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" sheetId="1" state="visible" r:id="rId3"/>
    <sheet name="Survival Rates" sheetId="2" state="visible" r:id="rId4"/>
    <sheet name="Interp" sheetId="3" state="visible" r:id="rId5"/>
    <sheet name="DefaultProbs" sheetId="4" state="visible" r:id="rId6"/>
    <sheet name="DefaultProbs (2)" sheetId="5" state="visible" r:id="rId7"/>
    <sheet name="DefaultProbs (3)" sheetId="6" state="visible" r:id="rId8"/>
  </sheets>
  <externalReferences>
    <externalReference r:id="rId9"/>
  </externalReferences>
  <definedNames>
    <definedName function="false" hidden="false" localSheetId="3" name="_xlnm.Print_Area" vbProcedure="false">DefaultProbs!$X$1:$AM$366</definedName>
    <definedName function="false" hidden="false" localSheetId="4" name="_xlnm.Print_Area" vbProcedure="false">'DefaultProbs (2)'!$X$1:$AM$366</definedName>
    <definedName function="false" hidden="false" localSheetId="5" name="_xlnm.Print_Area" vbProcedure="false">'DefaultProbs (3)'!$X$1:$AM$366</definedName>
    <definedName function="false" hidden="false" name="BasisNumber" vbProcedure="false">#REF!</definedName>
    <definedName function="false" hidden="false" name="Bot1" vbProcedure="false">OFFSET(Top1,NumMonths-1,0)</definedName>
    <definedName function="false" hidden="false" name="Top1" vbProcedure="false">[1]PriceBounds!$G$7</definedName>
    <definedName function="false" hidden="false" name="NumMonths" vbProcedure="false">[1]PriceBounds!$C$4</definedName>
    <definedName function="false" hidden="false" name="Bot5" vbProcedure="false">OFFSET(Top5,NumMonths-1,0)</definedName>
    <definedName function="false" hidden="false" name="Top5" vbProcedure="false">[1]PriceBounds!$H$7</definedName>
    <definedName function="false" hidden="false" name="Bot95" vbProcedure="false">OFFSET(Top95,NumMonths-1,0)</definedName>
    <definedName function="false" hidden="false" name="Top95" vbProcedure="false">[1]PriceBounds!$I$7</definedName>
    <definedName function="false" hidden="false" name="Bot99" vbProcedure="false">OFFSET(Top99,NumMonths-1,0)</definedName>
    <definedName function="false" hidden="false" name="Top99" vbProcedure="false">[1]PriceBounds!$J$7</definedName>
    <definedName function="false" hidden="false" name="BotDate" vbProcedure="false">OFFSET(TopDate,NumMonths-1,0)</definedName>
    <definedName function="false" hidden="false" name="TopDate" vbProcedure="false">[1]PriceBounds!$B$7</definedName>
    <definedName function="false" hidden="false" name="BotForward" vbProcedure="false">OFFSET(TopForward,NumMonths-1,0)</definedName>
    <definedName function="false" hidden="false" name="TopForward" vbProcedure="false">[1]PriceBounds!$F$7</definedName>
    <definedName function="false" hidden="false" name="DateRange" vbProcedure="false">TopDate:BotDate</definedName>
    <definedName function="false" hidden="false" name="DefProbCnr" vbProcedure="false">DefaultProbs!$Z$7</definedName>
    <definedName function="false" hidden="false" name="DefProbCnr2" vbProcedure="false">DefaultProbs!$BD$7</definedName>
    <definedName function="false" hidden="false" name="ExpirationDatesTable" vbProcedure="false">#REF!</definedName>
    <definedName function="false" hidden="false" name="Forward" vbProcedure="false">TopForward:BotForward</definedName>
    <definedName function="false" hidden="false" name="Price" vbProcedure="false">#REF!</definedName>
    <definedName function="false" hidden="false" name="PriceDate" vbProcedure="false">#REF!</definedName>
    <definedName function="false" hidden="false" name="Prompt" vbProcedure="false">#REF!</definedName>
    <definedName function="false" hidden="false" name="Range1" vbProcedure="false">Top1:Bot1</definedName>
    <definedName function="false" hidden="false" name="Range5" vbProcedure="false">Top5:Bot5</definedName>
    <definedName function="false" hidden="false" name="Range95" vbProcedure="false">Top95:Bot95</definedName>
    <definedName function="false" hidden="false" name="Range99" vbProcedure="false">Top99:Bot99</definedName>
    <definedName function="false" hidden="false" name="RangeDate" vbProcedure="false">TopDate:BotDate</definedName>
    <definedName function="false" hidden="false" name="RangeForward" vbProcedure="false">TopForward:BotForward</definedName>
    <definedName function="false" hidden="false" name="RegionIndex" vbProcedure="false">#REF!</definedName>
    <definedName function="false" hidden="false" name="RegionNumber" vbProcedure="false">#REF!</definedName>
    <definedName function="false" hidden="false" localSheetId="4" name="Bot1" vbProcedure="false">OFFSET(Top1,NumMonths-1,0)</definedName>
    <definedName function="false" hidden="false" localSheetId="4" name="Bot5" vbProcedure="false">OFFSET(Top5,NumMonths-1,0)</definedName>
    <definedName function="false" hidden="false" localSheetId="4" name="Bot95" vbProcedure="false">OFFSET(Top95,NumMonths-1,0)</definedName>
    <definedName function="false" hidden="false" localSheetId="4" name="Bot99" vbProcedure="false">OFFSET(Top99,NumMonths-1,0)</definedName>
    <definedName function="false" hidden="false" localSheetId="4" name="BotDate" vbProcedure="false">OFFSET(TopDate,NumMonths-1,0)</definedName>
    <definedName function="false" hidden="false" localSheetId="4" name="BotForward" vbProcedure="false">OFFSET(TopForward,NumMonths-1,0)</definedName>
    <definedName function="false" hidden="false" localSheetId="4" name="DateRange" vbProcedure="false">TopDate:'DefaultProbs (2)'!BotDate</definedName>
    <definedName function="false" hidden="false" localSheetId="4" name="DefProbCnr" vbProcedure="false">'DefaultProbs (2)'!$Z$7</definedName>
    <definedName function="false" hidden="false" localSheetId="4" name="DefProbCnr2" vbProcedure="false">'DefaultProbs (2)'!$BD$7</definedName>
    <definedName function="false" hidden="false" localSheetId="4" name="Forward" vbProcedure="false">TopForward:'DefaultProbs (2)'!BotForward</definedName>
    <definedName function="false" hidden="false" localSheetId="4" name="Range1" vbProcedure="false">Top1:'DefaultProbs (2)'!Bot1</definedName>
    <definedName function="false" hidden="false" localSheetId="4" name="Range5" vbProcedure="false">Top5:'DefaultProbs (2)'!Bot5</definedName>
    <definedName function="false" hidden="false" localSheetId="4" name="Range95" vbProcedure="false">Top95:'DefaultProbs (2)'!Bot95</definedName>
    <definedName function="false" hidden="false" localSheetId="4" name="Range99" vbProcedure="false">Top99:'DefaultProbs (2)'!Bot99</definedName>
    <definedName function="false" hidden="false" localSheetId="4" name="RangeDate" vbProcedure="false">TopDate:'DefaultProbs (2)'!BotDate</definedName>
    <definedName function="false" hidden="false" localSheetId="4" name="RangeForward" vbProcedure="false">TopForward:'DefaultProbs (2)'!BotForward</definedName>
    <definedName function="false" hidden="false" localSheetId="5" name="Bot1" vbProcedure="false">OFFSET(Top1,NumMonths-1,0)</definedName>
    <definedName function="false" hidden="false" localSheetId="5" name="Bot5" vbProcedure="false">OFFSET(Top5,NumMonths-1,0)</definedName>
    <definedName function="false" hidden="false" localSheetId="5" name="Bot95" vbProcedure="false">OFFSET(Top95,NumMonths-1,0)</definedName>
    <definedName function="false" hidden="false" localSheetId="5" name="Bot99" vbProcedure="false">OFFSET(Top99,NumMonths-1,0)</definedName>
    <definedName function="false" hidden="false" localSheetId="5" name="BotDate" vbProcedure="false">OFFSET(TopDate,NumMonths-1,0)</definedName>
    <definedName function="false" hidden="false" localSheetId="5" name="BotForward" vbProcedure="false">OFFSET(TopForward,NumMonths-1,0)</definedName>
    <definedName function="false" hidden="false" localSheetId="5" name="DateRange" vbProcedure="false">TopDate:'DefaultProbs (3)'!BotDate</definedName>
    <definedName function="false" hidden="false" localSheetId="5" name="DefProbCnr" vbProcedure="false">'DefaultProbs (3)'!$Z$7</definedName>
    <definedName function="false" hidden="false" localSheetId="5" name="DefProbCnr2" vbProcedure="false">'DefaultProbs (3)'!$BD$7</definedName>
    <definedName function="false" hidden="false" localSheetId="5" name="Forward" vbProcedure="false">TopForward:'DefaultProbs (3)'!BotForward</definedName>
    <definedName function="false" hidden="false" localSheetId="5" name="Range1" vbProcedure="false">Top1:'DefaultProbs (3)'!Bot1</definedName>
    <definedName function="false" hidden="false" localSheetId="5" name="Range5" vbProcedure="false">Top5:'DefaultProbs (3)'!Bot5</definedName>
    <definedName function="false" hidden="false" localSheetId="5" name="Range95" vbProcedure="false">Top95:'DefaultProbs (3)'!Bot95</definedName>
    <definedName function="false" hidden="false" localSheetId="5" name="Range99" vbProcedure="false">Top99:'DefaultProbs (3)'!Bot99</definedName>
    <definedName function="false" hidden="false" localSheetId="5" name="RangeDate" vbProcedure="false">TopDate:'DefaultProbs (3)'!BotDate</definedName>
    <definedName function="false" hidden="false" localSheetId="5" name="RangeForward" vbProcedure="false">TopForward:'DefaultProbs (3)'!BotForward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<sst xmlns="http://schemas.openxmlformats.org/spreadsheetml/2006/main" count="273" uniqueCount="89">
  <si>
    <t xml:space="preserve">Effective Date</t>
  </si>
  <si>
    <t xml:space="preserve">E-rating</t>
  </si>
  <si>
    <t xml:space="preserve">Raptor 1</t>
  </si>
  <si>
    <t xml:space="preserve">Raptor 2</t>
  </si>
  <si>
    <t xml:space="preserve">Raptor 3</t>
  </si>
  <si>
    <t xml:space="preserve">Raptor 4</t>
  </si>
  <si>
    <t xml:space="preserve">Settle</t>
  </si>
  <si>
    <t xml:space="preserve">Term (months)</t>
  </si>
  <si>
    <t xml:space="preserve">Cumulative</t>
  </si>
  <si>
    <t xml:space="preserve">Default</t>
  </si>
  <si>
    <t xml:space="preserve">Prob</t>
  </si>
  <si>
    <t xml:space="preserve">PRM</t>
  </si>
  <si>
    <t xml:space="preserve">Additional funding</t>
  </si>
  <si>
    <t xml:space="preserve">Liability (1)</t>
  </si>
  <si>
    <t xml:space="preserve">Hanover only</t>
  </si>
  <si>
    <t xml:space="preserve">TNPC</t>
  </si>
  <si>
    <t xml:space="preserve">Recovery</t>
  </si>
  <si>
    <t xml:space="preserve">Loss</t>
  </si>
  <si>
    <t xml:space="preserve">Booked</t>
  </si>
  <si>
    <t xml:space="preserve">Remaining</t>
  </si>
  <si>
    <t xml:space="preserve">Cushion</t>
  </si>
  <si>
    <t xml:space="preserve">Net</t>
  </si>
  <si>
    <t xml:space="preserve">(1)  Unrealized loss only.  Realized losses booked to note payable</t>
  </si>
  <si>
    <t xml:space="preserve">Eff. Date</t>
  </si>
  <si>
    <t xml:space="preserve">Change</t>
  </si>
  <si>
    <t xml:space="preserve">S&amp;P</t>
  </si>
  <si>
    <t xml:space="preserve">E-Rating</t>
  </si>
  <si>
    <t xml:space="preserve">Year</t>
  </si>
  <si>
    <t xml:space="preserve">AAA</t>
  </si>
  <si>
    <t xml:space="preserve">AA+/AA</t>
  </si>
  <si>
    <t xml:space="preserve">AA-/A+</t>
  </si>
  <si>
    <t xml:space="preserve">A/A-</t>
  </si>
  <si>
    <t xml:space="preserve">BBB+/BBB</t>
  </si>
  <si>
    <t xml:space="preserve">BBB-</t>
  </si>
  <si>
    <t xml:space="preserve">BB+</t>
  </si>
  <si>
    <t xml:space="preserve">BB</t>
  </si>
  <si>
    <t xml:space="preserve">BB-</t>
  </si>
  <si>
    <t xml:space="preserve">B+/B</t>
  </si>
  <si>
    <t xml:space="preserve">B-</t>
  </si>
  <si>
    <t xml:space="preserve">CCC</t>
  </si>
  <si>
    <t xml:space="preserve">interp</t>
  </si>
  <si>
    <t xml:space="preserve">CC</t>
  </si>
  <si>
    <t xml:space="preserve">9/8</t>
  </si>
  <si>
    <t xml:space="preserve">10/9</t>
  </si>
  <si>
    <t xml:space="preserve">survive</t>
  </si>
  <si>
    <t xml:space="preserve">DO NOT CHANGE</t>
  </si>
  <si>
    <t xml:space="preserve">For each rating, probs by year for 15 years</t>
  </si>
  <si>
    <t xml:space="preserve">DO NOT MODIFY BEYOND COLUMN J !!</t>
  </si>
  <si>
    <t xml:space="preserve">No-Default Prob</t>
  </si>
  <si>
    <t xml:space="preserve">ANYTHING IN COLUMNS</t>
  </si>
  <si>
    <t xml:space="preserve">Default probabilities below are linked</t>
  </si>
  <si>
    <t xml:space="preserve">Input to xll or dll</t>
  </si>
  <si>
    <t xml:space="preserve">"A", "B" AND "C"</t>
  </si>
  <si>
    <t xml:space="preserve">Probs effective date</t>
  </si>
  <si>
    <t xml:space="preserve">Write over if necessary</t>
  </si>
  <si>
    <t xml:space="preserve">Counterparty A Information</t>
  </si>
  <si>
    <t xml:space="preserve">PROB OF NO DEFAULT</t>
  </si>
  <si>
    <t xml:space="preserve">TABLE OF MARGINAL MONTHLY PROB OF NO DEFAULT (BY YEAR)</t>
  </si>
  <si>
    <t xml:space="preserve">TABLE OF CUMULATIVE PROB OF NO DEFAULT (BY MONTH) - COUNTERPARTY 1</t>
  </si>
  <si>
    <t xml:space="preserve">TABLE OF CUMULATIVE PROB OF NO DEFAULT BY MONTH - COUNTERPARTY B</t>
  </si>
  <si>
    <t xml:space="preserve">Counterparty</t>
  </si>
  <si>
    <t xml:space="preserve">Select default curve:</t>
  </si>
  <si>
    <t xml:space="preserve">E RATINGS</t>
  </si>
  <si>
    <t xml:space="preserve">YEARS OUT</t>
  </si>
  <si>
    <t xml:space="preserve">Counterparty A</t>
  </si>
  <si>
    <t xml:space="preserve">Counterparty B</t>
  </si>
  <si>
    <t xml:space="preserve">YEAR</t>
  </si>
  <si>
    <t xml:space="preserve">MONTH</t>
  </si>
  <si>
    <t xml:space="preserve">A</t>
  </si>
  <si>
    <t xml:space="preserve">B</t>
  </si>
  <si>
    <t xml:space="preserve">Combined</t>
  </si>
  <si>
    <t xml:space="preserve">Industrial (1) (default)</t>
  </si>
  <si>
    <t xml:space="preserve">Utility (2)</t>
  </si>
  <si>
    <t xml:space="preserve">SL No.</t>
  </si>
  <si>
    <t xml:space="preserve">Retail (3)</t>
  </si>
  <si>
    <t xml:space="preserve">Two Counterparties? 0=No, 1=Yes</t>
  </si>
  <si>
    <t xml:space="preserve">If Yes, Counterparty B Information</t>
  </si>
  <si>
    <t xml:space="preserve">Erating</t>
  </si>
  <si>
    <t xml:space="preserve">SL #</t>
  </si>
  <si>
    <t xml:space="preserve">Ratings Lookup Table</t>
  </si>
  <si>
    <t xml:space="preserve">SL NO.</t>
  </si>
  <si>
    <t xml:space="preserve">AA-</t>
  </si>
  <si>
    <t xml:space="preserve">A+</t>
  </si>
  <si>
    <t xml:space="preserve">A-</t>
  </si>
  <si>
    <t xml:space="preserve">BBB+</t>
  </si>
  <si>
    <t xml:space="preserve">BBB</t>
  </si>
  <si>
    <t xml:space="preserve">B+</t>
  </si>
  <si>
    <t xml:space="preserve">D</t>
  </si>
  <si>
    <t xml:space="preserve">TABLE OF MARGINAL MONTHLY PROB OF NO DEFAULT BY YEAR (COUNTERPARTY B)</t>
  </si>
</sst>
</file>

<file path=xl/styles.xml><?xml version="1.0" encoding="utf-8"?>
<styleSheet xmlns="http://schemas.openxmlformats.org/spreadsheetml/2006/main">
  <numFmts count="15">
    <numFmt numFmtId="164" formatCode="General"/>
    <numFmt numFmtId="165" formatCode="#,##0"/>
    <numFmt numFmtId="166" formatCode="[$-409]m/d/yyyy"/>
    <numFmt numFmtId="167" formatCode="0"/>
    <numFmt numFmtId="168" formatCode="0%"/>
    <numFmt numFmtId="169" formatCode="0.00%"/>
    <numFmt numFmtId="170" formatCode="[$-409]#,##0_);\(#,##0\)"/>
    <numFmt numFmtId="171" formatCode="[$-409]mmm\-yy"/>
    <numFmt numFmtId="172" formatCode="0.00000000"/>
    <numFmt numFmtId="173" formatCode="[$-409]d\-mmm"/>
    <numFmt numFmtId="174" formatCode="_(* #,##0.00_);_(* \(#,##0.00\);_(* \-??_);_(@_)"/>
    <numFmt numFmtId="175" formatCode="_(* #,##0.0_);_(* \(#,##0.0\);_(* \-??_);_(@_)"/>
    <numFmt numFmtId="176" formatCode="_(* #,##0.000000_);_(* \(#,##0.000000\);_(* \-??_);_(@_)"/>
    <numFmt numFmtId="177" formatCode="#,##0.0000"/>
    <numFmt numFmtId="178" formatCode="#,##0.00000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name val="Arial"/>
      <family val="2"/>
    </font>
    <font>
      <sz val="10"/>
      <color rgb="FFFFFFFF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00CCFF"/>
        <bgColor rgb="FF33CCCC"/>
      </patternFill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3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3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3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3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5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5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6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6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8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8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7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8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4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6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8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0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3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6" fillId="0" borderId="8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8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Reserve Model temp rap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110520</xdr:colOff>
          <xdr:row>12</xdr:row>
          <xdr:rowOff>66240</xdr:rowOff>
        </xdr:from>
        <xdr:to>
          <xdr:col>1</xdr:col>
          <xdr:colOff>403560</xdr:colOff>
          <xdr:row>13</xdr:row>
          <xdr:rowOff>105120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110520</xdr:colOff>
          <xdr:row>12</xdr:row>
          <xdr:rowOff>66240</xdr:rowOff>
        </xdr:from>
        <xdr:to>
          <xdr:col>1</xdr:col>
          <xdr:colOff>403560</xdr:colOff>
          <xdr:row>13</xdr:row>
          <xdr:rowOff>105120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110520</xdr:colOff>
          <xdr:row>12</xdr:row>
          <xdr:rowOff>66240</xdr:rowOff>
        </xdr:from>
        <xdr:to>
          <xdr:col>1</xdr:col>
          <xdr:colOff>403560</xdr:colOff>
          <xdr:row>13</xdr:row>
          <xdr:rowOff>105120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Reserve%20Model%20temp%20ra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wer Blend Page"/>
      <sheetName val="Instructions"/>
      <sheetName val="MAIN"/>
      <sheetName val="DealInformation"/>
      <sheetName val="InputPosition"/>
      <sheetName val="StrikePrice"/>
      <sheetName val="InputPrice"/>
      <sheetName val="VolSelection"/>
      <sheetName val="CorrelationMatrix"/>
      <sheetName val="AdditionalCashflow"/>
      <sheetName val="OptionExpiryDate"/>
      <sheetName val="SettlementDate"/>
      <sheetName val="InputInterestRate"/>
      <sheetName val="DefaultProbs"/>
      <sheetName val="Swaptionvols"/>
      <sheetName val="PriceBounds"/>
      <sheetName val="Portfolio"/>
      <sheetName val="DefExpsr"/>
      <sheetName val="PotExpsr"/>
      <sheetName val="Simul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3:J4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921875" defaultRowHeight="12.75" customHeight="true" zeroHeight="false" outlineLevelRow="0" outlineLevelCol="0"/>
  <cols>
    <col collapsed="false" customWidth="true" hidden="false" outlineLevel="0" max="2" min="2" style="0" width="14.85"/>
    <col collapsed="false" customWidth="true" hidden="false" outlineLevel="0" max="3" min="3" style="0" width="11.13"/>
    <col collapsed="false" customWidth="true" hidden="false" outlineLevel="0" max="6" min="4" style="0" width="11.7"/>
    <col collapsed="false" customWidth="true" hidden="false" outlineLevel="0" max="7" min="7" style="0" width="11.28"/>
    <col collapsed="false" customWidth="true" hidden="false" outlineLevel="0" max="10" min="9" style="0" width="11.28"/>
  </cols>
  <sheetData>
    <row r="3" customFormat="false" ht="12.75" hidden="false" customHeight="false" outlineLevel="0" collapsed="false">
      <c r="D3" s="0" t="s">
        <v>0</v>
      </c>
    </row>
    <row r="4" customFormat="false" ht="12.75" hidden="false" customHeight="false" outlineLevel="0" collapsed="false">
      <c r="D4" s="1" t="n">
        <v>36891</v>
      </c>
      <c r="E4" s="1" t="n">
        <v>36981</v>
      </c>
      <c r="F4" s="1" t="n">
        <v>37071</v>
      </c>
    </row>
    <row r="5" customFormat="false" ht="12.75" hidden="false" customHeight="false" outlineLevel="0" collapsed="false">
      <c r="B5" s="0" t="s">
        <v>1</v>
      </c>
      <c r="C5" s="0" t="s">
        <v>2</v>
      </c>
      <c r="D5" s="2" t="n">
        <v>11</v>
      </c>
      <c r="E5" s="2" t="n">
        <v>11</v>
      </c>
      <c r="F5" s="2" t="n">
        <v>11</v>
      </c>
    </row>
    <row r="6" customFormat="false" ht="12.75" hidden="false" customHeight="false" outlineLevel="0" collapsed="false">
      <c r="C6" s="3" t="s">
        <v>3</v>
      </c>
      <c r="D6" s="2" t="n">
        <v>11</v>
      </c>
      <c r="E6" s="2" t="n">
        <v>11</v>
      </c>
      <c r="F6" s="2" t="n">
        <v>11</v>
      </c>
    </row>
    <row r="7" customFormat="false" ht="12.75" hidden="false" customHeight="false" outlineLevel="0" collapsed="false">
      <c r="C7" s="0" t="s">
        <v>4</v>
      </c>
      <c r="D7" s="2" t="n">
        <v>11</v>
      </c>
      <c r="E7" s="2" t="n">
        <v>11</v>
      </c>
      <c r="F7" s="2" t="n">
        <v>11</v>
      </c>
    </row>
    <row r="8" customFormat="false" ht="12.75" hidden="false" customHeight="false" outlineLevel="0" collapsed="false">
      <c r="C8" s="3" t="s">
        <v>5</v>
      </c>
    </row>
    <row r="10" customFormat="false" ht="12.75" hidden="false" customHeight="false" outlineLevel="0" collapsed="false">
      <c r="B10" s="3" t="s">
        <v>6</v>
      </c>
      <c r="C10" s="0" t="s">
        <v>2</v>
      </c>
      <c r="D10" s="4" t="n">
        <v>37836</v>
      </c>
      <c r="E10" s="4" t="n">
        <v>37836</v>
      </c>
      <c r="F10" s="4" t="n">
        <v>37836</v>
      </c>
    </row>
    <row r="11" customFormat="false" ht="12.75" hidden="false" customHeight="false" outlineLevel="0" collapsed="false">
      <c r="C11" s="3" t="s">
        <v>3</v>
      </c>
      <c r="D11" s="4" t="n">
        <v>37801</v>
      </c>
      <c r="E11" s="4" t="n">
        <v>37801</v>
      </c>
      <c r="F11" s="4" t="n">
        <v>37801</v>
      </c>
    </row>
    <row r="12" customFormat="false" ht="12.75" hidden="false" customHeight="false" outlineLevel="0" collapsed="false">
      <c r="C12" s="0" t="s">
        <v>4</v>
      </c>
      <c r="D12" s="4" t="n">
        <v>37891</v>
      </c>
      <c r="E12" s="4" t="n">
        <v>37891</v>
      </c>
      <c r="F12" s="4" t="n">
        <v>37891</v>
      </c>
    </row>
    <row r="13" customFormat="false" ht="12.75" hidden="false" customHeight="false" outlineLevel="0" collapsed="false">
      <c r="C13" s="3" t="s">
        <v>5</v>
      </c>
    </row>
    <row r="14" customFormat="false" ht="12.75" hidden="false" customHeight="false" outlineLevel="0" collapsed="false">
      <c r="C14" s="3"/>
    </row>
    <row r="15" customFormat="false" ht="12.75" hidden="false" customHeight="false" outlineLevel="0" collapsed="false">
      <c r="B15" s="3" t="s">
        <v>7</v>
      </c>
      <c r="C15" s="0" t="s">
        <v>2</v>
      </c>
      <c r="D15" s="5" t="n">
        <f aca="false">ROUND((D10-D$4)/365*12,0)</f>
        <v>31</v>
      </c>
      <c r="E15" s="5" t="n">
        <f aca="false">ROUND((E10-E$4)/365*12,0)</f>
        <v>28</v>
      </c>
      <c r="F15" s="5" t="n">
        <f aca="false">ROUND((F10-F$4)/365*12,0)</f>
        <v>25</v>
      </c>
    </row>
    <row r="16" customFormat="false" ht="12.75" hidden="false" customHeight="false" outlineLevel="0" collapsed="false">
      <c r="C16" s="3" t="s">
        <v>3</v>
      </c>
      <c r="D16" s="5" t="n">
        <f aca="false">ROUND((D11-D$4)/365*12,0)</f>
        <v>30</v>
      </c>
      <c r="E16" s="5" t="n">
        <f aca="false">ROUND((E11-E$4)/365*12,0)</f>
        <v>27</v>
      </c>
      <c r="F16" s="5" t="n">
        <f aca="false">ROUND((F11-F$4)/365*12,0)</f>
        <v>24</v>
      </c>
    </row>
    <row r="17" customFormat="false" ht="12.75" hidden="false" customHeight="false" outlineLevel="0" collapsed="false">
      <c r="C17" s="0" t="s">
        <v>4</v>
      </c>
      <c r="D17" s="5" t="n">
        <f aca="false">ROUND((D12-D$4)/365*12,0)</f>
        <v>33</v>
      </c>
      <c r="E17" s="5" t="n">
        <f aca="false">ROUND((E12-E$4)/365*12,0)</f>
        <v>30</v>
      </c>
      <c r="F17" s="5" t="n">
        <f aca="false">ROUND((F12-F$4)/365*12,0)</f>
        <v>27</v>
      </c>
    </row>
    <row r="18" customFormat="false" ht="12.75" hidden="false" customHeight="false" outlineLevel="0" collapsed="false">
      <c r="C18" s="3" t="s">
        <v>5</v>
      </c>
    </row>
    <row r="20" customFormat="false" ht="12.75" hidden="false" customHeight="false" outlineLevel="0" collapsed="false">
      <c r="B20" s="0" t="s">
        <v>8</v>
      </c>
      <c r="C20" s="0" t="s">
        <v>2</v>
      </c>
      <c r="D20" s="6" t="n">
        <f aca="true">1-OFFSET(DefaultProbs!$Y$6,Sum!D15,Sum!D5)</f>
        <v>0.417558603274819</v>
      </c>
      <c r="E20" s="6" t="n">
        <f aca="true">1-OFFSET('DefaultProbs (2)'!$Y$6,Sum!E15,Sum!E5)</f>
        <v>0.324230584402857</v>
      </c>
      <c r="F20" s="6" t="n">
        <f aca="true">1-OFFSET('DefaultProbs (3)'!$Y$6,Sum!F15,Sum!F5)</f>
        <v>0.259938275253915</v>
      </c>
    </row>
    <row r="21" customFormat="false" ht="12.75" hidden="false" customHeight="false" outlineLevel="0" collapsed="false">
      <c r="B21" s="0" t="s">
        <v>9</v>
      </c>
      <c r="C21" s="3" t="s">
        <v>3</v>
      </c>
      <c r="D21" s="6" t="n">
        <f aca="true">1-OFFSET(DefaultProbs!$Y$6,Sum!D16,Sum!D6)</f>
        <v>0.407862795838342</v>
      </c>
      <c r="E21" s="6" t="n">
        <f aca="true">1-OFFSET('DefaultProbs (2)'!$Y$6,Sum!E16,Sum!E6)</f>
        <v>0.314547888913874</v>
      </c>
      <c r="F21" s="6" t="n">
        <f aca="true">1-OFFSET('DefaultProbs (3)'!$Y$6,Sum!F16,Sum!F6)</f>
        <v>0.250820829163836</v>
      </c>
    </row>
    <row r="22" customFormat="false" ht="12.75" hidden="false" customHeight="false" outlineLevel="0" collapsed="false">
      <c r="B22" s="0" t="s">
        <v>10</v>
      </c>
      <c r="C22" s="0" t="s">
        <v>4</v>
      </c>
      <c r="D22" s="6" t="n">
        <f aca="true">1-OFFSET(DefaultProbs!$Y$6,Sum!D17,Sum!D7)</f>
        <v>0.436476532790494</v>
      </c>
      <c r="E22" s="6" t="n">
        <f aca="true">1-OFFSET('DefaultProbs (2)'!$Y$6,Sum!E17,Sum!E7)</f>
        <v>0.343187574277309</v>
      </c>
      <c r="F22" s="6" t="n">
        <f aca="true">1-OFFSET('DefaultProbs (3)'!$Y$6,Sum!F17,Sum!F7)</f>
        <v>0.277841642185073</v>
      </c>
    </row>
    <row r="23" customFormat="false" ht="12.75" hidden="false" customHeight="false" outlineLevel="0" collapsed="false">
      <c r="C23" s="3" t="s">
        <v>5</v>
      </c>
    </row>
    <row r="24" customFormat="false" ht="12.75" hidden="false" customHeight="false" outlineLevel="0" collapsed="false">
      <c r="C24" s="3"/>
    </row>
    <row r="25" customFormat="false" ht="12.75" hidden="false" customHeight="false" outlineLevel="0" collapsed="false">
      <c r="B25" s="0" t="s">
        <v>11</v>
      </c>
      <c r="C25" s="0" t="s">
        <v>2</v>
      </c>
      <c r="D25" s="7" t="n">
        <v>300627928.063538</v>
      </c>
      <c r="E25" s="7" t="n">
        <v>392278783.133522</v>
      </c>
      <c r="F25" s="7" t="n">
        <v>383495854.87</v>
      </c>
      <c r="H25" s="0" t="s">
        <v>12</v>
      </c>
    </row>
    <row r="26" customFormat="false" ht="12.75" hidden="false" customHeight="false" outlineLevel="0" collapsed="false">
      <c r="B26" s="3" t="s">
        <v>13</v>
      </c>
      <c r="C26" s="3" t="s">
        <v>3</v>
      </c>
      <c r="D26" s="7" t="n">
        <v>1306798.046</v>
      </c>
      <c r="E26" s="7" t="n">
        <v>41817537.472</v>
      </c>
      <c r="F26" s="7" t="n">
        <v>41817537.472</v>
      </c>
      <c r="H26" s="0" t="s">
        <v>14</v>
      </c>
    </row>
    <row r="27" customFormat="false" ht="12.75" hidden="false" customHeight="false" outlineLevel="0" collapsed="false">
      <c r="C27" s="0" t="s">
        <v>4</v>
      </c>
      <c r="D27" s="7" t="n">
        <v>196703974</v>
      </c>
      <c r="E27" s="7" t="n">
        <v>256383299</v>
      </c>
      <c r="F27" s="7" t="n">
        <v>211342299</v>
      </c>
      <c r="H27" s="0" t="s">
        <v>15</v>
      </c>
    </row>
    <row r="28" customFormat="false" ht="12.75" hidden="false" customHeight="false" outlineLevel="0" collapsed="false">
      <c r="C28" s="3" t="s">
        <v>5</v>
      </c>
      <c r="D28" s="7" t="n">
        <v>0</v>
      </c>
      <c r="E28" s="7" t="n">
        <v>0</v>
      </c>
      <c r="F28" s="7" t="n">
        <v>0</v>
      </c>
    </row>
    <row r="30" customFormat="false" ht="12.75" hidden="false" customHeight="false" outlineLevel="0" collapsed="false">
      <c r="B30" s="3" t="s">
        <v>16</v>
      </c>
      <c r="C30" s="0" t="s">
        <v>2</v>
      </c>
      <c r="D30" s="8" t="n">
        <v>0.5</v>
      </c>
      <c r="E30" s="9" t="n">
        <f aca="false">+D30</f>
        <v>0.5</v>
      </c>
      <c r="F30" s="9" t="n">
        <f aca="false">+E30</f>
        <v>0.5</v>
      </c>
    </row>
    <row r="31" customFormat="false" ht="12.75" hidden="false" customHeight="false" outlineLevel="0" collapsed="false">
      <c r="C31" s="3" t="s">
        <v>3</v>
      </c>
      <c r="D31" s="9" t="n">
        <f aca="false">+D30</f>
        <v>0.5</v>
      </c>
      <c r="E31" s="9" t="n">
        <f aca="false">+D31</f>
        <v>0.5</v>
      </c>
      <c r="F31" s="9" t="n">
        <f aca="false">+E31</f>
        <v>0.5</v>
      </c>
    </row>
    <row r="32" customFormat="false" ht="12.75" hidden="false" customHeight="false" outlineLevel="0" collapsed="false">
      <c r="C32" s="0" t="s">
        <v>4</v>
      </c>
      <c r="D32" s="9" t="n">
        <f aca="false">+D31</f>
        <v>0.5</v>
      </c>
      <c r="E32" s="9" t="n">
        <f aca="false">+D32</f>
        <v>0.5</v>
      </c>
      <c r="F32" s="9" t="n">
        <f aca="false">+E32</f>
        <v>0.5</v>
      </c>
    </row>
    <row r="33" customFormat="false" ht="12.75" hidden="false" customHeight="false" outlineLevel="0" collapsed="false">
      <c r="C33" s="3" t="s">
        <v>5</v>
      </c>
      <c r="D33" s="9" t="n">
        <f aca="false">+D32</f>
        <v>0.5</v>
      </c>
      <c r="E33" s="9" t="n">
        <f aca="false">+D33</f>
        <v>0.5</v>
      </c>
      <c r="F33" s="9" t="n">
        <f aca="false">+E33</f>
        <v>0.5</v>
      </c>
    </row>
    <row r="35" customFormat="false" ht="12.75" hidden="false" customHeight="false" outlineLevel="0" collapsed="false">
      <c r="B35" s="0" t="s">
        <v>17</v>
      </c>
      <c r="C35" s="0" t="s">
        <v>2</v>
      </c>
      <c r="D35" s="7" t="n">
        <f aca="false">+D25*D20*D30</f>
        <v>62764888.8738068</v>
      </c>
      <c r="E35" s="7" t="n">
        <f aca="false">+E25*E20*E30</f>
        <v>63594389.5521116</v>
      </c>
      <c r="F35" s="7" t="n">
        <f aca="false">+F25*F20*F30</f>
        <v>49842625.5409666</v>
      </c>
      <c r="G35" s="7"/>
    </row>
    <row r="36" customFormat="false" ht="12.75" hidden="false" customHeight="false" outlineLevel="0" collapsed="false">
      <c r="C36" s="3" t="s">
        <v>3</v>
      </c>
      <c r="D36" s="7" t="n">
        <f aca="false">+D26*D21*D31</f>
        <v>266497.152318821</v>
      </c>
      <c r="E36" s="7" t="n">
        <f aca="false">+E26*E21*E31</f>
        <v>6576809.06569722</v>
      </c>
      <c r="F36" s="7" t="n">
        <f aca="false">+F26*F21*F31</f>
        <v>5244354.71115842</v>
      </c>
      <c r="G36" s="7"/>
    </row>
    <row r="37" customFormat="false" ht="12.75" hidden="false" customHeight="false" outlineLevel="0" collapsed="false">
      <c r="C37" s="0" t="s">
        <v>4</v>
      </c>
      <c r="D37" s="7" t="n">
        <f aca="false">+D27*D22*D32</f>
        <v>42928334.2788158</v>
      </c>
      <c r="E37" s="7" t="n">
        <f aca="false">+E27*E22*E32</f>
        <v>43993781.234512</v>
      </c>
      <c r="F37" s="7" t="n">
        <f aca="false">+F27*F22*F32</f>
        <v>29359845.7086643</v>
      </c>
      <c r="G37" s="7"/>
    </row>
    <row r="38" customFormat="false" ht="12.75" hidden="false" customHeight="false" outlineLevel="0" collapsed="false">
      <c r="C38" s="3" t="s">
        <v>5</v>
      </c>
      <c r="D38" s="7" t="n">
        <f aca="false">+D28*D23*D33</f>
        <v>0</v>
      </c>
      <c r="E38" s="7" t="n">
        <f aca="false">+E28*E23*E33</f>
        <v>0</v>
      </c>
      <c r="F38" s="7" t="n">
        <f aca="false">+F28*F23*F33</f>
        <v>0</v>
      </c>
      <c r="I38" s="7"/>
      <c r="J38" s="7"/>
    </row>
    <row r="39" customFormat="false" ht="12.75" hidden="false" customHeight="false" outlineLevel="0" collapsed="false">
      <c r="D39" s="10" t="n">
        <f aca="false">SUM(D35:D38)</f>
        <v>105959720.304941</v>
      </c>
      <c r="E39" s="10" t="n">
        <f aca="false">SUM(E35:E38)</f>
        <v>114164979.852321</v>
      </c>
      <c r="F39" s="10" t="n">
        <f aca="false">SUM(F35:F38)</f>
        <v>84446825.9607894</v>
      </c>
    </row>
    <row r="40" customFormat="false" ht="12.75" hidden="false" customHeight="false" outlineLevel="0" collapsed="false">
      <c r="B40" s="3" t="s">
        <v>18</v>
      </c>
      <c r="D40" s="11" t="n">
        <v>0</v>
      </c>
      <c r="E40" s="7" t="n">
        <v>-37000000</v>
      </c>
      <c r="F40" s="7" t="n">
        <v>-29000000</v>
      </c>
      <c r="I40" s="7"/>
      <c r="J40" s="7"/>
    </row>
    <row r="41" customFormat="false" ht="12.75" hidden="false" customHeight="false" outlineLevel="0" collapsed="false">
      <c r="B41" s="0" t="s">
        <v>19</v>
      </c>
      <c r="D41" s="10" t="n">
        <f aca="false">+D39+D40</f>
        <v>105959720.304941</v>
      </c>
      <c r="E41" s="10" t="n">
        <f aca="false">+E39+E40</f>
        <v>77164979.8523208</v>
      </c>
      <c r="F41" s="10" t="n">
        <f aca="false">+F39+F40</f>
        <v>55446825.9607894</v>
      </c>
      <c r="I41" s="7"/>
      <c r="J41" s="7"/>
    </row>
    <row r="42" customFormat="false" ht="12.75" hidden="false" customHeight="false" outlineLevel="0" collapsed="false">
      <c r="B42" s="12" t="s">
        <v>20</v>
      </c>
      <c r="C42" s="12"/>
      <c r="D42" s="13" t="n">
        <v>-39000000</v>
      </c>
      <c r="E42" s="13" t="n">
        <v>-28000000</v>
      </c>
      <c r="F42" s="13" t="n">
        <v>-30000000</v>
      </c>
      <c r="I42" s="11"/>
      <c r="J42" s="11"/>
    </row>
    <row r="43" customFormat="false" ht="12.75" hidden="false" customHeight="false" outlineLevel="0" collapsed="false">
      <c r="B43" s="12" t="s">
        <v>21</v>
      </c>
      <c r="C43" s="12"/>
      <c r="D43" s="14" t="n">
        <f aca="false">+D41+D42</f>
        <v>66959720.3049414</v>
      </c>
      <c r="E43" s="14" t="n">
        <f aca="false">+E41+E42</f>
        <v>49164979.8523208</v>
      </c>
      <c r="F43" s="14" t="n">
        <f aca="false">+F41+F42</f>
        <v>25446825.9607894</v>
      </c>
    </row>
    <row r="45" customFormat="false" ht="12.75" hidden="false" customHeight="false" outlineLevel="0" collapsed="false">
      <c r="B45" s="3" t="s">
        <v>22</v>
      </c>
    </row>
  </sheetData>
  <printOptions headings="false" gridLines="false" gridLinesSet="true" horizontalCentered="false" verticalCentered="false"/>
  <pageMargins left="0.25" right="0.25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8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4.28"/>
    <col collapsed="false" customWidth="true" hidden="false" outlineLevel="0" max="9" min="9" style="0" width="3.85"/>
    <col collapsed="false" customWidth="true" hidden="false" outlineLevel="0" max="12" min="12" style="0" width="3.14"/>
  </cols>
  <sheetData>
    <row r="1" customFormat="false" ht="12.75" hidden="false" customHeight="false" outlineLevel="0" collapsed="false">
      <c r="A1" s="0" t="s">
        <v>23</v>
      </c>
      <c r="G1" s="3"/>
    </row>
    <row r="2" customFormat="false" ht="12.75" hidden="false" customHeight="false" outlineLevel="0" collapsed="false">
      <c r="G2" s="15"/>
      <c r="H2" s="15"/>
      <c r="I2" s="15"/>
    </row>
    <row r="3" customFormat="false" ht="12.75" hidden="false" customHeight="false" outlineLevel="0" collapsed="false">
      <c r="D3" s="16" t="n">
        <v>36861</v>
      </c>
      <c r="E3" s="16"/>
      <c r="G3" s="17" t="n">
        <v>36982</v>
      </c>
      <c r="H3" s="18"/>
      <c r="I3" s="18"/>
      <c r="J3" s="19" t="n">
        <v>37071</v>
      </c>
      <c r="M3" s="0" t="s">
        <v>24</v>
      </c>
    </row>
    <row r="4" customFormat="false" ht="12.75" hidden="false" customHeight="false" outlineLevel="0" collapsed="false">
      <c r="A4" s="20" t="s">
        <v>25</v>
      </c>
      <c r="B4" s="20" t="s">
        <v>26</v>
      </c>
      <c r="C4" s="20" t="s">
        <v>27</v>
      </c>
      <c r="D4" s="20"/>
      <c r="E4" s="20"/>
      <c r="F4" s="20"/>
      <c r="G4" s="18"/>
    </row>
    <row r="5" customFormat="false" ht="12.75" hidden="false" customHeight="false" outlineLevel="0" collapsed="false">
      <c r="A5" s="21" t="s">
        <v>28</v>
      </c>
      <c r="B5" s="21" t="n">
        <v>1</v>
      </c>
      <c r="C5" s="21" t="n">
        <v>1</v>
      </c>
      <c r="D5" s="22" t="n">
        <v>0.988538938825398</v>
      </c>
      <c r="E5" s="6" t="n">
        <f aca="false">1-D5</f>
        <v>0.0114610611746024</v>
      </c>
      <c r="F5" s="21"/>
      <c r="G5" s="22" t="n">
        <v>0.992477731267057</v>
      </c>
      <c r="H5" s="6" t="n">
        <f aca="false">1-G5</f>
        <v>0.00752226873294259</v>
      </c>
      <c r="J5" s="23" t="n">
        <v>0.991653938621543</v>
      </c>
      <c r="K5" s="6" t="n">
        <f aca="false">1-J5</f>
        <v>0.00834606137845684</v>
      </c>
      <c r="M5" s="24" t="n">
        <f aca="false">+J5-G5</f>
        <v>-0.000823792645514243</v>
      </c>
      <c r="N5" s="25" t="n">
        <f aca="false">+K5-H5</f>
        <v>0.000823792645514243</v>
      </c>
    </row>
    <row r="6" customFormat="false" ht="12.75" hidden="false" customHeight="false" outlineLevel="0" collapsed="false">
      <c r="A6" s="21" t="s">
        <v>29</v>
      </c>
      <c r="B6" s="21" t="n">
        <v>1</v>
      </c>
      <c r="C6" s="21" t="n">
        <v>2</v>
      </c>
      <c r="D6" s="22" t="n">
        <v>0.971649462805095</v>
      </c>
      <c r="E6" s="6" t="n">
        <f aca="false">1-D6</f>
        <v>0.0283505371949053</v>
      </c>
      <c r="F6" s="21"/>
      <c r="G6" s="22" t="n">
        <v>0.98216214658286</v>
      </c>
      <c r="H6" s="6" t="n">
        <f aca="false">1-G6</f>
        <v>0.0178378534171405</v>
      </c>
      <c r="J6" s="23" t="n">
        <v>0.988085671514178</v>
      </c>
      <c r="K6" s="6" t="n">
        <f aca="false">1-J6</f>
        <v>0.0119143284858216</v>
      </c>
      <c r="M6" s="24" t="n">
        <f aca="false">+J6-G6</f>
        <v>0.00592352493131887</v>
      </c>
      <c r="N6" s="25" t="n">
        <f aca="false">+K6-H6</f>
        <v>-0.00592352493131887</v>
      </c>
    </row>
    <row r="7" customFormat="false" ht="12.75" hidden="false" customHeight="false" outlineLevel="0" collapsed="false">
      <c r="A7" s="21"/>
      <c r="B7" s="21" t="n">
        <v>1</v>
      </c>
      <c r="C7" s="21" t="n">
        <v>3</v>
      </c>
      <c r="D7" s="22" t="n">
        <v>0.956929773937165</v>
      </c>
      <c r="E7" s="6" t="n">
        <f aca="false">1-D7</f>
        <v>0.0430702260628355</v>
      </c>
      <c r="F7" s="21"/>
      <c r="G7" s="22" t="n">
        <v>0.971016977796988</v>
      </c>
      <c r="H7" s="6" t="n">
        <f aca="false">1-G7</f>
        <v>0.0289830222030123</v>
      </c>
      <c r="J7" s="23" t="n">
        <v>0.974877710572979</v>
      </c>
      <c r="K7" s="6" t="n">
        <f aca="false">1-J7</f>
        <v>0.0251222894270211</v>
      </c>
      <c r="M7" s="24" t="n">
        <f aca="false">+J7-G7</f>
        <v>0.00386073277599119</v>
      </c>
      <c r="N7" s="25" t="n">
        <f aca="false">+K7-H7</f>
        <v>-0.00386073277599119</v>
      </c>
    </row>
    <row r="8" customFormat="false" ht="12.75" hidden="false" customHeight="false" outlineLevel="0" collapsed="false">
      <c r="A8" s="21"/>
      <c r="B8" s="21" t="n">
        <v>1</v>
      </c>
      <c r="C8" s="21" t="n">
        <v>4</v>
      </c>
      <c r="D8" s="22" t="n">
        <v>0.937757326846118</v>
      </c>
      <c r="E8" s="6" t="n">
        <f aca="false">1-D8</f>
        <v>0.062242673153882</v>
      </c>
      <c r="F8" s="21"/>
      <c r="G8" s="22" t="n">
        <v>0.95863995902347</v>
      </c>
      <c r="H8" s="6" t="n">
        <f aca="false">1-G8</f>
        <v>0.04136004097653</v>
      </c>
      <c r="J8" s="23" t="n">
        <v>0.963390467931945</v>
      </c>
      <c r="K8" s="6" t="n">
        <f aca="false">1-J8</f>
        <v>0.0366095320680553</v>
      </c>
      <c r="M8" s="24" t="n">
        <f aca="false">+J8-G8</f>
        <v>0.00475050890847473</v>
      </c>
      <c r="N8" s="25" t="n">
        <f aca="false">+K8-H8</f>
        <v>-0.00475050890847473</v>
      </c>
    </row>
    <row r="9" customFormat="false" ht="12.75" hidden="false" customHeight="false" outlineLevel="0" collapsed="false">
      <c r="A9" s="21"/>
      <c r="B9" s="21" t="n">
        <v>1</v>
      </c>
      <c r="C9" s="21" t="n">
        <v>5</v>
      </c>
      <c r="D9" s="22" t="n">
        <v>0.910429087484993</v>
      </c>
      <c r="E9" s="6" t="n">
        <f aca="false">1-D9</f>
        <v>0.0895709125150068</v>
      </c>
      <c r="F9" s="21"/>
      <c r="G9" s="22" t="n">
        <v>0.94283035050902</v>
      </c>
      <c r="H9" s="6" t="n">
        <f aca="false">1-G9</f>
        <v>0.0571696494909797</v>
      </c>
      <c r="J9" s="23" t="n">
        <v>0.952084640725933</v>
      </c>
      <c r="K9" s="6" t="n">
        <f aca="false">1-J9</f>
        <v>0.0479153592740673</v>
      </c>
      <c r="M9" s="24" t="n">
        <f aca="false">+J9-G9</f>
        <v>0.00925429021691238</v>
      </c>
      <c r="N9" s="25" t="n">
        <f aca="false">+K9-H9</f>
        <v>-0.00925429021691238</v>
      </c>
    </row>
    <row r="10" customFormat="false" ht="12.75" hidden="false" customHeight="false" outlineLevel="0" collapsed="false">
      <c r="A10" s="21"/>
      <c r="B10" s="21" t="n">
        <v>1</v>
      </c>
      <c r="C10" s="21" t="n">
        <v>6</v>
      </c>
      <c r="D10" s="22" t="n">
        <v>0.891708388798446</v>
      </c>
      <c r="E10" s="6" t="n">
        <f aca="false">1-D10</f>
        <v>0.108291611201554</v>
      </c>
      <c r="F10" s="21"/>
      <c r="G10" s="22" t="n">
        <v>0.929478701908663</v>
      </c>
      <c r="H10" s="6" t="n">
        <f aca="false">1-G10</f>
        <v>0.0705212980913375</v>
      </c>
      <c r="J10" s="23" t="n">
        <v>0.93612374827864</v>
      </c>
      <c r="K10" s="6" t="n">
        <f aca="false">1-J10</f>
        <v>0.0638762517213598</v>
      </c>
      <c r="M10" s="24" t="n">
        <f aca="false">+J10-G10</f>
        <v>0.00664504636997765</v>
      </c>
      <c r="N10" s="25" t="n">
        <f aca="false">+K10-H10</f>
        <v>-0.00664504636997765</v>
      </c>
    </row>
    <row r="11" customFormat="false" ht="12.75" hidden="false" customHeight="false" outlineLevel="0" collapsed="false">
      <c r="A11" s="21"/>
      <c r="B11" s="21" t="n">
        <v>1</v>
      </c>
      <c r="C11" s="21" t="n">
        <v>7</v>
      </c>
      <c r="D11" s="22" t="n">
        <v>0.872591580414632</v>
      </c>
      <c r="E11" s="6" t="n">
        <f aca="false">1-D11</f>
        <v>0.127408419585368</v>
      </c>
      <c r="F11" s="21"/>
      <c r="G11" s="22" t="n">
        <v>0.915426059188672</v>
      </c>
      <c r="H11" s="6" t="n">
        <f aca="false">1-G11</f>
        <v>0.0845739408113282</v>
      </c>
      <c r="J11" s="23" t="n">
        <v>0.917969347530049</v>
      </c>
      <c r="K11" s="6" t="n">
        <f aca="false">1-J11</f>
        <v>0.0820306524699507</v>
      </c>
      <c r="M11" s="24" t="n">
        <f aca="false">+J11-G11</f>
        <v>0.00254328834137751</v>
      </c>
      <c r="N11" s="25" t="n">
        <f aca="false">+K11-H11</f>
        <v>-0.00254328834137751</v>
      </c>
    </row>
    <row r="12" customFormat="false" ht="12.75" hidden="false" customHeight="false" outlineLevel="0" collapsed="false">
      <c r="A12" s="26"/>
      <c r="B12" s="21" t="n">
        <v>1</v>
      </c>
      <c r="C12" s="21" t="n">
        <v>8</v>
      </c>
      <c r="D12" s="22" t="n">
        <v>0.846045605636093</v>
      </c>
      <c r="E12" s="6" t="n">
        <f aca="false">1-D12</f>
        <v>0.153954394363907</v>
      </c>
      <c r="F12" s="21"/>
      <c r="G12" s="22" t="n">
        <v>0.909349675305963</v>
      </c>
      <c r="H12" s="6" t="n">
        <f aca="false">1-G12</f>
        <v>0.0906503246940369</v>
      </c>
      <c r="J12" s="23" t="n">
        <v>0.91870517621027</v>
      </c>
      <c r="K12" s="6" t="n">
        <f aca="false">1-J12</f>
        <v>0.0812948237897304</v>
      </c>
      <c r="M12" s="24" t="n">
        <f aca="false">+J12-G12</f>
        <v>0.00935550090430648</v>
      </c>
      <c r="N12" s="25" t="n">
        <f aca="false">+K12-H12</f>
        <v>-0.00935550090430648</v>
      </c>
    </row>
    <row r="13" customFormat="false" ht="12.75" hidden="false" customHeight="false" outlineLevel="0" collapsed="false">
      <c r="A13" s="21"/>
      <c r="B13" s="21" t="n">
        <v>1</v>
      </c>
      <c r="C13" s="21" t="n">
        <v>9</v>
      </c>
      <c r="D13" s="22" t="n">
        <v>0.81764053087953</v>
      </c>
      <c r="E13" s="6" t="n">
        <f aca="false">1-D13</f>
        <v>0.18235946912047</v>
      </c>
      <c r="F13" s="21"/>
      <c r="G13" s="22" t="n">
        <v>0.904676073149898</v>
      </c>
      <c r="H13" s="6" t="n">
        <f aca="false">1-G13</f>
        <v>0.0953239268501018</v>
      </c>
      <c r="J13" s="23" t="n">
        <v>0.922605524398306</v>
      </c>
      <c r="K13" s="6" t="n">
        <f aca="false">1-J13</f>
        <v>0.0773944756016937</v>
      </c>
      <c r="M13" s="24" t="n">
        <f aca="false">+J13-G13</f>
        <v>0.0179294512484082</v>
      </c>
      <c r="N13" s="25" t="n">
        <f aca="false">+K13-H13</f>
        <v>-0.0179294512484082</v>
      </c>
    </row>
    <row r="14" customFormat="false" ht="12.75" hidden="false" customHeight="false" outlineLevel="0" collapsed="false">
      <c r="A14" s="21"/>
      <c r="B14" s="21" t="n">
        <v>1</v>
      </c>
      <c r="C14" s="21" t="n">
        <v>10</v>
      </c>
      <c r="D14" s="22" t="n">
        <v>0.787534376818091</v>
      </c>
      <c r="E14" s="6" t="n">
        <f aca="false">1-D14</f>
        <v>0.212465623181909</v>
      </c>
      <c r="F14" s="21"/>
      <c r="G14" s="22" t="n">
        <v>0.90145205404218</v>
      </c>
      <c r="H14" s="6" t="n">
        <f aca="false">1-G14</f>
        <v>0.0985479459578198</v>
      </c>
      <c r="J14" s="23" t="n">
        <v>0.929935795747558</v>
      </c>
      <c r="K14" s="6" t="n">
        <f aca="false">1-J14</f>
        <v>0.0700642042524425</v>
      </c>
      <c r="M14" s="24" t="n">
        <f aca="false">+J14-G14</f>
        <v>0.0284837417053773</v>
      </c>
      <c r="N14" s="25" t="n">
        <f aca="false">+K14-H14</f>
        <v>-0.0284837417053773</v>
      </c>
    </row>
    <row r="15" customFormat="false" ht="12.75" hidden="false" customHeight="false" outlineLevel="0" collapsed="false">
      <c r="A15" s="21"/>
      <c r="B15" s="21" t="n">
        <v>1</v>
      </c>
      <c r="C15" s="21" t="n">
        <v>11</v>
      </c>
      <c r="D15" s="22" t="n">
        <v>0.76986474440301</v>
      </c>
      <c r="E15" s="6" t="n">
        <f aca="false">1-D15</f>
        <v>0.23013525559699</v>
      </c>
      <c r="F15" s="21"/>
      <c r="G15" s="22" t="n">
        <v>0.88767989577121</v>
      </c>
      <c r="H15" s="6" t="n">
        <f aca="false">1-G15</f>
        <v>0.11232010422879</v>
      </c>
      <c r="J15" s="23" t="n">
        <v>0.916216421891296</v>
      </c>
      <c r="K15" s="6" t="n">
        <f aca="false">1-J15</f>
        <v>0.083783578108704</v>
      </c>
      <c r="M15" s="24" t="n">
        <f aca="false">+J15-G15</f>
        <v>0.0285365261200858</v>
      </c>
      <c r="N15" s="25" t="n">
        <f aca="false">+K15-H15</f>
        <v>-0.0285365261200858</v>
      </c>
    </row>
    <row r="16" customFormat="false" ht="12.75" hidden="false" customHeight="false" outlineLevel="0" collapsed="false">
      <c r="A16" s="21"/>
      <c r="B16" s="21" t="n">
        <v>1</v>
      </c>
      <c r="C16" s="21" t="n">
        <v>12</v>
      </c>
      <c r="D16" s="22" t="n">
        <v>0.752588210708449</v>
      </c>
      <c r="E16" s="6" t="n">
        <f aca="false">1-D16</f>
        <v>0.247411789291551</v>
      </c>
      <c r="F16" s="21"/>
      <c r="G16" s="22" t="n">
        <v>0.873168930037823</v>
      </c>
      <c r="H16" s="6" t="n">
        <f aca="false">1-G16</f>
        <v>0.126831069962177</v>
      </c>
      <c r="J16" s="23" t="n">
        <v>0.901381424467858</v>
      </c>
      <c r="K16" s="6" t="n">
        <f aca="false">1-J16</f>
        <v>0.0986185755321418</v>
      </c>
      <c r="M16" s="24" t="n">
        <f aca="false">+J16-G16</f>
        <v>0.0282124944300348</v>
      </c>
      <c r="N16" s="25" t="n">
        <f aca="false">+K16-H16</f>
        <v>-0.0282124944300348</v>
      </c>
    </row>
    <row r="17" customFormat="false" ht="12.75" hidden="false" customHeight="false" outlineLevel="0" collapsed="false">
      <c r="A17" s="21"/>
      <c r="B17" s="21" t="n">
        <v>1</v>
      </c>
      <c r="C17" s="21" t="n">
        <v>13</v>
      </c>
      <c r="D17" s="22" t="n">
        <v>0.735592104502034</v>
      </c>
      <c r="E17" s="6" t="n">
        <f aca="false">1-D17</f>
        <v>0.264407895497966</v>
      </c>
      <c r="F17" s="21"/>
      <c r="G17" s="22" t="n">
        <v>0.857915037527382</v>
      </c>
      <c r="H17" s="6" t="n">
        <f aca="false">1-G17</f>
        <v>0.142084962472618</v>
      </c>
      <c r="J17" s="23" t="n">
        <v>0.885430803525406</v>
      </c>
      <c r="K17" s="6" t="n">
        <f aca="false">1-J17</f>
        <v>0.114569196474594</v>
      </c>
      <c r="M17" s="24" t="n">
        <f aca="false">+J17-G17</f>
        <v>0.0275157659980241</v>
      </c>
      <c r="N17" s="25" t="n">
        <f aca="false">+K17-H17</f>
        <v>-0.0275157659980241</v>
      </c>
    </row>
    <row r="18" customFormat="false" ht="12.75" hidden="false" customHeight="false" outlineLevel="0" collapsed="false">
      <c r="A18" s="21"/>
      <c r="B18" s="21" t="n">
        <v>1</v>
      </c>
      <c r="C18" s="21" t="n">
        <v>14</v>
      </c>
      <c r="D18" s="22" t="n">
        <v>0.718895418507893</v>
      </c>
      <c r="E18" s="6" t="n">
        <f aca="false">1-D18</f>
        <v>0.281104581492107</v>
      </c>
      <c r="F18" s="21"/>
      <c r="G18" s="22" t="n">
        <v>0.841884724935559</v>
      </c>
      <c r="H18" s="6" t="n">
        <f aca="false">1-G18</f>
        <v>0.158115275064441</v>
      </c>
      <c r="J18" s="23" t="n">
        <v>0.868344815272833</v>
      </c>
      <c r="K18" s="6" t="n">
        <f aca="false">1-J18</f>
        <v>0.131655184727167</v>
      </c>
      <c r="M18" s="24" t="n">
        <f aca="false">+J18-G18</f>
        <v>0.026460090337274</v>
      </c>
      <c r="N18" s="25" t="n">
        <f aca="false">+K18-H18</f>
        <v>-0.026460090337274</v>
      </c>
    </row>
    <row r="19" customFormat="false" ht="12.75" hidden="false" customHeight="false" outlineLevel="0" collapsed="false">
      <c r="A19" s="21"/>
      <c r="B19" s="21" t="n">
        <v>1</v>
      </c>
      <c r="C19" s="21" t="n">
        <v>15</v>
      </c>
      <c r="D19" s="22" t="n">
        <v>0.702471605035026</v>
      </c>
      <c r="E19" s="6" t="n">
        <f aca="false">1-D19</f>
        <v>0.297528394964974</v>
      </c>
      <c r="F19" s="21"/>
      <c r="G19" s="22" t="n">
        <v>0.82506310614124</v>
      </c>
      <c r="H19" s="6" t="n">
        <f aca="false">1-G19</f>
        <v>0.17493689385876</v>
      </c>
      <c r="J19" s="23" t="n">
        <v>0.850122572828248</v>
      </c>
      <c r="K19" s="6" t="n">
        <f aca="false">1-J19</f>
        <v>0.149877427171752</v>
      </c>
      <c r="M19" s="24" t="n">
        <f aca="false">+J19-G19</f>
        <v>0.0250594666870076</v>
      </c>
      <c r="N19" s="25" t="n">
        <f aca="false">+K19-H19</f>
        <v>-0.0250594666870076</v>
      </c>
    </row>
    <row r="20" customFormat="false" ht="12.75" hidden="false" customHeight="false" outlineLevel="0" collapsed="false">
      <c r="A20" s="27" t="s">
        <v>30</v>
      </c>
      <c r="B20" s="27" t="n">
        <v>2</v>
      </c>
      <c r="C20" s="27" t="n">
        <v>1</v>
      </c>
      <c r="D20" s="28" t="n">
        <v>0.986832451712299</v>
      </c>
      <c r="E20" s="29" t="n">
        <f aca="false">1-D20</f>
        <v>0.0131675482877009</v>
      </c>
      <c r="F20" s="27"/>
      <c r="G20" s="28" t="n">
        <v>0.989646635544872</v>
      </c>
      <c r="H20" s="29" t="n">
        <f aca="false">1-G20</f>
        <v>0.0103533644551277</v>
      </c>
      <c r="I20" s="30"/>
      <c r="J20" s="31" t="n">
        <v>0.988826984959762</v>
      </c>
      <c r="K20" s="29" t="n">
        <f aca="false">1-J20</f>
        <v>0.0111730150402382</v>
      </c>
      <c r="L20" s="30"/>
      <c r="M20" s="32" t="n">
        <f aca="false">+J20-G20</f>
        <v>-0.000819650585110465</v>
      </c>
      <c r="N20" s="33" t="n">
        <f aca="false">+K20-H20</f>
        <v>0.000819650585110465</v>
      </c>
    </row>
    <row r="21" customFormat="false" ht="12.75" hidden="false" customHeight="false" outlineLevel="0" collapsed="false">
      <c r="A21" s="21"/>
      <c r="B21" s="21" t="n">
        <v>2</v>
      </c>
      <c r="C21" s="21" t="n">
        <v>2</v>
      </c>
      <c r="D21" s="22" t="n">
        <v>0.966806217187414</v>
      </c>
      <c r="E21" s="6" t="n">
        <f aca="false">1-D21</f>
        <v>0.0331937828125865</v>
      </c>
      <c r="F21" s="21"/>
      <c r="G21" s="22" t="n">
        <v>0.977059837382428</v>
      </c>
      <c r="H21" s="6" t="n">
        <f aca="false">1-G21</f>
        <v>0.0229401626175718</v>
      </c>
      <c r="J21" s="23" t="n">
        <v>0.983589959949106</v>
      </c>
      <c r="K21" s="6" t="n">
        <f aca="false">1-J21</f>
        <v>0.0164100400508945</v>
      </c>
      <c r="M21" s="24" t="n">
        <f aca="false">+J21-G21</f>
        <v>0.00653012256667729</v>
      </c>
      <c r="N21" s="25" t="n">
        <f aca="false">+K21-H21</f>
        <v>-0.00653012256667729</v>
      </c>
    </row>
    <row r="22" customFormat="false" ht="12.75" hidden="false" customHeight="false" outlineLevel="0" collapsed="false">
      <c r="A22" s="21"/>
      <c r="B22" s="21" t="n">
        <v>2</v>
      </c>
      <c r="C22" s="21" t="n">
        <v>3</v>
      </c>
      <c r="D22" s="22" t="n">
        <v>0.948411725786285</v>
      </c>
      <c r="E22" s="6" t="n">
        <f aca="false">1-D22</f>
        <v>0.0515882742137148</v>
      </c>
      <c r="F22" s="21"/>
      <c r="G22" s="22" t="n">
        <v>0.963230590335702</v>
      </c>
      <c r="H22" s="6" t="n">
        <f aca="false">1-G22</f>
        <v>0.0367694096642985</v>
      </c>
      <c r="J22" s="23" t="n">
        <v>0.965587354625607</v>
      </c>
      <c r="K22" s="6" t="n">
        <f aca="false">1-J22</f>
        <v>0.0344126453743932</v>
      </c>
      <c r="M22" s="24" t="n">
        <f aca="false">+J22-G22</f>
        <v>0.00235676428990539</v>
      </c>
      <c r="N22" s="25" t="n">
        <f aca="false">+K22-H22</f>
        <v>-0.00235676428990539</v>
      </c>
    </row>
    <row r="23" customFormat="false" ht="12.75" hidden="false" customHeight="false" outlineLevel="0" collapsed="false">
      <c r="A23" s="21"/>
      <c r="B23" s="21" t="n">
        <v>2</v>
      </c>
      <c r="C23" s="21" t="n">
        <v>4</v>
      </c>
      <c r="D23" s="22" t="n">
        <v>0.922601123051114</v>
      </c>
      <c r="E23" s="6" t="n">
        <f aca="false">1-D23</f>
        <v>0.077398876948886</v>
      </c>
      <c r="F23" s="21"/>
      <c r="G23" s="22" t="n">
        <v>0.947429225383368</v>
      </c>
      <c r="H23" s="6" t="n">
        <f aca="false">1-G23</f>
        <v>0.0525707746166322</v>
      </c>
      <c r="J23" s="23" t="n">
        <v>0.95020170739604</v>
      </c>
      <c r="K23" s="6" t="n">
        <f aca="false">1-J23</f>
        <v>0.0497982926039604</v>
      </c>
      <c r="M23" s="24" t="n">
        <f aca="false">+J23-G23</f>
        <v>0.00277248201267177</v>
      </c>
      <c r="N23" s="25" t="n">
        <f aca="false">+K23-H23</f>
        <v>-0.00277248201267177</v>
      </c>
    </row>
    <row r="24" customFormat="false" ht="12.75" hidden="false" customHeight="false" outlineLevel="0" collapsed="false">
      <c r="A24" s="21"/>
      <c r="B24" s="21" t="n">
        <v>2</v>
      </c>
      <c r="C24" s="21" t="n">
        <v>5</v>
      </c>
      <c r="D24" s="22" t="n">
        <v>0.889387670609434</v>
      </c>
      <c r="E24" s="6" t="n">
        <f aca="false">1-D24</f>
        <v>0.110612329390566</v>
      </c>
      <c r="F24" s="21"/>
      <c r="G24" s="22" t="n">
        <v>0.925396496022393</v>
      </c>
      <c r="H24" s="6" t="n">
        <f aca="false">1-G24</f>
        <v>0.0746035039776075</v>
      </c>
      <c r="J24" s="23" t="n">
        <v>0.933728912744351</v>
      </c>
      <c r="K24" s="6" t="n">
        <f aca="false">1-J24</f>
        <v>0.0662710872556486</v>
      </c>
      <c r="M24" s="24" t="n">
        <f aca="false">+J24-G24</f>
        <v>0.00833241672195895</v>
      </c>
      <c r="N24" s="25" t="n">
        <f aca="false">+K24-H24</f>
        <v>-0.00833241672195895</v>
      </c>
    </row>
    <row r="25" customFormat="false" ht="12.75" hidden="false" customHeight="false" outlineLevel="0" collapsed="false">
      <c r="A25" s="21"/>
      <c r="B25" s="21" t="n">
        <v>2</v>
      </c>
      <c r="C25" s="21" t="n">
        <v>6</v>
      </c>
      <c r="D25" s="22" t="n">
        <v>0.86687383287421</v>
      </c>
      <c r="E25" s="6" t="n">
        <f aca="false">1-D25</f>
        <v>0.13312616712579</v>
      </c>
      <c r="F25" s="21"/>
      <c r="G25" s="22" t="n">
        <v>0.907829014140384</v>
      </c>
      <c r="H25" s="6" t="n">
        <f aca="false">1-G25</f>
        <v>0.0921709858596158</v>
      </c>
      <c r="J25" s="23" t="n">
        <v>0.915800564714168</v>
      </c>
      <c r="K25" s="6" t="n">
        <f aca="false">1-J25</f>
        <v>0.0841994352858316</v>
      </c>
      <c r="M25" s="24" t="n">
        <f aca="false">+J25-G25</f>
        <v>0.00797155057378418</v>
      </c>
      <c r="N25" s="25" t="n">
        <f aca="false">+K25-H25</f>
        <v>-0.00797155057378418</v>
      </c>
    </row>
    <row r="26" customFormat="false" ht="12.75" hidden="false" customHeight="false" outlineLevel="0" collapsed="false">
      <c r="A26" s="21"/>
      <c r="B26" s="21" t="n">
        <v>2</v>
      </c>
      <c r="C26" s="21" t="n">
        <v>7</v>
      </c>
      <c r="D26" s="22" t="n">
        <v>0.844059484021118</v>
      </c>
      <c r="E26" s="6" t="n">
        <f aca="false">1-D26</f>
        <v>0.155940515978882</v>
      </c>
      <c r="F26" s="21"/>
      <c r="G26" s="22" t="n">
        <v>0.889319397411666</v>
      </c>
      <c r="H26" s="6" t="n">
        <f aca="false">1-G26</f>
        <v>0.110680602588334</v>
      </c>
      <c r="J26" s="23" t="n">
        <v>0.896244122897734</v>
      </c>
      <c r="K26" s="6" t="n">
        <f aca="false">1-J26</f>
        <v>0.103755877102266</v>
      </c>
      <c r="M26" s="24" t="n">
        <f aca="false">+J26-G26</f>
        <v>0.00692472548606748</v>
      </c>
      <c r="N26" s="25" t="n">
        <f aca="false">+K26-H26</f>
        <v>-0.00692472548606748</v>
      </c>
    </row>
    <row r="27" customFormat="false" ht="12.75" hidden="false" customHeight="false" outlineLevel="0" collapsed="false">
      <c r="A27" s="21"/>
      <c r="B27" s="21" t="n">
        <v>2</v>
      </c>
      <c r="C27" s="21" t="n">
        <v>8</v>
      </c>
      <c r="D27" s="22" t="n">
        <v>0.814865032074256</v>
      </c>
      <c r="E27" s="6" t="n">
        <f aca="false">1-D27</f>
        <v>0.185134967925744</v>
      </c>
      <c r="F27" s="21"/>
      <c r="G27" s="22" t="n">
        <v>0.881921794054169</v>
      </c>
      <c r="H27" s="6" t="n">
        <f aca="false">1-G27</f>
        <v>0.118078205945831</v>
      </c>
      <c r="J27" s="23" t="n">
        <v>0.898449131007333</v>
      </c>
      <c r="K27" s="6" t="n">
        <f aca="false">1-J27</f>
        <v>0.101550868992667</v>
      </c>
      <c r="M27" s="24" t="n">
        <f aca="false">+J27-G27</f>
        <v>0.0165273369531637</v>
      </c>
      <c r="N27" s="25" t="n">
        <f aca="false">+K27-H27</f>
        <v>-0.0165273369531637</v>
      </c>
    </row>
    <row r="28" customFormat="false" ht="12.75" hidden="false" customHeight="false" outlineLevel="0" collapsed="false">
      <c r="A28" s="21"/>
      <c r="B28" s="21" t="n">
        <v>2</v>
      </c>
      <c r="C28" s="21" t="n">
        <v>9</v>
      </c>
      <c r="D28" s="22" t="n">
        <v>0.784160153541793</v>
      </c>
      <c r="E28" s="6" t="n">
        <f aca="false">1-D28</f>
        <v>0.215839846458207</v>
      </c>
      <c r="F28" s="21"/>
      <c r="G28" s="22" t="n">
        <v>0.876434050156809</v>
      </c>
      <c r="H28" s="6" t="n">
        <f aca="false">1-G28</f>
        <v>0.123565949843191</v>
      </c>
      <c r="J28" s="23" t="n">
        <v>0.904975412858226</v>
      </c>
      <c r="K28" s="6" t="n">
        <f aca="false">1-J28</f>
        <v>0.0950245871417743</v>
      </c>
      <c r="M28" s="24" t="n">
        <f aca="false">+J28-G28</f>
        <v>0.0285413627014168</v>
      </c>
      <c r="N28" s="25" t="n">
        <f aca="false">+K28-H28</f>
        <v>-0.0285413627014168</v>
      </c>
    </row>
    <row r="29" customFormat="false" ht="12.75" hidden="false" customHeight="false" outlineLevel="0" collapsed="false">
      <c r="A29" s="21"/>
      <c r="B29" s="21" t="n">
        <v>2</v>
      </c>
      <c r="C29" s="21" t="n">
        <v>10</v>
      </c>
      <c r="D29" s="22" t="n">
        <v>0.752118763966354</v>
      </c>
      <c r="E29" s="6" t="n">
        <f aca="false">1-D29</f>
        <v>0.247881236033646</v>
      </c>
      <c r="F29" s="21"/>
      <c r="G29" s="22" t="n">
        <v>0.872915442434866</v>
      </c>
      <c r="H29" s="6" t="n">
        <f aca="false">1-G29</f>
        <v>0.127084557565134</v>
      </c>
      <c r="J29" s="23" t="n">
        <v>0.916210076107229</v>
      </c>
      <c r="K29" s="6" t="n">
        <f aca="false">1-J29</f>
        <v>0.0837899238927709</v>
      </c>
      <c r="M29" s="24" t="n">
        <f aca="false">+J29-G29</f>
        <v>0.0432946336723633</v>
      </c>
      <c r="N29" s="25" t="n">
        <f aca="false">+K29-H29</f>
        <v>-0.0432946336723633</v>
      </c>
    </row>
    <row r="30" customFormat="false" ht="12.75" hidden="false" customHeight="false" outlineLevel="0" collapsed="false">
      <c r="A30" s="21"/>
      <c r="B30" s="21" t="n">
        <v>2</v>
      </c>
      <c r="C30" s="21" t="n">
        <v>11</v>
      </c>
      <c r="D30" s="22" t="n">
        <v>0.730013622808772</v>
      </c>
      <c r="E30" s="6" t="n">
        <f aca="false">1-D30</f>
        <v>0.269986377191228</v>
      </c>
      <c r="F30" s="21"/>
      <c r="G30" s="22" t="n">
        <v>0.85350294985957</v>
      </c>
      <c r="H30" s="6" t="n">
        <f aca="false">1-G30</f>
        <v>0.14649705014043</v>
      </c>
      <c r="J30" s="23" t="n">
        <v>0.898139593146066</v>
      </c>
      <c r="K30" s="6" t="n">
        <f aca="false">1-J30</f>
        <v>0.101860406853934</v>
      </c>
      <c r="M30" s="24" t="n">
        <f aca="false">+J30-G30</f>
        <v>0.044636643286496</v>
      </c>
      <c r="N30" s="25" t="n">
        <f aca="false">+K30-H30</f>
        <v>-0.044636643286496</v>
      </c>
    </row>
    <row r="31" customFormat="false" ht="12.75" hidden="false" customHeight="false" outlineLevel="0" collapsed="false">
      <c r="A31" s="21"/>
      <c r="B31" s="21" t="n">
        <v>2</v>
      </c>
      <c r="C31" s="21" t="n">
        <v>12</v>
      </c>
      <c r="D31" s="22" t="n">
        <v>0.708167132014087</v>
      </c>
      <c r="E31" s="6" t="n">
        <f aca="false">1-D31</f>
        <v>0.291832867985913</v>
      </c>
      <c r="F31" s="21"/>
      <c r="G31" s="22" t="n">
        <v>0.832917043973951</v>
      </c>
      <c r="H31" s="6" t="n">
        <f aca="false">1-G31</f>
        <v>0.167082956026049</v>
      </c>
      <c r="J31" s="23" t="n">
        <v>0.878544590295338</v>
      </c>
      <c r="K31" s="6" t="n">
        <f aca="false">1-J31</f>
        <v>0.121455409704662</v>
      </c>
      <c r="M31" s="24" t="n">
        <f aca="false">+J31-G31</f>
        <v>0.0456275463213864</v>
      </c>
      <c r="N31" s="25" t="n">
        <f aca="false">+K31-H31</f>
        <v>-0.0456275463213864</v>
      </c>
    </row>
    <row r="32" customFormat="false" ht="12.75" hidden="false" customHeight="false" outlineLevel="0" collapsed="false">
      <c r="A32" s="21"/>
      <c r="B32" s="21" t="n">
        <v>2</v>
      </c>
      <c r="C32" s="21" t="n">
        <v>13</v>
      </c>
      <c r="D32" s="22" t="n">
        <v>0.686451991919922</v>
      </c>
      <c r="E32" s="6" t="n">
        <f aca="false">1-D32</f>
        <v>0.313548008080079</v>
      </c>
      <c r="F32" s="21"/>
      <c r="G32" s="22" t="n">
        <v>0.811167240636141</v>
      </c>
      <c r="H32" s="6" t="n">
        <f aca="false">1-G32</f>
        <v>0.188832759363859</v>
      </c>
      <c r="J32" s="23" t="n">
        <v>0.857442623675197</v>
      </c>
      <c r="K32" s="6" t="n">
        <f aca="false">1-J32</f>
        <v>0.142557376324803</v>
      </c>
      <c r="M32" s="24" t="n">
        <f aca="false">+J32-G32</f>
        <v>0.0462753830390555</v>
      </c>
      <c r="N32" s="25" t="n">
        <f aca="false">+K32-H32</f>
        <v>-0.0462753830390555</v>
      </c>
    </row>
    <row r="33" customFormat="false" ht="12.75" hidden="false" customHeight="false" outlineLevel="0" collapsed="false">
      <c r="A33" s="21"/>
      <c r="B33" s="21" t="n">
        <v>2</v>
      </c>
      <c r="C33" s="21" t="n">
        <v>14</v>
      </c>
      <c r="D33" s="22" t="n">
        <v>0.664889441131322</v>
      </c>
      <c r="E33" s="6" t="n">
        <f aca="false">1-D33</f>
        <v>0.335110558868678</v>
      </c>
      <c r="F33" s="21"/>
      <c r="G33" s="22" t="n">
        <v>0.788227213587831</v>
      </c>
      <c r="H33" s="6" t="n">
        <f aca="false">1-G33</f>
        <v>0.211772786412169</v>
      </c>
      <c r="J33" s="23" t="n">
        <v>0.834829681048016</v>
      </c>
      <c r="K33" s="6" t="n">
        <f aca="false">1-J33</f>
        <v>0.165170318951984</v>
      </c>
      <c r="M33" s="24" t="n">
        <f aca="false">+J33-G33</f>
        <v>0.0466024674601846</v>
      </c>
      <c r="N33" s="25" t="n">
        <f aca="false">+K33-H33</f>
        <v>-0.0466024674601846</v>
      </c>
    </row>
    <row r="34" customFormat="false" ht="12.75" hidden="false" customHeight="false" outlineLevel="0" collapsed="false">
      <c r="A34" s="21"/>
      <c r="B34" s="21" t="n">
        <v>2</v>
      </c>
      <c r="C34" s="21" t="n">
        <v>15</v>
      </c>
      <c r="D34" s="22" t="n">
        <v>0.643447379753637</v>
      </c>
      <c r="E34" s="6" t="n">
        <f aca="false">1-D34</f>
        <v>0.356552620246363</v>
      </c>
      <c r="F34" s="21"/>
      <c r="G34" s="22" t="n">
        <v>0.764095265404289</v>
      </c>
      <c r="H34" s="6" t="n">
        <f aca="false">1-G34</f>
        <v>0.235904734595711</v>
      </c>
      <c r="J34" s="23" t="n">
        <v>0.810727215291406</v>
      </c>
      <c r="K34" s="6" t="n">
        <f aca="false">1-J34</f>
        <v>0.189272784708594</v>
      </c>
      <c r="M34" s="24" t="n">
        <f aca="false">+J34-G34</f>
        <v>0.0466319498871165</v>
      </c>
      <c r="N34" s="25" t="n">
        <f aca="false">+K34-H34</f>
        <v>-0.0466319498871165</v>
      </c>
    </row>
    <row r="35" customFormat="false" ht="12.75" hidden="false" customHeight="false" outlineLevel="0" collapsed="false">
      <c r="A35" s="27" t="s">
        <v>31</v>
      </c>
      <c r="B35" s="27" t="n">
        <v>3</v>
      </c>
      <c r="C35" s="27" t="n">
        <v>1</v>
      </c>
      <c r="D35" s="28" t="n">
        <v>0.981686838637442</v>
      </c>
      <c r="E35" s="29" t="n">
        <f aca="false">1-D35</f>
        <v>0.0183131613625577</v>
      </c>
      <c r="F35" s="27"/>
      <c r="G35" s="28" t="n">
        <v>0.985916457991006</v>
      </c>
      <c r="H35" s="29" t="n">
        <f aca="false">1-G35</f>
        <v>0.0140835420089936</v>
      </c>
      <c r="I35" s="30"/>
      <c r="J35" s="31" t="n">
        <v>0.985772669597392</v>
      </c>
      <c r="K35" s="29" t="n">
        <f aca="false">1-J35</f>
        <v>0.0142273304026079</v>
      </c>
      <c r="L35" s="30"/>
      <c r="M35" s="32" t="n">
        <f aca="false">+J35-G35</f>
        <v>-0.000143788393614286</v>
      </c>
      <c r="N35" s="33" t="n">
        <f aca="false">+K35-H35</f>
        <v>0.000143788393614286</v>
      </c>
    </row>
    <row r="36" customFormat="false" ht="12.75" hidden="false" customHeight="false" outlineLevel="0" collapsed="false">
      <c r="A36" s="21"/>
      <c r="B36" s="21" t="n">
        <v>3</v>
      </c>
      <c r="C36" s="21" t="n">
        <v>2</v>
      </c>
      <c r="D36" s="22" t="n">
        <v>0.953475234905944</v>
      </c>
      <c r="E36" s="6" t="n">
        <f aca="false">1-D36</f>
        <v>0.0465247650940561</v>
      </c>
      <c r="F36" s="21"/>
      <c r="G36" s="22" t="n">
        <v>0.968767593026853</v>
      </c>
      <c r="H36" s="6" t="n">
        <f aca="false">1-G36</f>
        <v>0.0312324069731471</v>
      </c>
      <c r="J36" s="23" t="n">
        <v>0.974537670319255</v>
      </c>
      <c r="K36" s="6" t="n">
        <f aca="false">1-J36</f>
        <v>0.0254623296807454</v>
      </c>
      <c r="M36" s="24" t="n">
        <f aca="false">+J36-G36</f>
        <v>0.00577007729240175</v>
      </c>
      <c r="N36" s="25" t="n">
        <f aca="false">+K36-H36</f>
        <v>-0.00577007729240175</v>
      </c>
    </row>
    <row r="37" customFormat="false" ht="12.75" hidden="false" customHeight="false" outlineLevel="0" collapsed="false">
      <c r="A37" s="21"/>
      <c r="B37" s="21" t="n">
        <v>3</v>
      </c>
      <c r="C37" s="21" t="n">
        <v>3</v>
      </c>
      <c r="D37" s="22" t="n">
        <v>0.925385737232917</v>
      </c>
      <c r="E37" s="6" t="n">
        <f aca="false">1-D37</f>
        <v>0.0746142627670831</v>
      </c>
      <c r="F37" s="21"/>
      <c r="G37" s="22" t="n">
        <v>0.947477393170051</v>
      </c>
      <c r="H37" s="6" t="n">
        <f aca="false">1-G37</f>
        <v>0.0525226068299489</v>
      </c>
      <c r="J37" s="23" t="n">
        <v>0.950446122184538</v>
      </c>
      <c r="K37" s="6" t="n">
        <f aca="false">1-J37</f>
        <v>0.0495538778154625</v>
      </c>
      <c r="M37" s="24" t="n">
        <f aca="false">+J37-G37</f>
        <v>0.00296872901448642</v>
      </c>
      <c r="N37" s="25" t="n">
        <f aca="false">+K37-H37</f>
        <v>-0.00296872901448642</v>
      </c>
    </row>
    <row r="38" customFormat="false" ht="12.75" hidden="false" customHeight="false" outlineLevel="0" collapsed="false">
      <c r="A38" s="21"/>
      <c r="B38" s="21" t="n">
        <v>3</v>
      </c>
      <c r="C38" s="21" t="n">
        <v>4</v>
      </c>
      <c r="D38" s="22" t="n">
        <v>0.890813082377319</v>
      </c>
      <c r="E38" s="6" t="n">
        <f aca="false">1-D38</f>
        <v>0.109186917622681</v>
      </c>
      <c r="F38" s="21"/>
      <c r="G38" s="22" t="n">
        <v>0.923075155049712</v>
      </c>
      <c r="H38" s="6" t="n">
        <f aca="false">1-G38</f>
        <v>0.0769248449502884</v>
      </c>
      <c r="J38" s="23" t="n">
        <v>0.934601123594987</v>
      </c>
      <c r="K38" s="6" t="n">
        <f aca="false">1-J38</f>
        <v>0.0653988764050135</v>
      </c>
      <c r="M38" s="24" t="n">
        <f aca="false">+J38-G38</f>
        <v>0.0115259685452749</v>
      </c>
      <c r="N38" s="25" t="n">
        <f aca="false">+K38-H38</f>
        <v>-0.0115259685452749</v>
      </c>
    </row>
    <row r="39" customFormat="false" ht="12.75" hidden="false" customHeight="false" outlineLevel="0" collapsed="false">
      <c r="A39" s="21"/>
      <c r="B39" s="21" t="n">
        <v>3</v>
      </c>
      <c r="C39" s="21" t="n">
        <v>5</v>
      </c>
      <c r="D39" s="22" t="n">
        <v>0.851331676672084</v>
      </c>
      <c r="E39" s="6" t="n">
        <f aca="false">1-D39</f>
        <v>0.148668323327916</v>
      </c>
      <c r="F39" s="21"/>
      <c r="G39" s="22" t="n">
        <v>0.903405373529661</v>
      </c>
      <c r="H39" s="6" t="n">
        <f aca="false">1-G39</f>
        <v>0.0965946264703388</v>
      </c>
      <c r="J39" s="23" t="n">
        <v>0.915394888160263</v>
      </c>
      <c r="K39" s="6" t="n">
        <f aca="false">1-J39</f>
        <v>0.0846051118397371</v>
      </c>
      <c r="M39" s="24" t="n">
        <f aca="false">+J39-G39</f>
        <v>0.0119895146306017</v>
      </c>
      <c r="N39" s="25" t="n">
        <f aca="false">+K39-H39</f>
        <v>-0.0119895146306017</v>
      </c>
    </row>
    <row r="40" customFormat="false" ht="12.75" hidden="false" customHeight="false" outlineLevel="0" collapsed="false">
      <c r="A40" s="21"/>
      <c r="B40" s="21" t="n">
        <v>3</v>
      </c>
      <c r="C40" s="21" t="n">
        <v>6</v>
      </c>
      <c r="D40" s="22" t="n">
        <v>0.818025193083694</v>
      </c>
      <c r="E40" s="6" t="n">
        <f aca="false">1-D40</f>
        <v>0.181974806916306</v>
      </c>
      <c r="F40" s="21"/>
      <c r="G40" s="22" t="n">
        <v>0.879517610120168</v>
      </c>
      <c r="H40" s="6" t="n">
        <f aca="false">1-G40</f>
        <v>0.120482389879832</v>
      </c>
      <c r="J40" s="23" t="n">
        <v>0.892211461148383</v>
      </c>
      <c r="K40" s="6" t="n">
        <f aca="false">1-J40</f>
        <v>0.107788538851617</v>
      </c>
      <c r="M40" s="24" t="n">
        <f aca="false">+J40-G40</f>
        <v>0.0126938510282147</v>
      </c>
      <c r="N40" s="25" t="n">
        <f aca="false">+K40-H40</f>
        <v>-0.0126938510282147</v>
      </c>
    </row>
    <row r="41" customFormat="false" ht="12.75" hidden="false" customHeight="false" outlineLevel="0" collapsed="false">
      <c r="A41" s="21"/>
      <c r="B41" s="21" t="n">
        <v>3</v>
      </c>
      <c r="C41" s="21" t="n">
        <v>7</v>
      </c>
      <c r="D41" s="22" t="n">
        <v>0.783571703513617</v>
      </c>
      <c r="E41" s="6" t="n">
        <f aca="false">1-D41</f>
        <v>0.216428296486383</v>
      </c>
      <c r="F41" s="21"/>
      <c r="G41" s="22" t="n">
        <v>0.854177079434416</v>
      </c>
      <c r="H41" s="6" t="n">
        <f aca="false">1-G41</f>
        <v>0.145822920565585</v>
      </c>
      <c r="J41" s="23" t="n">
        <v>0.866960796442119</v>
      </c>
      <c r="K41" s="6" t="n">
        <f aca="false">1-J41</f>
        <v>0.133039203557881</v>
      </c>
      <c r="M41" s="24" t="n">
        <f aca="false">+J41-G41</f>
        <v>0.0127837170077039</v>
      </c>
      <c r="N41" s="25" t="n">
        <f aca="false">+K41-H41</f>
        <v>-0.0127837170077039</v>
      </c>
    </row>
    <row r="42" customFormat="false" ht="12.75" hidden="false" customHeight="false" outlineLevel="0" collapsed="false">
      <c r="A42" s="21"/>
      <c r="B42" s="21" t="n">
        <v>3</v>
      </c>
      <c r="C42" s="21" t="n">
        <v>8</v>
      </c>
      <c r="D42" s="22" t="n">
        <v>0.748950608614342</v>
      </c>
      <c r="E42" s="6" t="n">
        <f aca="false">1-D42</f>
        <v>0.251049391385658</v>
      </c>
      <c r="F42" s="21"/>
      <c r="G42" s="22" t="n">
        <v>0.840064790112644</v>
      </c>
      <c r="H42" s="6" t="n">
        <f aca="false">1-G42</f>
        <v>0.159935209887356</v>
      </c>
      <c r="J42" s="23" t="n">
        <v>0.861135170207308</v>
      </c>
      <c r="K42" s="6" t="n">
        <f aca="false">1-J42</f>
        <v>0.138864829792692</v>
      </c>
      <c r="M42" s="24" t="n">
        <f aca="false">+J42-G42</f>
        <v>0.0210703800946634</v>
      </c>
      <c r="N42" s="25" t="n">
        <f aca="false">+K42-H42</f>
        <v>-0.0210703800946634</v>
      </c>
    </row>
    <row r="43" customFormat="false" ht="12.75" hidden="false" customHeight="false" outlineLevel="0" collapsed="false">
      <c r="A43" s="21"/>
      <c r="B43" s="21" t="n">
        <v>3</v>
      </c>
      <c r="C43" s="21" t="n">
        <v>9</v>
      </c>
      <c r="D43" s="22" t="n">
        <v>0.713559585909428</v>
      </c>
      <c r="E43" s="6" t="n">
        <f aca="false">1-D43</f>
        <v>0.286440414090572</v>
      </c>
      <c r="F43" s="21"/>
      <c r="G43" s="22" t="n">
        <v>0.827315988593456</v>
      </c>
      <c r="H43" s="6" t="n">
        <f aca="false">1-G43</f>
        <v>0.172684011406544</v>
      </c>
      <c r="J43" s="23" t="n">
        <v>0.858376314686805</v>
      </c>
      <c r="K43" s="6" t="n">
        <f aca="false">1-J43</f>
        <v>0.141623685313195</v>
      </c>
      <c r="M43" s="24" t="n">
        <f aca="false">+J43-G43</f>
        <v>0.0310603260933487</v>
      </c>
      <c r="N43" s="25" t="n">
        <f aca="false">+K43-H43</f>
        <v>-0.0310603260933487</v>
      </c>
    </row>
    <row r="44" customFormat="false" ht="12.75" hidden="false" customHeight="false" outlineLevel="0" collapsed="false">
      <c r="A44" s="21"/>
      <c r="B44" s="21" t="n">
        <v>3</v>
      </c>
      <c r="C44" s="21" t="n">
        <v>10</v>
      </c>
      <c r="D44" s="22" t="n">
        <v>0.677597662149996</v>
      </c>
      <c r="E44" s="6" t="n">
        <f aca="false">1-D44</f>
        <v>0.322402337850004</v>
      </c>
      <c r="F44" s="21"/>
      <c r="G44" s="22" t="n">
        <v>0.815917324929803</v>
      </c>
      <c r="H44" s="6" t="n">
        <f aca="false">1-G44</f>
        <v>0.184082675070197</v>
      </c>
      <c r="J44" s="23" t="n">
        <v>0.85886085839291</v>
      </c>
      <c r="K44" s="6" t="n">
        <f aca="false">1-J44</f>
        <v>0.14113914160709</v>
      </c>
      <c r="M44" s="24" t="n">
        <f aca="false">+J44-G44</f>
        <v>0.0429435334631069</v>
      </c>
      <c r="N44" s="25" t="n">
        <f aca="false">+K44-H44</f>
        <v>-0.0429435334631069</v>
      </c>
    </row>
    <row r="45" customFormat="false" ht="12.75" hidden="false" customHeight="false" outlineLevel="0" collapsed="false">
      <c r="A45" s="21"/>
      <c r="B45" s="21" t="n">
        <v>3</v>
      </c>
      <c r="C45" s="21" t="n">
        <v>11</v>
      </c>
      <c r="D45" s="22" t="n">
        <v>0.650179214195074</v>
      </c>
      <c r="E45" s="6" t="n">
        <f aca="false">1-D45</f>
        <v>0.349820785804926</v>
      </c>
      <c r="F45" s="21"/>
      <c r="G45" s="22" t="n">
        <v>0.791459994889353</v>
      </c>
      <c r="H45" s="6" t="n">
        <f aca="false">1-G45</f>
        <v>0.208540005110647</v>
      </c>
      <c r="J45" s="23" t="n">
        <v>0.834967046322567</v>
      </c>
      <c r="K45" s="6" t="n">
        <f aca="false">1-J45</f>
        <v>0.165032953677433</v>
      </c>
      <c r="M45" s="24" t="n">
        <f aca="false">+J45-G45</f>
        <v>0.0435070514332137</v>
      </c>
      <c r="N45" s="25" t="n">
        <f aca="false">+K45-H45</f>
        <v>-0.0435070514332137</v>
      </c>
    </row>
    <row r="46" customFormat="false" ht="12.75" hidden="false" customHeight="false" outlineLevel="0" collapsed="false">
      <c r="A46" s="21"/>
      <c r="B46" s="21" t="n">
        <v>3</v>
      </c>
      <c r="C46" s="21" t="n">
        <v>12</v>
      </c>
      <c r="D46" s="22" t="n">
        <v>0.62332941520065</v>
      </c>
      <c r="E46" s="6" t="n">
        <f aca="false">1-D46</f>
        <v>0.37667058479935</v>
      </c>
      <c r="F46" s="21"/>
      <c r="G46" s="22" t="n">
        <v>0.765961940371862</v>
      </c>
      <c r="H46" s="6" t="n">
        <f aca="false">1-G46</f>
        <v>0.234038059628138</v>
      </c>
      <c r="J46" s="23" t="n">
        <v>0.809567738459726</v>
      </c>
      <c r="K46" s="6" t="n">
        <f aca="false">1-J46</f>
        <v>0.190432261540274</v>
      </c>
      <c r="M46" s="24" t="n">
        <f aca="false">+J46-G46</f>
        <v>0.0436057980878645</v>
      </c>
      <c r="N46" s="25" t="n">
        <f aca="false">+K46-H46</f>
        <v>-0.0436057980878645</v>
      </c>
    </row>
    <row r="47" customFormat="false" ht="12.75" hidden="false" customHeight="false" outlineLevel="0" collapsed="false">
      <c r="A47" s="21"/>
      <c r="B47" s="21" t="n">
        <v>3</v>
      </c>
      <c r="C47" s="21" t="n">
        <v>13</v>
      </c>
      <c r="D47" s="22" t="n">
        <v>0.596888520704472</v>
      </c>
      <c r="E47" s="6" t="n">
        <f aca="false">1-D47</f>
        <v>0.403111479295528</v>
      </c>
      <c r="F47" s="21"/>
      <c r="G47" s="22" t="n">
        <v>0.739459835033815</v>
      </c>
      <c r="H47" s="6" t="n">
        <f aca="false">1-G47</f>
        <v>0.260540164966185</v>
      </c>
      <c r="J47" s="23" t="n">
        <v>0.782721732474301</v>
      </c>
      <c r="K47" s="6" t="n">
        <f aca="false">1-J47</f>
        <v>0.217278267525699</v>
      </c>
      <c r="M47" s="24" t="n">
        <f aca="false">+J47-G47</f>
        <v>0.0432618974404861</v>
      </c>
      <c r="N47" s="25" t="n">
        <f aca="false">+K47-H47</f>
        <v>-0.0432618974404861</v>
      </c>
    </row>
    <row r="48" customFormat="false" ht="12.75" hidden="false" customHeight="false" outlineLevel="0" collapsed="false">
      <c r="A48" s="21"/>
      <c r="B48" s="21" t="n">
        <v>3</v>
      </c>
      <c r="C48" s="21" t="n">
        <v>14</v>
      </c>
      <c r="D48" s="22" t="n">
        <v>0.570878390232111</v>
      </c>
      <c r="E48" s="6" t="n">
        <f aca="false">1-D48</f>
        <v>0.429121609767889</v>
      </c>
      <c r="F48" s="21"/>
      <c r="G48" s="22" t="n">
        <v>0.711943845346314</v>
      </c>
      <c r="H48" s="6" t="n">
        <f aca="false">1-G48</f>
        <v>0.288056154653686</v>
      </c>
      <c r="J48" s="23" t="n">
        <v>0.754456060472569</v>
      </c>
      <c r="K48" s="6" t="n">
        <f aca="false">1-J48</f>
        <v>0.245543939527431</v>
      </c>
      <c r="M48" s="24" t="n">
        <f aca="false">+J48-G48</f>
        <v>0.0425122151262551</v>
      </c>
      <c r="N48" s="25" t="n">
        <f aca="false">+K48-H48</f>
        <v>-0.0425122151262551</v>
      </c>
    </row>
    <row r="49" customFormat="false" ht="12.75" hidden="false" customHeight="false" outlineLevel="0" collapsed="false">
      <c r="A49" s="21"/>
      <c r="B49" s="21" t="n">
        <v>3</v>
      </c>
      <c r="C49" s="21" t="n">
        <v>15</v>
      </c>
      <c r="D49" s="22" t="n">
        <v>0.545257018729184</v>
      </c>
      <c r="E49" s="6" t="n">
        <f aca="false">1-D49</f>
        <v>0.454742981270816</v>
      </c>
      <c r="F49" s="21"/>
      <c r="G49" s="22" t="n">
        <v>0.683437764177654</v>
      </c>
      <c r="H49" s="6" t="n">
        <f aca="false">1-G49</f>
        <v>0.316562235822346</v>
      </c>
      <c r="J49" s="23" t="n">
        <v>0.724833638460876</v>
      </c>
      <c r="K49" s="6" t="n">
        <f aca="false">1-J49</f>
        <v>0.275166361539124</v>
      </c>
      <c r="M49" s="24" t="n">
        <f aca="false">+J49-G49</f>
        <v>0.0413958742832223</v>
      </c>
      <c r="N49" s="25" t="n">
        <f aca="false">+K49-H49</f>
        <v>-0.0413958742832223</v>
      </c>
    </row>
    <row r="50" customFormat="false" ht="12.75" hidden="false" customHeight="false" outlineLevel="0" collapsed="false">
      <c r="A50" s="27" t="s">
        <v>32</v>
      </c>
      <c r="B50" s="27" t="n">
        <v>4</v>
      </c>
      <c r="C50" s="27" t="n">
        <v>1</v>
      </c>
      <c r="D50" s="28" t="n">
        <v>0.976650012842362</v>
      </c>
      <c r="E50" s="29" t="n">
        <f aca="false">1-D50</f>
        <v>0.0233499871576384</v>
      </c>
      <c r="F50" s="27"/>
      <c r="G50" s="28" t="n">
        <v>0.979214167995133</v>
      </c>
      <c r="H50" s="29" t="n">
        <f aca="false">1-G50</f>
        <v>0.0207858320048669</v>
      </c>
      <c r="I50" s="30"/>
      <c r="J50" s="31" t="n">
        <v>0.98050680005452</v>
      </c>
      <c r="K50" s="29" t="n">
        <f aca="false">1-J50</f>
        <v>0.0194931999454804</v>
      </c>
      <c r="L50" s="30"/>
      <c r="M50" s="32" t="n">
        <f aca="false">+J50-G50</f>
        <v>0.00129263205938657</v>
      </c>
      <c r="N50" s="33" t="n">
        <f aca="false">+K50-H50</f>
        <v>-0.00129263205938657</v>
      </c>
    </row>
    <row r="51" customFormat="false" ht="12.75" hidden="false" customHeight="false" outlineLevel="0" collapsed="false">
      <c r="A51" s="21"/>
      <c r="B51" s="21" t="n">
        <v>4</v>
      </c>
      <c r="C51" s="21" t="n">
        <v>2</v>
      </c>
      <c r="D51" s="22" t="n">
        <v>0.944454337580678</v>
      </c>
      <c r="E51" s="6" t="n">
        <f aca="false">1-D51</f>
        <v>0.0555456624193221</v>
      </c>
      <c r="F51" s="21"/>
      <c r="G51" s="22" t="n">
        <v>0.954561492129855</v>
      </c>
      <c r="H51" s="6" t="n">
        <f aca="false">1-G51</f>
        <v>0.0454385078701451</v>
      </c>
      <c r="J51" s="23" t="n">
        <v>0.964639394034037</v>
      </c>
      <c r="K51" s="6" t="n">
        <f aca="false">1-J51</f>
        <v>0.035360605965963</v>
      </c>
      <c r="M51" s="24" t="n">
        <f aca="false">+J51-G51</f>
        <v>0.0100779019041821</v>
      </c>
      <c r="N51" s="25" t="n">
        <f aca="false">+K51-H51</f>
        <v>-0.0100779019041821</v>
      </c>
    </row>
    <row r="52" customFormat="false" ht="12.75" hidden="false" customHeight="false" outlineLevel="0" collapsed="false">
      <c r="A52" s="21"/>
      <c r="B52" s="21" t="n">
        <v>4</v>
      </c>
      <c r="C52" s="21" t="n">
        <v>3</v>
      </c>
      <c r="D52" s="22" t="n">
        <v>0.913894803936776</v>
      </c>
      <c r="E52" s="6" t="n">
        <f aca="false">1-D52</f>
        <v>0.0861051960632244</v>
      </c>
      <c r="F52" s="21"/>
      <c r="G52" s="22" t="n">
        <v>0.929285619917936</v>
      </c>
      <c r="H52" s="6" t="n">
        <f aca="false">1-G52</f>
        <v>0.0707143800820644</v>
      </c>
      <c r="J52" s="23" t="n">
        <v>0.932998433549297</v>
      </c>
      <c r="K52" s="6" t="n">
        <f aca="false">1-J52</f>
        <v>0.0670015664507027</v>
      </c>
      <c r="M52" s="24" t="n">
        <f aca="false">+J52-G52</f>
        <v>0.00371281363136178</v>
      </c>
      <c r="N52" s="25" t="n">
        <f aca="false">+K52-H52</f>
        <v>-0.00371281363136178</v>
      </c>
    </row>
    <row r="53" customFormat="false" ht="12.75" hidden="false" customHeight="false" outlineLevel="0" collapsed="false">
      <c r="A53" s="21"/>
      <c r="B53" s="21" t="n">
        <v>4</v>
      </c>
      <c r="C53" s="21" t="n">
        <v>4</v>
      </c>
      <c r="D53" s="22" t="n">
        <v>0.878555177987636</v>
      </c>
      <c r="E53" s="6" t="n">
        <f aca="false">1-D53</f>
        <v>0.121444822012364</v>
      </c>
      <c r="F53" s="21"/>
      <c r="G53" s="22" t="n">
        <v>0.902870122133596</v>
      </c>
      <c r="H53" s="6" t="n">
        <f aca="false">1-G53</f>
        <v>0.097129877866404</v>
      </c>
      <c r="J53" s="23" t="n">
        <v>0.911203353682521</v>
      </c>
      <c r="K53" s="6" t="n">
        <f aca="false">1-J53</f>
        <v>0.088796646317479</v>
      </c>
      <c r="M53" s="24" t="n">
        <f aca="false">+J53-G53</f>
        <v>0.00833323154892507</v>
      </c>
      <c r="N53" s="25" t="n">
        <f aca="false">+K53-H53</f>
        <v>-0.00833323154892507</v>
      </c>
    </row>
    <row r="54" customFormat="false" ht="12.75" hidden="false" customHeight="false" outlineLevel="0" collapsed="false">
      <c r="A54" s="21"/>
      <c r="B54" s="21" t="n">
        <v>4</v>
      </c>
      <c r="C54" s="21" t="n">
        <v>5</v>
      </c>
      <c r="D54" s="22" t="n">
        <v>0.835319761307064</v>
      </c>
      <c r="E54" s="6" t="n">
        <f aca="false">1-D54</f>
        <v>0.164680238692936</v>
      </c>
      <c r="F54" s="21"/>
      <c r="G54" s="22" t="n">
        <v>0.877881847799687</v>
      </c>
      <c r="H54" s="6" t="n">
        <f aca="false">1-G54</f>
        <v>0.122118152200313</v>
      </c>
      <c r="J54" s="23" t="n">
        <v>0.890458077413445</v>
      </c>
      <c r="K54" s="6" t="n">
        <f aca="false">1-J54</f>
        <v>0.109541922586555</v>
      </c>
      <c r="M54" s="24" t="n">
        <f aca="false">+J54-G54</f>
        <v>0.0125762296137582</v>
      </c>
      <c r="N54" s="25" t="n">
        <f aca="false">+K54-H54</f>
        <v>-0.0125762296137582</v>
      </c>
    </row>
    <row r="55" customFormat="false" ht="12.75" hidden="false" customHeight="false" outlineLevel="0" collapsed="false">
      <c r="A55" s="21"/>
      <c r="B55" s="21" t="n">
        <v>4</v>
      </c>
      <c r="C55" s="21" t="n">
        <v>6</v>
      </c>
      <c r="D55" s="22" t="n">
        <v>0.802428064627569</v>
      </c>
      <c r="E55" s="6" t="n">
        <f aca="false">1-D55</f>
        <v>0.197571935372431</v>
      </c>
      <c r="F55" s="21"/>
      <c r="G55" s="22" t="n">
        <v>0.850578837286625</v>
      </c>
      <c r="H55" s="6" t="n">
        <f aca="false">1-G55</f>
        <v>0.149421162713375</v>
      </c>
      <c r="J55" s="23" t="n">
        <v>0.86157974676895</v>
      </c>
      <c r="K55" s="6" t="n">
        <f aca="false">1-J55</f>
        <v>0.13842025323105</v>
      </c>
      <c r="M55" s="24" t="n">
        <f aca="false">+J55-G55</f>
        <v>0.0110009094823248</v>
      </c>
      <c r="N55" s="25" t="n">
        <f aca="false">+K55-H55</f>
        <v>-0.0110009094823248</v>
      </c>
    </row>
    <row r="56" customFormat="false" ht="12.75" hidden="false" customHeight="false" outlineLevel="0" collapsed="false">
      <c r="A56" s="21"/>
      <c r="B56" s="21" t="n">
        <v>4</v>
      </c>
      <c r="C56" s="21" t="n">
        <v>7</v>
      </c>
      <c r="D56" s="22" t="n">
        <v>0.769420513278693</v>
      </c>
      <c r="E56" s="6" t="n">
        <f aca="false">1-D56</f>
        <v>0.230579486721307</v>
      </c>
      <c r="F56" s="21"/>
      <c r="G56" s="22" t="n">
        <v>0.822383370654293</v>
      </c>
      <c r="H56" s="6" t="n">
        <f aca="false">1-G56</f>
        <v>0.177616629345707</v>
      </c>
      <c r="J56" s="23" t="n">
        <v>0.83051988839262</v>
      </c>
      <c r="K56" s="6" t="n">
        <f aca="false">1-J56</f>
        <v>0.16948011160738</v>
      </c>
      <c r="M56" s="24" t="n">
        <f aca="false">+J56-G56</f>
        <v>0.00813651773832702</v>
      </c>
      <c r="N56" s="25" t="n">
        <f aca="false">+K56-H56</f>
        <v>-0.00813651773832702</v>
      </c>
    </row>
    <row r="57" customFormat="false" ht="12.75" hidden="false" customHeight="false" outlineLevel="0" collapsed="false">
      <c r="A57" s="21"/>
      <c r="B57" s="21" t="n">
        <v>4</v>
      </c>
      <c r="C57" s="21" t="n">
        <v>8</v>
      </c>
      <c r="D57" s="22" t="n">
        <v>0.729646657501271</v>
      </c>
      <c r="E57" s="6" t="n">
        <f aca="false">1-D57</f>
        <v>0.270353342498729</v>
      </c>
      <c r="F57" s="21"/>
      <c r="G57" s="22" t="n">
        <v>0.80300123609882</v>
      </c>
      <c r="H57" s="6" t="n">
        <f aca="false">1-G57</f>
        <v>0.196998763901181</v>
      </c>
      <c r="J57" s="23" t="n">
        <v>0.825525078666365</v>
      </c>
      <c r="K57" s="6" t="n">
        <f aca="false">1-J57</f>
        <v>0.174474921333635</v>
      </c>
      <c r="M57" s="24" t="n">
        <f aca="false">+J57-G57</f>
        <v>0.0225238425675454</v>
      </c>
      <c r="N57" s="25" t="n">
        <f aca="false">+K57-H57</f>
        <v>-0.0225238425675454</v>
      </c>
    </row>
    <row r="58" customFormat="false" ht="12.75" hidden="false" customHeight="false" outlineLevel="0" collapsed="false">
      <c r="A58" s="21"/>
      <c r="B58" s="21" t="n">
        <v>4</v>
      </c>
      <c r="C58" s="21" t="n">
        <v>9</v>
      </c>
      <c r="D58" s="22" t="n">
        <v>0.688720351476754</v>
      </c>
      <c r="E58" s="6" t="n">
        <f aca="false">1-D58</f>
        <v>0.311279648523246</v>
      </c>
      <c r="F58" s="21"/>
      <c r="G58" s="22" t="n">
        <v>0.784756851017569</v>
      </c>
      <c r="H58" s="6" t="n">
        <f aca="false">1-G58</f>
        <v>0.215243148982431</v>
      </c>
      <c r="J58" s="23" t="n">
        <v>0.824934034638471</v>
      </c>
      <c r="K58" s="6" t="n">
        <f aca="false">1-J58</f>
        <v>0.175065965361529</v>
      </c>
      <c r="M58" s="24" t="n">
        <f aca="false">+J58-G58</f>
        <v>0.0401771836209023</v>
      </c>
      <c r="N58" s="25" t="n">
        <f aca="false">+K58-H58</f>
        <v>-0.0401771836209023</v>
      </c>
    </row>
    <row r="59" customFormat="false" ht="12.75" hidden="false" customHeight="false" outlineLevel="0" collapsed="false">
      <c r="A59" s="21"/>
      <c r="B59" s="21" t="n">
        <v>4</v>
      </c>
      <c r="C59" s="21" t="n">
        <v>10</v>
      </c>
      <c r="D59" s="22" t="n">
        <v>0.646951938130017</v>
      </c>
      <c r="E59" s="6" t="n">
        <f aca="false">1-D59</f>
        <v>0.353048061869983</v>
      </c>
      <c r="F59" s="21"/>
      <c r="G59" s="22" t="n">
        <v>0.767596596680012</v>
      </c>
      <c r="H59" s="6" t="n">
        <f aca="false">1-G59</f>
        <v>0.232403403319988</v>
      </c>
      <c r="J59" s="23" t="n">
        <v>0.829021539887409</v>
      </c>
      <c r="K59" s="6" t="n">
        <f aca="false">1-J59</f>
        <v>0.170978460112591</v>
      </c>
      <c r="M59" s="24" t="n">
        <f aca="false">+J59-G59</f>
        <v>0.0614249432073963</v>
      </c>
      <c r="N59" s="25" t="n">
        <f aca="false">+K59-H59</f>
        <v>-0.0614249432073963</v>
      </c>
    </row>
    <row r="60" customFormat="false" ht="12.75" hidden="false" customHeight="false" outlineLevel="0" collapsed="false">
      <c r="A60" s="21"/>
      <c r="B60" s="21" t="n">
        <v>4</v>
      </c>
      <c r="C60" s="21" t="n">
        <v>11</v>
      </c>
      <c r="D60" s="22" t="n">
        <v>0.619253349460021</v>
      </c>
      <c r="E60" s="6" t="n">
        <f aca="false">1-D60</f>
        <v>0.380746650539979</v>
      </c>
      <c r="F60" s="21"/>
      <c r="G60" s="22" t="n">
        <v>0.741027907708908</v>
      </c>
      <c r="H60" s="6" t="n">
        <f aca="false">1-G60</f>
        <v>0.258972092291092</v>
      </c>
      <c r="J60" s="23" t="n">
        <v>0.800825708965159</v>
      </c>
      <c r="K60" s="6" t="n">
        <f aca="false">1-J60</f>
        <v>0.199174291034841</v>
      </c>
      <c r="M60" s="24" t="n">
        <f aca="false">+J60-G60</f>
        <v>0.0597978012562509</v>
      </c>
      <c r="N60" s="25" t="n">
        <f aca="false">+K60-H60</f>
        <v>-0.0597978012562509</v>
      </c>
    </row>
    <row r="61" customFormat="false" ht="12.75" hidden="false" customHeight="false" outlineLevel="0" collapsed="false">
      <c r="A61" s="21"/>
      <c r="B61" s="21" t="n">
        <v>4</v>
      </c>
      <c r="C61" s="21" t="n">
        <v>12</v>
      </c>
      <c r="D61" s="22" t="n">
        <v>0.592455566337858</v>
      </c>
      <c r="E61" s="6" t="n">
        <f aca="false">1-D61</f>
        <v>0.407544433662142</v>
      </c>
      <c r="F61" s="21"/>
      <c r="G61" s="22" t="n">
        <v>0.713871290807322</v>
      </c>
      <c r="H61" s="6" t="n">
        <f aca="false">1-G61</f>
        <v>0.286128709192678</v>
      </c>
      <c r="J61" s="23" t="n">
        <v>0.771093972233938</v>
      </c>
      <c r="K61" s="6" t="n">
        <f aca="false">1-J61</f>
        <v>0.228906027766062</v>
      </c>
      <c r="M61" s="24" t="n">
        <f aca="false">+J61-G61</f>
        <v>0.0572226814266154</v>
      </c>
      <c r="N61" s="25" t="n">
        <f aca="false">+K61-H61</f>
        <v>-0.0572226814266154</v>
      </c>
    </row>
    <row r="62" customFormat="false" ht="12.75" hidden="false" customHeight="false" outlineLevel="0" collapsed="false">
      <c r="A62" s="21"/>
      <c r="B62" s="21" t="n">
        <v>4</v>
      </c>
      <c r="C62" s="21" t="n">
        <v>13</v>
      </c>
      <c r="D62" s="22" t="n">
        <v>0.566375600498364</v>
      </c>
      <c r="E62" s="6" t="n">
        <f aca="false">1-D62</f>
        <v>0.433624399501636</v>
      </c>
      <c r="F62" s="21"/>
      <c r="G62" s="22" t="n">
        <v>0.686171588400002</v>
      </c>
      <c r="H62" s="6" t="n">
        <f aca="false">1-G62</f>
        <v>0.313828411599998</v>
      </c>
      <c r="J62" s="23" t="n">
        <v>0.739922288841703</v>
      </c>
      <c r="K62" s="6" t="n">
        <f aca="false">1-J62</f>
        <v>0.260077711158297</v>
      </c>
      <c r="M62" s="24" t="n">
        <f aca="false">+J62-G62</f>
        <v>0.0537507004417016</v>
      </c>
      <c r="N62" s="25" t="n">
        <f aca="false">+K62-H62</f>
        <v>-0.0537507004417016</v>
      </c>
    </row>
    <row r="63" customFormat="false" ht="12.75" hidden="false" customHeight="false" outlineLevel="0" collapsed="false">
      <c r="A63" s="21"/>
      <c r="B63" s="21" t="n">
        <v>4</v>
      </c>
      <c r="C63" s="21" t="n">
        <v>14</v>
      </c>
      <c r="D63" s="22" t="n">
        <v>0.54102417549242</v>
      </c>
      <c r="E63" s="6" t="n">
        <f aca="false">1-D63</f>
        <v>0.45897582450758</v>
      </c>
      <c r="F63" s="21"/>
      <c r="G63" s="22" t="n">
        <v>0.657917613241053</v>
      </c>
      <c r="H63" s="6" t="n">
        <f aca="false">1-G63</f>
        <v>0.342082386758947</v>
      </c>
      <c r="J63" s="23" t="n">
        <v>0.707369091522941</v>
      </c>
      <c r="K63" s="6" t="n">
        <f aca="false">1-J63</f>
        <v>0.292630908477059</v>
      </c>
      <c r="M63" s="24" t="n">
        <f aca="false">+J63-G63</f>
        <v>0.049451478281888</v>
      </c>
      <c r="N63" s="25" t="n">
        <f aca="false">+K63-H63</f>
        <v>-0.049451478281888</v>
      </c>
    </row>
    <row r="64" customFormat="false" ht="12.75" hidden="false" customHeight="false" outlineLevel="0" collapsed="false">
      <c r="A64" s="21"/>
      <c r="B64" s="21" t="n">
        <v>4</v>
      </c>
      <c r="C64" s="21" t="n">
        <v>15</v>
      </c>
      <c r="D64" s="22" t="n">
        <v>0.51634642624928</v>
      </c>
      <c r="E64" s="6" t="n">
        <f aca="false">1-D64</f>
        <v>0.48365357375072</v>
      </c>
      <c r="F64" s="21"/>
      <c r="G64" s="22" t="n">
        <v>0.629137874747158</v>
      </c>
      <c r="H64" s="6" t="n">
        <f aca="false">1-G64</f>
        <v>0.370862125252842</v>
      </c>
      <c r="J64" s="23" t="n">
        <v>0.673535643252963</v>
      </c>
      <c r="K64" s="6" t="n">
        <f aca="false">1-J64</f>
        <v>0.326464356747037</v>
      </c>
      <c r="M64" s="24" t="n">
        <f aca="false">+J64-G64</f>
        <v>0.0443977685058048</v>
      </c>
      <c r="N64" s="25" t="n">
        <f aca="false">+K64-H64</f>
        <v>-0.0443977685058048</v>
      </c>
    </row>
    <row r="65" customFormat="false" ht="12.75" hidden="false" customHeight="false" outlineLevel="0" collapsed="false">
      <c r="A65" s="27" t="s">
        <v>33</v>
      </c>
      <c r="B65" s="27" t="n">
        <v>5</v>
      </c>
      <c r="C65" s="27" t="n">
        <v>1</v>
      </c>
      <c r="D65" s="28" t="n">
        <v>0.970445386153881</v>
      </c>
      <c r="E65" s="29" t="n">
        <f aca="false">1-D65</f>
        <v>0.0295546138461192</v>
      </c>
      <c r="F65" s="27"/>
      <c r="G65" s="28" t="n">
        <v>0.970811578382774</v>
      </c>
      <c r="H65" s="29" t="n">
        <f aca="false">1-G65</f>
        <v>0.0291884216172258</v>
      </c>
      <c r="I65" s="30"/>
      <c r="J65" s="31" t="n">
        <v>0.971014964837642</v>
      </c>
      <c r="K65" s="29" t="n">
        <f aca="false">1-J65</f>
        <v>0.0289850351623581</v>
      </c>
      <c r="L65" s="30"/>
      <c r="M65" s="32" t="n">
        <f aca="false">+J65-G65</f>
        <v>0.000203386454867727</v>
      </c>
      <c r="N65" s="33" t="n">
        <f aca="false">+K65-H65</f>
        <v>-0.000203386454867727</v>
      </c>
    </row>
    <row r="66" customFormat="false" ht="12.75" hidden="false" customHeight="false" outlineLevel="0" collapsed="false">
      <c r="A66" s="21"/>
      <c r="B66" s="21" t="n">
        <v>5</v>
      </c>
      <c r="C66" s="21" t="n">
        <v>2</v>
      </c>
      <c r="D66" s="22" t="n">
        <v>0.932843905812732</v>
      </c>
      <c r="E66" s="6" t="n">
        <f aca="false">1-D66</f>
        <v>0.0671560941872682</v>
      </c>
      <c r="F66" s="21"/>
      <c r="G66" s="22" t="n">
        <v>0.940708252758841</v>
      </c>
      <c r="H66" s="6" t="n">
        <f aca="false">1-G66</f>
        <v>0.0592917472411588</v>
      </c>
      <c r="J66" s="23" t="n">
        <v>0.940017444075509</v>
      </c>
      <c r="K66" s="6" t="n">
        <f aca="false">1-J66</f>
        <v>0.0599825559244909</v>
      </c>
      <c r="M66" s="24" t="n">
        <f aca="false">+J66-G66</f>
        <v>-0.000690808683332045</v>
      </c>
      <c r="N66" s="25" t="n">
        <f aca="false">+K66-H66</f>
        <v>0.000690808683332045</v>
      </c>
    </row>
    <row r="67" customFormat="false" ht="12.75" hidden="false" customHeight="false" outlineLevel="0" collapsed="false">
      <c r="A67" s="21"/>
      <c r="B67" s="21" t="n">
        <v>5</v>
      </c>
      <c r="C67" s="21" t="n">
        <v>3</v>
      </c>
      <c r="D67" s="22" t="n">
        <v>0.897622057204145</v>
      </c>
      <c r="E67" s="6" t="n">
        <f aca="false">1-D67</f>
        <v>0.102377942795855</v>
      </c>
      <c r="F67" s="21"/>
      <c r="G67" s="22" t="n">
        <v>0.911166281820673</v>
      </c>
      <c r="H67" s="6" t="n">
        <f aca="false">1-G67</f>
        <v>0.0888337181793272</v>
      </c>
      <c r="J67" s="23" t="n">
        <v>0.914333615536826</v>
      </c>
      <c r="K67" s="6" t="n">
        <f aca="false">1-J67</f>
        <v>0.0856663844631737</v>
      </c>
      <c r="M67" s="24" t="n">
        <f aca="false">+J67-G67</f>
        <v>0.00316733371615352</v>
      </c>
      <c r="N67" s="25" t="n">
        <f aca="false">+K67-H67</f>
        <v>-0.00316733371615352</v>
      </c>
    </row>
    <row r="68" customFormat="false" ht="12.75" hidden="false" customHeight="false" outlineLevel="0" collapsed="false">
      <c r="A68" s="21"/>
      <c r="B68" s="21" t="n">
        <v>5</v>
      </c>
      <c r="C68" s="21" t="n">
        <v>4</v>
      </c>
      <c r="D68" s="22" t="n">
        <v>0.856724546537726</v>
      </c>
      <c r="E68" s="6" t="n">
        <f aca="false">1-D68</f>
        <v>0.143275453462275</v>
      </c>
      <c r="F68" s="21"/>
      <c r="G68" s="22" t="n">
        <v>0.880920950158125</v>
      </c>
      <c r="H68" s="6" t="n">
        <f aca="false">1-G68</f>
        <v>0.119079049841875</v>
      </c>
      <c r="J68" s="23" t="n">
        <v>0.888597273008568</v>
      </c>
      <c r="K68" s="6" t="n">
        <f aca="false">1-J68</f>
        <v>0.111402726991432</v>
      </c>
      <c r="M68" s="24" t="n">
        <f aca="false">+J68-G68</f>
        <v>0.00767632285044262</v>
      </c>
      <c r="N68" s="25" t="n">
        <f aca="false">+K68-H68</f>
        <v>-0.00767632285044262</v>
      </c>
    </row>
    <row r="69" customFormat="false" ht="12.75" hidden="false" customHeight="false" outlineLevel="0" collapsed="false">
      <c r="A69" s="21"/>
      <c r="B69" s="21" t="n">
        <v>5</v>
      </c>
      <c r="C69" s="21" t="n">
        <v>5</v>
      </c>
      <c r="D69" s="22" t="n">
        <v>0.809873903533891</v>
      </c>
      <c r="E69" s="6" t="n">
        <f aca="false">1-D69</f>
        <v>0.190126096466109</v>
      </c>
      <c r="F69" s="21"/>
      <c r="G69" s="22" t="n">
        <v>0.851200379251216</v>
      </c>
      <c r="H69" s="6" t="n">
        <f aca="false">1-G69</f>
        <v>0.148799620748784</v>
      </c>
      <c r="J69" s="23" t="n">
        <v>0.855777374295801</v>
      </c>
      <c r="K69" s="6" t="n">
        <f aca="false">1-J69</f>
        <v>0.144222625704199</v>
      </c>
      <c r="M69" s="24" t="n">
        <f aca="false">+J69-G69</f>
        <v>0.00457699504458553</v>
      </c>
      <c r="N69" s="25" t="n">
        <f aca="false">+K69-H69</f>
        <v>-0.00457699504458553</v>
      </c>
    </row>
    <row r="70" customFormat="false" ht="12.75" hidden="false" customHeight="false" outlineLevel="0" collapsed="false">
      <c r="A70" s="21"/>
      <c r="B70" s="21" t="n">
        <v>5</v>
      </c>
      <c r="C70" s="21" t="n">
        <v>6</v>
      </c>
      <c r="D70" s="22" t="n">
        <v>0.774412265310817</v>
      </c>
      <c r="E70" s="6" t="n">
        <f aca="false">1-D70</f>
        <v>0.225587734689183</v>
      </c>
      <c r="F70" s="21"/>
      <c r="G70" s="22" t="n">
        <v>0.819996700903017</v>
      </c>
      <c r="H70" s="6" t="n">
        <f aca="false">1-G70</f>
        <v>0.180003299096983</v>
      </c>
      <c r="J70" s="23" t="n">
        <v>0.823429351525294</v>
      </c>
      <c r="K70" s="6" t="n">
        <f aca="false">1-J70</f>
        <v>0.176570648474706</v>
      </c>
      <c r="M70" s="24" t="n">
        <f aca="false">+J70-G70</f>
        <v>0.00343265062227671</v>
      </c>
      <c r="N70" s="25" t="n">
        <f aca="false">+K70-H70</f>
        <v>-0.00343265062227671</v>
      </c>
    </row>
    <row r="71" customFormat="false" ht="12.75" hidden="false" customHeight="false" outlineLevel="0" collapsed="false">
      <c r="A71" s="21"/>
      <c r="B71" s="21" t="n">
        <v>5</v>
      </c>
      <c r="C71" s="21" t="n">
        <v>7</v>
      </c>
      <c r="D71" s="22" t="n">
        <v>0.739546874991054</v>
      </c>
      <c r="E71" s="6" t="n">
        <f aca="false">1-D71</f>
        <v>0.260453125008946</v>
      </c>
      <c r="F71" s="21"/>
      <c r="G71" s="22" t="n">
        <v>0.78839251108438</v>
      </c>
      <c r="H71" s="6" t="n">
        <f aca="false">1-G71</f>
        <v>0.21160748891562</v>
      </c>
      <c r="J71" s="23" t="n">
        <v>0.790008811661603</v>
      </c>
      <c r="K71" s="6" t="n">
        <f aca="false">1-J71</f>
        <v>0.209991188338397</v>
      </c>
      <c r="M71" s="24" t="n">
        <f aca="false">+J71-G71</f>
        <v>0.00161630057722284</v>
      </c>
      <c r="N71" s="25" t="n">
        <f aca="false">+K71-H71</f>
        <v>-0.00161630057722284</v>
      </c>
    </row>
    <row r="72" customFormat="false" ht="12.75" hidden="false" customHeight="false" outlineLevel="0" collapsed="false">
      <c r="A72" s="21"/>
      <c r="B72" s="21" t="n">
        <v>5</v>
      </c>
      <c r="C72" s="21" t="n">
        <v>8</v>
      </c>
      <c r="D72" s="22" t="n">
        <v>0.699496461666019</v>
      </c>
      <c r="E72" s="6" t="n">
        <f aca="false">1-D72</f>
        <v>0.300503538333981</v>
      </c>
      <c r="F72" s="21"/>
      <c r="G72" s="22" t="n">
        <v>0.765903250170472</v>
      </c>
      <c r="H72" s="6" t="n">
        <f aca="false">1-G72</f>
        <v>0.234096749829528</v>
      </c>
      <c r="J72" s="23" t="n">
        <v>0.776181869122203</v>
      </c>
      <c r="K72" s="6" t="n">
        <f aca="false">1-J72</f>
        <v>0.223818130877797</v>
      </c>
      <c r="M72" s="24" t="n">
        <f aca="false">+J72-G72</f>
        <v>0.0102786189517305</v>
      </c>
      <c r="N72" s="25" t="n">
        <f aca="false">+K72-H72</f>
        <v>-0.0102786189517305</v>
      </c>
    </row>
    <row r="73" customFormat="false" ht="12.75" hidden="false" customHeight="false" outlineLevel="0" collapsed="false">
      <c r="A73" s="21"/>
      <c r="B73" s="21" t="n">
        <v>5</v>
      </c>
      <c r="C73" s="21" t="n">
        <v>9</v>
      </c>
      <c r="D73" s="22" t="n">
        <v>0.659091472625419</v>
      </c>
      <c r="E73" s="6" t="n">
        <f aca="false">1-D73</f>
        <v>0.340908527374581</v>
      </c>
      <c r="F73" s="21"/>
      <c r="G73" s="22" t="n">
        <v>0.744882300186454</v>
      </c>
      <c r="H73" s="6" t="n">
        <f aca="false">1-G73</f>
        <v>0.255117699813546</v>
      </c>
      <c r="J73" s="23" t="n">
        <v>0.765726031286857</v>
      </c>
      <c r="K73" s="6" t="n">
        <f aca="false">1-J73</f>
        <v>0.234273968713143</v>
      </c>
      <c r="M73" s="24" t="n">
        <f aca="false">+J73-G73</f>
        <v>0.0208437311004031</v>
      </c>
      <c r="N73" s="25" t="n">
        <f aca="false">+K73-H73</f>
        <v>-0.0208437311004031</v>
      </c>
    </row>
    <row r="74" customFormat="false" ht="12.75" hidden="false" customHeight="false" outlineLevel="0" collapsed="false">
      <c r="A74" s="21"/>
      <c r="B74" s="21" t="n">
        <v>5</v>
      </c>
      <c r="C74" s="21" t="n">
        <v>10</v>
      </c>
      <c r="D74" s="22" t="n">
        <v>0.618576906834711</v>
      </c>
      <c r="E74" s="6" t="n">
        <f aca="false">1-D74</f>
        <v>0.381423093165289</v>
      </c>
      <c r="F74" s="21"/>
      <c r="G74" s="22" t="n">
        <v>0.725251743219617</v>
      </c>
      <c r="H74" s="6" t="n">
        <f aca="false">1-G74</f>
        <v>0.274748256780384</v>
      </c>
      <c r="J74" s="23" t="n">
        <v>0.758704410250785</v>
      </c>
      <c r="K74" s="6" t="n">
        <f aca="false">1-J74</f>
        <v>0.241295589749215</v>
      </c>
      <c r="M74" s="24" t="n">
        <f aca="false">+J74-G74</f>
        <v>0.0334526670311688</v>
      </c>
      <c r="N74" s="25" t="n">
        <f aca="false">+K74-H74</f>
        <v>-0.0334526670311688</v>
      </c>
    </row>
    <row r="75" customFormat="false" ht="12.75" hidden="false" customHeight="false" outlineLevel="0" collapsed="false">
      <c r="A75" s="21"/>
      <c r="B75" s="21" t="n">
        <v>5</v>
      </c>
      <c r="C75" s="21" t="n">
        <v>11</v>
      </c>
      <c r="D75" s="22" t="n">
        <v>0.587670086673561</v>
      </c>
      <c r="E75" s="6" t="n">
        <f aca="false">1-D75</f>
        <v>0.412329913326439</v>
      </c>
      <c r="F75" s="21"/>
      <c r="G75" s="22" t="n">
        <v>0.695170657954017</v>
      </c>
      <c r="H75" s="6" t="n">
        <f aca="false">1-G75</f>
        <v>0.304829342045983</v>
      </c>
      <c r="J75" s="23" t="n">
        <v>0.727816213612291</v>
      </c>
      <c r="K75" s="6" t="n">
        <f aca="false">1-J75</f>
        <v>0.272183786387709</v>
      </c>
      <c r="M75" s="24" t="n">
        <f aca="false">+J75-G75</f>
        <v>0.0326455556582738</v>
      </c>
      <c r="N75" s="25" t="n">
        <f aca="false">+K75-H75</f>
        <v>-0.0326455556582738</v>
      </c>
    </row>
    <row r="76" customFormat="false" ht="12.75" hidden="false" customHeight="false" outlineLevel="0" collapsed="false">
      <c r="A76" s="21"/>
      <c r="B76" s="21" t="n">
        <v>5</v>
      </c>
      <c r="C76" s="21" t="n">
        <v>12</v>
      </c>
      <c r="D76" s="22" t="n">
        <v>0.557707300996514</v>
      </c>
      <c r="E76" s="6" t="n">
        <f aca="false">1-D76</f>
        <v>0.442292699003486</v>
      </c>
      <c r="F76" s="21"/>
      <c r="G76" s="22" t="n">
        <v>0.664691915430709</v>
      </c>
      <c r="H76" s="6" t="n">
        <f aca="false">1-G76</f>
        <v>0.335308084569291</v>
      </c>
      <c r="J76" s="23" t="n">
        <v>0.696107760115159</v>
      </c>
      <c r="K76" s="6" t="n">
        <f aca="false">1-J76</f>
        <v>0.303892239884841</v>
      </c>
      <c r="M76" s="24" t="n">
        <f aca="false">+J76-G76</f>
        <v>0.0314158446844499</v>
      </c>
      <c r="N76" s="25" t="n">
        <f aca="false">+K76-H76</f>
        <v>-0.0314158446844499</v>
      </c>
    </row>
    <row r="77" customFormat="false" ht="12.75" hidden="false" customHeight="false" outlineLevel="0" collapsed="false">
      <c r="A77" s="21"/>
      <c r="B77" s="21" t="n">
        <v>5</v>
      </c>
      <c r="C77" s="21" t="n">
        <v>13</v>
      </c>
      <c r="D77" s="22" t="n">
        <v>0.52849925482382</v>
      </c>
      <c r="E77" s="6" t="n">
        <f aca="false">1-D77</f>
        <v>0.47150074517618</v>
      </c>
      <c r="F77" s="21"/>
      <c r="G77" s="22" t="n">
        <v>0.633876369166535</v>
      </c>
      <c r="H77" s="6" t="n">
        <f aca="false">1-G77</f>
        <v>0.366123630833465</v>
      </c>
      <c r="J77" s="23" t="n">
        <v>0.663683998258824</v>
      </c>
      <c r="K77" s="6" t="n">
        <f aca="false">1-J77</f>
        <v>0.336316001741176</v>
      </c>
      <c r="M77" s="24" t="n">
        <f aca="false">+J77-G77</f>
        <v>0.0298076290922886</v>
      </c>
      <c r="N77" s="25" t="n">
        <f aca="false">+K77-H77</f>
        <v>-0.0298076290922886</v>
      </c>
    </row>
    <row r="78" customFormat="false" ht="12.75" hidden="false" customHeight="false" outlineLevel="0" collapsed="false">
      <c r="A78" s="21"/>
      <c r="B78" s="21" t="n">
        <v>5</v>
      </c>
      <c r="C78" s="21" t="n">
        <v>14</v>
      </c>
      <c r="D78" s="22" t="n">
        <v>0.500061178927004</v>
      </c>
      <c r="E78" s="6" t="n">
        <f aca="false">1-D78</f>
        <v>0.499938821072996</v>
      </c>
      <c r="F78" s="21"/>
      <c r="G78" s="22" t="n">
        <v>0.602721390830414</v>
      </c>
      <c r="H78" s="6" t="n">
        <f aca="false">1-G78</f>
        <v>0.397278609169586</v>
      </c>
      <c r="J78" s="23" t="n">
        <v>0.630596083059915</v>
      </c>
      <c r="K78" s="6" t="n">
        <f aca="false">1-J78</f>
        <v>0.369403916940085</v>
      </c>
      <c r="M78" s="24" t="n">
        <f aca="false">+J78-G78</f>
        <v>0.027874692229501</v>
      </c>
      <c r="N78" s="25" t="n">
        <f aca="false">+K78-H78</f>
        <v>-0.027874692229501</v>
      </c>
    </row>
    <row r="79" customFormat="false" ht="12.75" hidden="false" customHeight="false" outlineLevel="0" collapsed="false">
      <c r="A79" s="21"/>
      <c r="B79" s="21" t="n">
        <v>5</v>
      </c>
      <c r="C79" s="21" t="n">
        <v>15</v>
      </c>
      <c r="D79" s="22" t="n">
        <v>0.472338386499814</v>
      </c>
      <c r="E79" s="6" t="n">
        <f aca="false">1-D79</f>
        <v>0.527661613500186</v>
      </c>
      <c r="F79" s="21"/>
      <c r="G79" s="22" t="n">
        <v>0.571269060468582</v>
      </c>
      <c r="H79" s="6" t="n">
        <f aca="false">1-G79</f>
        <v>0.428730939531418</v>
      </c>
      <c r="J79" s="23" t="n">
        <v>0.596942626317403</v>
      </c>
      <c r="K79" s="6" t="n">
        <f aca="false">1-J79</f>
        <v>0.403057373682597</v>
      </c>
      <c r="M79" s="24" t="n">
        <f aca="false">+J79-G79</f>
        <v>0.0256735658488211</v>
      </c>
      <c r="N79" s="25" t="n">
        <f aca="false">+K79-H79</f>
        <v>-0.0256735658488211</v>
      </c>
    </row>
    <row r="80" customFormat="false" ht="12.75" hidden="false" customHeight="false" outlineLevel="0" collapsed="false">
      <c r="A80" s="27" t="s">
        <v>34</v>
      </c>
      <c r="B80" s="27" t="n">
        <v>6</v>
      </c>
      <c r="C80" s="27" t="n">
        <v>1</v>
      </c>
      <c r="D80" s="28" t="n">
        <v>0.945253727436901</v>
      </c>
      <c r="E80" s="29" t="n">
        <f aca="false">1-D80</f>
        <v>0.0547462725630991</v>
      </c>
      <c r="F80" s="27"/>
      <c r="G80" s="28" t="n">
        <v>0.953832028252337</v>
      </c>
      <c r="H80" s="29" t="n">
        <f aca="false">1-G80</f>
        <v>0.0461679717476629</v>
      </c>
      <c r="I80" s="30"/>
      <c r="J80" s="31" t="n">
        <v>0.953463343515873</v>
      </c>
      <c r="K80" s="29" t="n">
        <f aca="false">1-J80</f>
        <v>0.0465366564841272</v>
      </c>
      <c r="L80" s="30"/>
      <c r="M80" s="32" t="n">
        <f aca="false">+J80-G80</f>
        <v>-0.000368684736464342</v>
      </c>
      <c r="N80" s="33" t="n">
        <f aca="false">+K80-H80</f>
        <v>0.000368684736464342</v>
      </c>
    </row>
    <row r="81" customFormat="false" ht="12.75" hidden="false" customHeight="false" outlineLevel="0" collapsed="false">
      <c r="A81" s="21"/>
      <c r="B81" s="21" t="n">
        <v>6</v>
      </c>
      <c r="C81" s="21" t="n">
        <v>2</v>
      </c>
      <c r="D81" s="22" t="n">
        <v>0.887382039259099</v>
      </c>
      <c r="E81" s="6" t="n">
        <f aca="false">1-D81</f>
        <v>0.112617960740901</v>
      </c>
      <c r="F81" s="21"/>
      <c r="G81" s="22" t="n">
        <v>0.904043082093057</v>
      </c>
      <c r="H81" s="6" t="n">
        <f aca="false">1-G81</f>
        <v>0.0959569179069426</v>
      </c>
      <c r="J81" s="23" t="n">
        <v>0.914372064422652</v>
      </c>
      <c r="K81" s="6" t="n">
        <f aca="false">1-J81</f>
        <v>0.0856279355773483</v>
      </c>
      <c r="M81" s="24" t="n">
        <f aca="false">+J81-G81</f>
        <v>0.0103289823295943</v>
      </c>
      <c r="N81" s="25" t="n">
        <f aca="false">+K81-H81</f>
        <v>-0.0103289823295943</v>
      </c>
    </row>
    <row r="82" customFormat="false" ht="12.75" hidden="false" customHeight="false" outlineLevel="0" collapsed="false">
      <c r="A82" s="21"/>
      <c r="B82" s="21" t="n">
        <v>6</v>
      </c>
      <c r="C82" s="21" t="n">
        <v>3</v>
      </c>
      <c r="D82" s="22" t="n">
        <v>0.836695913464598</v>
      </c>
      <c r="E82" s="6" t="n">
        <f aca="false">1-D82</f>
        <v>0.163304086535402</v>
      </c>
      <c r="F82" s="21"/>
      <c r="G82" s="22" t="n">
        <v>0.861111341253876</v>
      </c>
      <c r="H82" s="6" t="n">
        <f aca="false">1-G82</f>
        <v>0.138888658746124</v>
      </c>
      <c r="J82" s="23" t="n">
        <v>0.871916539726433</v>
      </c>
      <c r="K82" s="6" t="n">
        <f aca="false">1-J82</f>
        <v>0.128083460273567</v>
      </c>
      <c r="M82" s="24" t="n">
        <f aca="false">+J82-G82</f>
        <v>0.0108051984725569</v>
      </c>
      <c r="N82" s="25" t="n">
        <f aca="false">+K82-H82</f>
        <v>-0.0108051984725569</v>
      </c>
    </row>
    <row r="83" customFormat="false" ht="12.75" hidden="false" customHeight="false" outlineLevel="0" collapsed="false">
      <c r="A83" s="21"/>
      <c r="B83" s="21" t="n">
        <v>6</v>
      </c>
      <c r="C83" s="21" t="n">
        <v>4</v>
      </c>
      <c r="D83" s="22" t="n">
        <v>0.780657757045067</v>
      </c>
      <c r="E83" s="6" t="n">
        <f aca="false">1-D83</f>
        <v>0.219342242954933</v>
      </c>
      <c r="F83" s="21"/>
      <c r="G83" s="22" t="n">
        <v>0.813560439479598</v>
      </c>
      <c r="H83" s="6" t="n">
        <f aca="false">1-G83</f>
        <v>0.186439560520402</v>
      </c>
      <c r="J83" s="23" t="n">
        <v>0.832333383439298</v>
      </c>
      <c r="K83" s="6" t="n">
        <f aca="false">1-J83</f>
        <v>0.167666616560702</v>
      </c>
      <c r="M83" s="24" t="n">
        <f aca="false">+J83-G83</f>
        <v>0.0187729439597003</v>
      </c>
      <c r="N83" s="25" t="n">
        <f aca="false">+K83-H83</f>
        <v>-0.0187729439597003</v>
      </c>
    </row>
    <row r="84" customFormat="false" ht="12.75" hidden="false" customHeight="false" outlineLevel="0" collapsed="false">
      <c r="A84" s="21"/>
      <c r="B84" s="21" t="n">
        <v>6</v>
      </c>
      <c r="C84" s="21" t="n">
        <v>5</v>
      </c>
      <c r="D84" s="22" t="n">
        <v>0.721619623270961</v>
      </c>
      <c r="E84" s="6" t="n">
        <f aca="false">1-D84</f>
        <v>0.278380376729039</v>
      </c>
      <c r="F84" s="21"/>
      <c r="G84" s="22" t="n">
        <v>0.767879557884827</v>
      </c>
      <c r="H84" s="6" t="n">
        <f aca="false">1-G84</f>
        <v>0.232120442115173</v>
      </c>
      <c r="J84" s="23" t="n">
        <v>0.787145575300109</v>
      </c>
      <c r="K84" s="6" t="n">
        <f aca="false">1-J84</f>
        <v>0.212854424699891</v>
      </c>
      <c r="M84" s="24" t="n">
        <f aca="false">+J84-G84</f>
        <v>0.0192660174152814</v>
      </c>
      <c r="N84" s="25" t="n">
        <f aca="false">+K84-H84</f>
        <v>-0.0192660174152814</v>
      </c>
    </row>
    <row r="85" customFormat="false" ht="12.75" hidden="false" customHeight="false" outlineLevel="0" collapsed="false">
      <c r="A85" s="21"/>
      <c r="B85" s="21" t="n">
        <v>6</v>
      </c>
      <c r="C85" s="21" t="n">
        <v>6</v>
      </c>
      <c r="D85" s="22" t="n">
        <v>0.674529432761619</v>
      </c>
      <c r="E85" s="6" t="n">
        <f aca="false">1-D85</f>
        <v>0.325470567238381</v>
      </c>
      <c r="F85" s="21"/>
      <c r="G85" s="22" t="n">
        <v>0.726632630273326</v>
      </c>
      <c r="H85" s="6" t="n">
        <f aca="false">1-G85</f>
        <v>0.273367369726674</v>
      </c>
      <c r="J85" s="23" t="n">
        <v>0.746868005642011</v>
      </c>
      <c r="K85" s="6" t="n">
        <f aca="false">1-J85</f>
        <v>0.253131994357989</v>
      </c>
      <c r="M85" s="24" t="n">
        <f aca="false">+J85-G85</f>
        <v>0.020235375368685</v>
      </c>
      <c r="N85" s="25" t="n">
        <f aca="false">+K85-H85</f>
        <v>-0.020235375368685</v>
      </c>
    </row>
    <row r="86" customFormat="false" ht="12.75" hidden="false" customHeight="false" outlineLevel="0" collapsed="false">
      <c r="A86" s="21"/>
      <c r="B86" s="21" t="n">
        <v>6</v>
      </c>
      <c r="C86" s="21" t="n">
        <v>7</v>
      </c>
      <c r="D86" s="22" t="n">
        <v>0.629745254138535</v>
      </c>
      <c r="E86" s="6" t="n">
        <f aca="false">1-D86</f>
        <v>0.370254745861465</v>
      </c>
      <c r="F86" s="21"/>
      <c r="G86" s="22" t="n">
        <v>0.686862123716611</v>
      </c>
      <c r="H86" s="6" t="n">
        <f aca="false">1-G86</f>
        <v>0.313137876283389</v>
      </c>
      <c r="J86" s="23" t="n">
        <v>0.707215231316727</v>
      </c>
      <c r="K86" s="6" t="n">
        <f aca="false">1-J86</f>
        <v>0.292784768683273</v>
      </c>
      <c r="M86" s="24" t="n">
        <f aca="false">+J86-G86</f>
        <v>0.0203531076001162</v>
      </c>
      <c r="N86" s="25" t="n">
        <f aca="false">+K86-H86</f>
        <v>-0.0203531076001162</v>
      </c>
    </row>
    <row r="87" customFormat="false" ht="12.75" hidden="false" customHeight="false" outlineLevel="0" collapsed="false">
      <c r="A87" s="21"/>
      <c r="B87" s="21" t="n">
        <v>6</v>
      </c>
      <c r="C87" s="21" t="n">
        <v>8</v>
      </c>
      <c r="D87" s="22" t="n">
        <v>0.578901218879312</v>
      </c>
      <c r="E87" s="6" t="n">
        <f aca="false">1-D87</f>
        <v>0.421098781120688</v>
      </c>
      <c r="F87" s="21"/>
      <c r="G87" s="22" t="n">
        <v>0.650087686191855</v>
      </c>
      <c r="H87" s="6" t="n">
        <f aca="false">1-G87</f>
        <v>0.349912313808145</v>
      </c>
      <c r="J87" s="23" t="n">
        <v>0.68740898705408</v>
      </c>
      <c r="K87" s="6" t="n">
        <f aca="false">1-J87</f>
        <v>0.31259101294592</v>
      </c>
      <c r="M87" s="24" t="n">
        <f aca="false">+J87-G87</f>
        <v>0.0373213008622255</v>
      </c>
      <c r="N87" s="25" t="n">
        <f aca="false">+K87-H87</f>
        <v>-0.0373213008622255</v>
      </c>
    </row>
    <row r="88" customFormat="false" ht="12.75" hidden="false" customHeight="false" outlineLevel="0" collapsed="false">
      <c r="A88" s="21"/>
      <c r="B88" s="21" t="n">
        <v>6</v>
      </c>
      <c r="C88" s="21" t="n">
        <v>9</v>
      </c>
      <c r="D88" s="22" t="n">
        <v>0.529204807224557</v>
      </c>
      <c r="E88" s="6" t="n">
        <f aca="false">1-D88</f>
        <v>0.470795192775443</v>
      </c>
      <c r="F88" s="21"/>
      <c r="G88" s="22" t="n">
        <v>0.614761240161055</v>
      </c>
      <c r="H88" s="6" t="n">
        <f aca="false">1-G88</f>
        <v>0.385238759838945</v>
      </c>
      <c r="J88" s="23" t="n">
        <v>0.671765954108091</v>
      </c>
      <c r="K88" s="6" t="n">
        <f aca="false">1-J88</f>
        <v>0.328234045891909</v>
      </c>
      <c r="M88" s="24" t="n">
        <f aca="false">+J88-G88</f>
        <v>0.0570047139470368</v>
      </c>
      <c r="N88" s="25" t="n">
        <f aca="false">+K88-H88</f>
        <v>-0.0570047139470368</v>
      </c>
    </row>
    <row r="89" customFormat="false" ht="12.75" hidden="false" customHeight="false" outlineLevel="0" collapsed="false">
      <c r="A89" s="21"/>
      <c r="B89" s="21" t="n">
        <v>6</v>
      </c>
      <c r="C89" s="21" t="n">
        <v>10</v>
      </c>
      <c r="D89" s="22" t="n">
        <v>0.480959211154436</v>
      </c>
      <c r="E89" s="6" t="n">
        <f aca="false">1-D89</f>
        <v>0.519040788845564</v>
      </c>
      <c r="F89" s="21"/>
      <c r="G89" s="22" t="n">
        <v>0.580735584560834</v>
      </c>
      <c r="H89" s="6" t="n">
        <f aca="false">1-G89</f>
        <v>0.419264415439166</v>
      </c>
      <c r="J89" s="23" t="n">
        <v>0.660242746165532</v>
      </c>
      <c r="K89" s="6" t="n">
        <f aca="false">1-J89</f>
        <v>0.339757253834468</v>
      </c>
      <c r="M89" s="24" t="n">
        <f aca="false">+J89-G89</f>
        <v>0.079507161604698</v>
      </c>
      <c r="N89" s="25" t="n">
        <f aca="false">+K89-H89</f>
        <v>-0.079507161604698</v>
      </c>
    </row>
    <row r="90" customFormat="false" ht="12.75" hidden="false" customHeight="false" outlineLevel="0" collapsed="false">
      <c r="A90" s="21"/>
      <c r="B90" s="21" t="n">
        <v>6</v>
      </c>
      <c r="C90" s="21" t="n">
        <v>11</v>
      </c>
      <c r="D90" s="22" t="n">
        <v>0.447242192670517</v>
      </c>
      <c r="E90" s="6" t="n">
        <f aca="false">1-D90</f>
        <v>0.552757807329483</v>
      </c>
      <c r="F90" s="21"/>
      <c r="G90" s="22" t="n">
        <v>0.546030216617596</v>
      </c>
      <c r="H90" s="6" t="n">
        <f aca="false">1-G90</f>
        <v>0.453969783382404</v>
      </c>
      <c r="J90" s="23" t="n">
        <v>0.626253948356412</v>
      </c>
      <c r="K90" s="6" t="n">
        <f aca="false">1-J90</f>
        <v>0.373746051643588</v>
      </c>
      <c r="M90" s="24" t="n">
        <f aca="false">+J90-G90</f>
        <v>0.080223731738816</v>
      </c>
      <c r="N90" s="25" t="n">
        <f aca="false">+K90-H90</f>
        <v>-0.080223731738816</v>
      </c>
    </row>
    <row r="91" customFormat="false" ht="12.75" hidden="false" customHeight="false" outlineLevel="0" collapsed="false">
      <c r="A91" s="21"/>
      <c r="B91" s="21" t="n">
        <v>6</v>
      </c>
      <c r="C91" s="21" t="n">
        <v>12</v>
      </c>
      <c r="D91" s="22" t="n">
        <v>0.415685308800238</v>
      </c>
      <c r="E91" s="6" t="n">
        <f aca="false">1-D91</f>
        <v>0.584314691199762</v>
      </c>
      <c r="F91" s="21"/>
      <c r="G91" s="22" t="n">
        <v>0.512257744788986</v>
      </c>
      <c r="H91" s="6" t="n">
        <f aca="false">1-G91</f>
        <v>0.487742255211014</v>
      </c>
      <c r="J91" s="23" t="n">
        <v>0.592554377479392</v>
      </c>
      <c r="K91" s="6" t="n">
        <f aca="false">1-J91</f>
        <v>0.407445622520608</v>
      </c>
      <c r="M91" s="24" t="n">
        <f aca="false">+J91-G91</f>
        <v>0.0802966326904061</v>
      </c>
      <c r="N91" s="25" t="n">
        <f aca="false">+K91-H91</f>
        <v>-0.0802966326904061</v>
      </c>
    </row>
    <row r="92" customFormat="false" ht="12.75" hidden="false" customHeight="false" outlineLevel="0" collapsed="false">
      <c r="A92" s="21"/>
      <c r="B92" s="21" t="n">
        <v>6</v>
      </c>
      <c r="C92" s="21" t="n">
        <v>13</v>
      </c>
      <c r="D92" s="22" t="n">
        <v>0.38597342503044</v>
      </c>
      <c r="E92" s="6" t="n">
        <f aca="false">1-D92</f>
        <v>0.61402657496956</v>
      </c>
      <c r="F92" s="21"/>
      <c r="G92" s="22" t="n">
        <v>0.479442752145568</v>
      </c>
      <c r="H92" s="6" t="n">
        <f aca="false">1-G92</f>
        <v>0.520557247854432</v>
      </c>
      <c r="J92" s="23" t="n">
        <v>0.559228138054047</v>
      </c>
      <c r="K92" s="6" t="n">
        <f aca="false">1-J92</f>
        <v>0.440771861945953</v>
      </c>
      <c r="M92" s="24" t="n">
        <f aca="false">+J92-G92</f>
        <v>0.0797853859084786</v>
      </c>
      <c r="N92" s="25" t="n">
        <f aca="false">+K92-H92</f>
        <v>-0.0797853859084786</v>
      </c>
    </row>
    <row r="93" customFormat="false" ht="12.75" hidden="false" customHeight="false" outlineLevel="0" collapsed="false">
      <c r="A93" s="21"/>
      <c r="B93" s="21" t="n">
        <v>6</v>
      </c>
      <c r="C93" s="21" t="n">
        <v>14</v>
      </c>
      <c r="D93" s="22" t="n">
        <v>0.35803598792677</v>
      </c>
      <c r="E93" s="6" t="n">
        <f aca="false">1-D93</f>
        <v>0.64196401207323</v>
      </c>
      <c r="F93" s="21"/>
      <c r="G93" s="22" t="n">
        <v>0.447529933274291</v>
      </c>
      <c r="H93" s="6" t="n">
        <f aca="false">1-G93</f>
        <v>0.552470066725709</v>
      </c>
      <c r="J93" s="23" t="n">
        <v>0.526286120826621</v>
      </c>
      <c r="K93" s="6" t="n">
        <f aca="false">1-J93</f>
        <v>0.473713879173379</v>
      </c>
      <c r="M93" s="24" t="n">
        <f aca="false">+J93-G93</f>
        <v>0.0787561875523299</v>
      </c>
      <c r="N93" s="25" t="n">
        <f aca="false">+K93-H93</f>
        <v>-0.0787561875523298</v>
      </c>
    </row>
    <row r="94" customFormat="false" ht="12.75" hidden="false" customHeight="false" outlineLevel="0" collapsed="false">
      <c r="A94" s="21"/>
      <c r="B94" s="21" t="n">
        <v>6</v>
      </c>
      <c r="C94" s="21" t="n">
        <v>15</v>
      </c>
      <c r="D94" s="22" t="n">
        <v>0.331732229037904</v>
      </c>
      <c r="E94" s="6" t="n">
        <f aca="false">1-D94</f>
        <v>0.668267770962096</v>
      </c>
      <c r="F94" s="21"/>
      <c r="G94" s="22" t="n">
        <v>0.416520685071918</v>
      </c>
      <c r="H94" s="6" t="n">
        <f aca="false">1-G94</f>
        <v>0.583479314928082</v>
      </c>
      <c r="J94" s="23" t="n">
        <v>0.493793739404146</v>
      </c>
      <c r="K94" s="6" t="n">
        <f aca="false">1-J94</f>
        <v>0.506206260595854</v>
      </c>
      <c r="M94" s="24" t="n">
        <f aca="false">+J94-G94</f>
        <v>0.0772730543322285</v>
      </c>
      <c r="N94" s="25" t="n">
        <f aca="false">+K94-H94</f>
        <v>-0.0772730543322285</v>
      </c>
    </row>
    <row r="95" customFormat="false" ht="12.75" hidden="false" customHeight="false" outlineLevel="0" collapsed="false">
      <c r="A95" s="27" t="s">
        <v>35</v>
      </c>
      <c r="B95" s="27" t="n">
        <v>7</v>
      </c>
      <c r="C95" s="27" t="n">
        <v>1</v>
      </c>
      <c r="D95" s="28" t="n">
        <v>0.938850892264038</v>
      </c>
      <c r="E95" s="29" t="n">
        <f aca="false">1-D95</f>
        <v>0.0611491077359625</v>
      </c>
      <c r="F95" s="27"/>
      <c r="G95" s="28" t="n">
        <v>0.949879628160193</v>
      </c>
      <c r="H95" s="29" t="n">
        <f aca="false">1-G95</f>
        <v>0.0501203718398072</v>
      </c>
      <c r="I95" s="30"/>
      <c r="J95" s="31" t="n">
        <v>0.950520460119089</v>
      </c>
      <c r="K95" s="29" t="n">
        <f aca="false">1-J95</f>
        <v>0.0494795398809113</v>
      </c>
      <c r="L95" s="30"/>
      <c r="M95" s="32" t="n">
        <f aca="false">+J95-G95</f>
        <v>0.000640831958895971</v>
      </c>
      <c r="N95" s="33" t="n">
        <f aca="false">+K95-H95</f>
        <v>-0.000640831958895971</v>
      </c>
    </row>
    <row r="96" customFormat="false" ht="12.75" hidden="false" customHeight="false" outlineLevel="0" collapsed="false">
      <c r="A96" s="21"/>
      <c r="B96" s="21" t="n">
        <v>7</v>
      </c>
      <c r="C96" s="21" t="n">
        <v>2</v>
      </c>
      <c r="D96" s="22" t="n">
        <v>0.874777322826777</v>
      </c>
      <c r="E96" s="6" t="n">
        <f aca="false">1-D96</f>
        <v>0.125222677173223</v>
      </c>
      <c r="F96" s="21"/>
      <c r="G96" s="22" t="n">
        <v>0.900026350839207</v>
      </c>
      <c r="H96" s="6" t="n">
        <f aca="false">1-G96</f>
        <v>0.099973649160793</v>
      </c>
      <c r="J96" s="23" t="n">
        <v>0.906135454658482</v>
      </c>
      <c r="K96" s="6" t="n">
        <f aca="false">1-J96</f>
        <v>0.093864545341518</v>
      </c>
      <c r="M96" s="24" t="n">
        <f aca="false">+J96-G96</f>
        <v>0.00610910381927499</v>
      </c>
      <c r="N96" s="25" t="n">
        <f aca="false">+K96-H96</f>
        <v>-0.00610910381927499</v>
      </c>
    </row>
    <row r="97" customFormat="false" ht="12.75" hidden="false" customHeight="false" outlineLevel="0" collapsed="false">
      <c r="A97" s="21"/>
      <c r="B97" s="21" t="n">
        <v>7</v>
      </c>
      <c r="C97" s="21" t="n">
        <v>3</v>
      </c>
      <c r="D97" s="22" t="n">
        <v>0.818011057075584</v>
      </c>
      <c r="E97" s="6" t="n">
        <f aca="false">1-D97</f>
        <v>0.181988942924416</v>
      </c>
      <c r="F97" s="21"/>
      <c r="G97" s="22" t="n">
        <v>0.854897966121178</v>
      </c>
      <c r="H97" s="6" t="n">
        <f aca="false">1-G97</f>
        <v>0.145102033878822</v>
      </c>
      <c r="J97" s="23" t="n">
        <v>0.859796986368101</v>
      </c>
      <c r="K97" s="6" t="n">
        <f aca="false">1-J97</f>
        <v>0.140203013631899</v>
      </c>
      <c r="M97" s="24" t="n">
        <f aca="false">+J97-G97</f>
        <v>0.00489902024692313</v>
      </c>
      <c r="N97" s="25" t="n">
        <f aca="false">+K97-H97</f>
        <v>-0.00489902024692313</v>
      </c>
    </row>
    <row r="98" customFormat="false" ht="12.75" hidden="false" customHeight="false" outlineLevel="0" collapsed="false">
      <c r="A98" s="21"/>
      <c r="B98" s="21" t="n">
        <v>7</v>
      </c>
      <c r="C98" s="21" t="n">
        <v>4</v>
      </c>
      <c r="D98" s="22" t="n">
        <v>0.75694220869768</v>
      </c>
      <c r="E98" s="6" t="n">
        <f aca="false">1-D98</f>
        <v>0.243057791302321</v>
      </c>
      <c r="F98" s="21"/>
      <c r="G98" s="22" t="n">
        <v>0.807381526825882</v>
      </c>
      <c r="H98" s="6" t="n">
        <f aca="false">1-G98</f>
        <v>0.192618473174118</v>
      </c>
      <c r="J98" s="23" t="n">
        <v>0.81867589930564</v>
      </c>
      <c r="K98" s="6" t="n">
        <f aca="false">1-J98</f>
        <v>0.18132410069436</v>
      </c>
      <c r="M98" s="24" t="n">
        <f aca="false">+J98-G98</f>
        <v>0.0112943724797584</v>
      </c>
      <c r="N98" s="25" t="n">
        <f aca="false">+K98-H98</f>
        <v>-0.0112943724797584</v>
      </c>
    </row>
    <row r="99" customFormat="false" ht="12.75" hidden="false" customHeight="false" outlineLevel="0" collapsed="false">
      <c r="A99" s="21"/>
      <c r="B99" s="21" t="n">
        <v>7</v>
      </c>
      <c r="C99" s="21" t="n">
        <v>5</v>
      </c>
      <c r="D99" s="22" t="n">
        <v>0.697307973453069</v>
      </c>
      <c r="E99" s="6" t="n">
        <f aca="false">1-D99</f>
        <v>0.302692026546931</v>
      </c>
      <c r="F99" s="21"/>
      <c r="G99" s="22" t="n">
        <v>0.757091386592252</v>
      </c>
      <c r="H99" s="6" t="n">
        <f aca="false">1-G99</f>
        <v>0.242908613407749</v>
      </c>
      <c r="J99" s="23" t="n">
        <v>0.7653954808014</v>
      </c>
      <c r="K99" s="6" t="n">
        <f aca="false">1-J99</f>
        <v>0.2346045191986</v>
      </c>
      <c r="M99" s="24" t="n">
        <f aca="false">+J99-G99</f>
        <v>0.00830409420914835</v>
      </c>
      <c r="N99" s="25" t="n">
        <f aca="false">+K99-H99</f>
        <v>-0.00830409420914835</v>
      </c>
    </row>
    <row r="100" customFormat="false" ht="12.75" hidden="false" customHeight="false" outlineLevel="0" collapsed="false">
      <c r="A100" s="21"/>
      <c r="B100" s="21" t="n">
        <v>7</v>
      </c>
      <c r="C100" s="21" t="n">
        <v>6</v>
      </c>
      <c r="D100" s="22" t="n">
        <v>0.64553068607376</v>
      </c>
      <c r="E100" s="6" t="n">
        <f aca="false">1-D100</f>
        <v>0.35446931392624</v>
      </c>
      <c r="F100" s="21"/>
      <c r="G100" s="22" t="n">
        <v>0.713607019147515</v>
      </c>
      <c r="H100" s="6" t="n">
        <f aca="false">1-G100</f>
        <v>0.286392980852485</v>
      </c>
      <c r="J100" s="23" t="n">
        <v>0.727269121710739</v>
      </c>
      <c r="K100" s="6" t="n">
        <f aca="false">1-J100</f>
        <v>0.272730878289261</v>
      </c>
      <c r="M100" s="24" t="n">
        <f aca="false">+J100-G100</f>
        <v>0.0136621025632238</v>
      </c>
      <c r="N100" s="25" t="n">
        <f aca="false">+K100-H100</f>
        <v>-0.0136621025632238</v>
      </c>
    </row>
    <row r="101" customFormat="false" ht="12.75" hidden="false" customHeight="false" outlineLevel="0" collapsed="false">
      <c r="A101" s="21"/>
      <c r="B101" s="21" t="n">
        <v>7</v>
      </c>
      <c r="C101" s="21" t="n">
        <v>7</v>
      </c>
      <c r="D101" s="22" t="n">
        <v>0.59624619247192</v>
      </c>
      <c r="E101" s="6" t="n">
        <f aca="false">1-D101</f>
        <v>0.40375380752808</v>
      </c>
      <c r="F101" s="21"/>
      <c r="G101" s="22" t="n">
        <v>0.671600131871585</v>
      </c>
      <c r="H101" s="6" t="n">
        <f aca="false">1-G101</f>
        <v>0.328399868128415</v>
      </c>
      <c r="J101" s="23" t="n">
        <v>0.691374527265602</v>
      </c>
      <c r="K101" s="6" t="n">
        <f aca="false">1-J101</f>
        <v>0.308625472734398</v>
      </c>
      <c r="M101" s="24" t="n">
        <f aca="false">+J101-G101</f>
        <v>0.0197743953940169</v>
      </c>
      <c r="N101" s="25" t="n">
        <f aca="false">+K101-H101</f>
        <v>-0.0197743953940169</v>
      </c>
    </row>
    <row r="102" customFormat="false" ht="12.75" hidden="false" customHeight="false" outlineLevel="0" collapsed="false">
      <c r="A102" s="21"/>
      <c r="B102" s="21" t="n">
        <v>7</v>
      </c>
      <c r="C102" s="21" t="n">
        <v>8</v>
      </c>
      <c r="D102" s="22" t="n">
        <v>0.54711771625359</v>
      </c>
      <c r="E102" s="6" t="n">
        <f aca="false">1-D102</f>
        <v>0.45288228374641</v>
      </c>
      <c r="F102" s="21"/>
      <c r="G102" s="22" t="n">
        <v>0.63362702633338</v>
      </c>
      <c r="H102" s="6" t="n">
        <f aca="false">1-G102</f>
        <v>0.36637297366662</v>
      </c>
      <c r="J102" s="23" t="n">
        <v>0.665862981075658</v>
      </c>
      <c r="K102" s="6" t="n">
        <f aca="false">1-J102</f>
        <v>0.334137018924342</v>
      </c>
      <c r="M102" s="24" t="n">
        <f aca="false">+J102-G102</f>
        <v>0.0322359547422777</v>
      </c>
      <c r="N102" s="25" t="n">
        <f aca="false">+K102-H102</f>
        <v>-0.0322359547422777</v>
      </c>
    </row>
    <row r="103" customFormat="false" ht="12.75" hidden="false" customHeight="false" outlineLevel="0" collapsed="false">
      <c r="A103" s="21"/>
      <c r="B103" s="21" t="n">
        <v>7</v>
      </c>
      <c r="C103" s="21" t="n">
        <v>9</v>
      </c>
      <c r="D103" s="22" t="n">
        <v>0.50005245281945</v>
      </c>
      <c r="E103" s="6" t="n">
        <f aca="false">1-D103</f>
        <v>0.49994754718055</v>
      </c>
      <c r="F103" s="21"/>
      <c r="G103" s="22" t="n">
        <v>0.597265186262074</v>
      </c>
      <c r="H103" s="6" t="n">
        <f aca="false">1-G103</f>
        <v>0.402734813737927</v>
      </c>
      <c r="J103" s="23" t="n">
        <v>0.643737105090873</v>
      </c>
      <c r="K103" s="6" t="n">
        <f aca="false">1-J103</f>
        <v>0.356262894909127</v>
      </c>
      <c r="M103" s="24" t="n">
        <f aca="false">+J103-G103</f>
        <v>0.0464719188287996</v>
      </c>
      <c r="N103" s="25" t="n">
        <f aca="false">+K103-H103</f>
        <v>-0.0464719188287996</v>
      </c>
    </row>
    <row r="104" customFormat="false" ht="12.75" hidden="false" customHeight="false" outlineLevel="0" collapsed="false">
      <c r="A104" s="21"/>
      <c r="B104" s="21" t="n">
        <v>7</v>
      </c>
      <c r="C104" s="21" t="n">
        <v>10</v>
      </c>
      <c r="D104" s="22" t="n">
        <v>0.455181566086842</v>
      </c>
      <c r="E104" s="6" t="n">
        <f aca="false">1-D104</f>
        <v>0.544818433913158</v>
      </c>
      <c r="F104" s="21"/>
      <c r="G104" s="22" t="n">
        <v>0.562354065662819</v>
      </c>
      <c r="H104" s="6" t="n">
        <f aca="false">1-G104</f>
        <v>0.437645934337181</v>
      </c>
      <c r="J104" s="23" t="n">
        <v>0.62484596456992</v>
      </c>
      <c r="K104" s="6" t="n">
        <f aca="false">1-J104</f>
        <v>0.37515403543008</v>
      </c>
      <c r="M104" s="24" t="n">
        <f aca="false">+J104-G104</f>
        <v>0.0624918989071007</v>
      </c>
      <c r="N104" s="25" t="n">
        <f aca="false">+K104-H104</f>
        <v>-0.0624918989071007</v>
      </c>
    </row>
    <row r="105" customFormat="false" ht="12.75" hidden="false" customHeight="false" outlineLevel="0" collapsed="false">
      <c r="A105" s="21"/>
      <c r="B105" s="21" t="n">
        <v>7</v>
      </c>
      <c r="C105" s="21" t="n">
        <v>11</v>
      </c>
      <c r="D105" s="22" t="n">
        <v>0.420410806729646</v>
      </c>
      <c r="E105" s="6" t="n">
        <f aca="false">1-D105</f>
        <v>0.579589193270354</v>
      </c>
      <c r="F105" s="21"/>
      <c r="G105" s="22" t="n">
        <v>0.52748464048339</v>
      </c>
      <c r="H105" s="6" t="n">
        <f aca="false">1-G105</f>
        <v>0.47251535951661</v>
      </c>
      <c r="J105" s="23" t="n">
        <v>0.589886732314693</v>
      </c>
      <c r="K105" s="6" t="n">
        <f aca="false">1-J105</f>
        <v>0.410113267685307</v>
      </c>
      <c r="M105" s="24" t="n">
        <f aca="false">+J105-G105</f>
        <v>0.0624020918313025</v>
      </c>
      <c r="N105" s="25" t="n">
        <f aca="false">+K105-H105</f>
        <v>-0.0624020918313025</v>
      </c>
    </row>
    <row r="106" customFormat="false" ht="12.75" hidden="false" customHeight="false" outlineLevel="0" collapsed="false">
      <c r="A106" s="21"/>
      <c r="B106" s="21" t="n">
        <v>7</v>
      </c>
      <c r="C106" s="21" t="n">
        <v>12</v>
      </c>
      <c r="D106" s="22" t="n">
        <v>0.388033492009018</v>
      </c>
      <c r="E106" s="6" t="n">
        <f aca="false">1-D106</f>
        <v>0.611966507990982</v>
      </c>
      <c r="F106" s="21"/>
      <c r="G106" s="22" t="n">
        <v>0.493736960070019</v>
      </c>
      <c r="H106" s="6" t="n">
        <f aca="false">1-G106</f>
        <v>0.506263039929981</v>
      </c>
      <c r="J106" s="23" t="n">
        <v>0.55553200288609</v>
      </c>
      <c r="K106" s="6" t="n">
        <f aca="false">1-J106</f>
        <v>0.44446799711391</v>
      </c>
      <c r="M106" s="24" t="n">
        <f aca="false">+J106-G106</f>
        <v>0.061795042816071</v>
      </c>
      <c r="N106" s="25" t="n">
        <f aca="false">+K106-H106</f>
        <v>-0.061795042816071</v>
      </c>
    </row>
    <row r="107" customFormat="false" ht="12.75" hidden="false" customHeight="false" outlineLevel="0" collapsed="false">
      <c r="A107" s="21"/>
      <c r="B107" s="21" t="n">
        <v>7</v>
      </c>
      <c r="C107" s="21" t="n">
        <v>13</v>
      </c>
      <c r="D107" s="22" t="n">
        <v>0.357707411428703</v>
      </c>
      <c r="E107" s="6" t="n">
        <f aca="false">1-D107</f>
        <v>0.642292588571297</v>
      </c>
      <c r="F107" s="21"/>
      <c r="G107" s="22" t="n">
        <v>0.461122640259113</v>
      </c>
      <c r="H107" s="6" t="n">
        <f aca="false">1-G107</f>
        <v>0.538877359740887</v>
      </c>
      <c r="J107" s="23" t="n">
        <v>0.521854948524741</v>
      </c>
      <c r="K107" s="6" t="n">
        <f aca="false">1-J107</f>
        <v>0.478145051475259</v>
      </c>
      <c r="M107" s="24" t="n">
        <f aca="false">+J107-G107</f>
        <v>0.0607323082656283</v>
      </c>
      <c r="N107" s="25" t="n">
        <f aca="false">+K107-H107</f>
        <v>-0.0607323082656283</v>
      </c>
    </row>
    <row r="108" customFormat="false" ht="12.75" hidden="false" customHeight="false" outlineLevel="0" collapsed="false">
      <c r="A108" s="21"/>
      <c r="B108" s="21" t="n">
        <v>7</v>
      </c>
      <c r="C108" s="21" t="n">
        <v>14</v>
      </c>
      <c r="D108" s="22" t="n">
        <v>0.32934158624597</v>
      </c>
      <c r="E108" s="6" t="n">
        <f aca="false">1-D108</f>
        <v>0.67065841375403</v>
      </c>
      <c r="F108" s="21"/>
      <c r="G108" s="22" t="n">
        <v>0.429572671802673</v>
      </c>
      <c r="H108" s="6" t="n">
        <f aca="false">1-G108</f>
        <v>0.570427328197327</v>
      </c>
      <c r="J108" s="23" t="n">
        <v>0.488851550187142</v>
      </c>
      <c r="K108" s="6" t="n">
        <f aca="false">1-J108</f>
        <v>0.511148449812858</v>
      </c>
      <c r="M108" s="24" t="n">
        <f aca="false">+J108-G108</f>
        <v>0.0592788783844688</v>
      </c>
      <c r="N108" s="25" t="n">
        <f aca="false">+K108-H108</f>
        <v>-0.0592788783844688</v>
      </c>
    </row>
    <row r="109" customFormat="false" ht="12.75" hidden="false" customHeight="false" outlineLevel="0" collapsed="false">
      <c r="A109" s="21"/>
      <c r="B109" s="21" t="n">
        <v>7</v>
      </c>
      <c r="C109" s="21" t="n">
        <v>15</v>
      </c>
      <c r="D109" s="22" t="n">
        <v>0.302775835986005</v>
      </c>
      <c r="E109" s="6" t="n">
        <f aca="false">1-D109</f>
        <v>0.697224164013995</v>
      </c>
      <c r="F109" s="21"/>
      <c r="G109" s="22" t="n">
        <v>0.399076400884312</v>
      </c>
      <c r="H109" s="6" t="n">
        <f aca="false">1-G109</f>
        <v>0.600923599115688</v>
      </c>
      <c r="J109" s="23" t="n">
        <v>0.456574075011384</v>
      </c>
      <c r="K109" s="6" t="n">
        <f aca="false">1-J109</f>
        <v>0.543425924988616</v>
      </c>
      <c r="M109" s="24" t="n">
        <f aca="false">+J109-G109</f>
        <v>0.0574976741270719</v>
      </c>
      <c r="N109" s="25" t="n">
        <f aca="false">+K109-H109</f>
        <v>-0.0574976741270719</v>
      </c>
    </row>
    <row r="110" customFormat="false" ht="12.75" hidden="false" customHeight="false" outlineLevel="0" collapsed="false">
      <c r="A110" s="27" t="s">
        <v>36</v>
      </c>
      <c r="B110" s="27" t="n">
        <v>8</v>
      </c>
      <c r="C110" s="27" t="n">
        <v>1</v>
      </c>
      <c r="D110" s="28" t="n">
        <v>0.928315268976537</v>
      </c>
      <c r="E110" s="29" t="n">
        <f aca="false">1-D110</f>
        <v>0.0716847310234634</v>
      </c>
      <c r="F110" s="27"/>
      <c r="G110" s="28" t="n">
        <v>0.935942119078382</v>
      </c>
      <c r="H110" s="29" t="n">
        <f aca="false">1-G110</f>
        <v>0.0640578809216182</v>
      </c>
      <c r="I110" s="30"/>
      <c r="J110" s="31" t="n">
        <v>0.944392561335576</v>
      </c>
      <c r="K110" s="29" t="n">
        <f aca="false">1-J110</f>
        <v>0.0556074386644238</v>
      </c>
      <c r="L110" s="30"/>
      <c r="M110" s="32" t="n">
        <f aca="false">+J110-G110</f>
        <v>0.00845044225719449</v>
      </c>
      <c r="N110" s="33" t="n">
        <f aca="false">+K110-H110</f>
        <v>-0.00845044225719449</v>
      </c>
    </row>
    <row r="111" customFormat="false" ht="12.75" hidden="false" customHeight="false" outlineLevel="0" collapsed="false">
      <c r="A111" s="21"/>
      <c r="B111" s="21" t="n">
        <v>8</v>
      </c>
      <c r="C111" s="21" t="n">
        <v>2</v>
      </c>
      <c r="D111" s="22" t="n">
        <v>0.855230089987812</v>
      </c>
      <c r="E111" s="6" t="n">
        <f aca="false">1-D111</f>
        <v>0.144769910012188</v>
      </c>
      <c r="F111" s="21"/>
      <c r="G111" s="22" t="n">
        <v>0.872690513900538</v>
      </c>
      <c r="H111" s="6" t="n">
        <f aca="false">1-G111</f>
        <v>0.127309486099462</v>
      </c>
      <c r="J111" s="23" t="n">
        <v>0.893380603466983</v>
      </c>
      <c r="K111" s="6" t="n">
        <f aca="false">1-J111</f>
        <v>0.106619396533017</v>
      </c>
      <c r="M111" s="24" t="n">
        <f aca="false">+J111-G111</f>
        <v>0.0206900895664454</v>
      </c>
      <c r="N111" s="25" t="n">
        <f aca="false">+K111-H111</f>
        <v>-0.0206900895664454</v>
      </c>
    </row>
    <row r="112" customFormat="false" ht="12.75" hidden="false" customHeight="false" outlineLevel="0" collapsed="false">
      <c r="A112" s="21"/>
      <c r="B112" s="21" t="n">
        <v>8</v>
      </c>
      <c r="C112" s="21" t="n">
        <v>3</v>
      </c>
      <c r="D112" s="22" t="n">
        <v>0.789825553150015</v>
      </c>
      <c r="E112" s="6" t="n">
        <f aca="false">1-D112</f>
        <v>0.210174446849986</v>
      </c>
      <c r="F112" s="21"/>
      <c r="G112" s="22" t="n">
        <v>0.814273974080511</v>
      </c>
      <c r="H112" s="6" t="n">
        <f aca="false">1-G112</f>
        <v>0.185726025919489</v>
      </c>
      <c r="J112" s="23" t="n">
        <v>0.841340627175486</v>
      </c>
      <c r="K112" s="6" t="n">
        <f aca="false">1-J112</f>
        <v>0.158659372824514</v>
      </c>
      <c r="M112" s="24" t="n">
        <f aca="false">+J112-G112</f>
        <v>0.0270666530949749</v>
      </c>
      <c r="N112" s="25" t="n">
        <f aca="false">+K112-H112</f>
        <v>-0.0270666530949749</v>
      </c>
    </row>
    <row r="113" customFormat="false" ht="12.75" hidden="false" customHeight="false" outlineLevel="0" collapsed="false">
      <c r="A113" s="21"/>
      <c r="B113" s="21" t="n">
        <v>8</v>
      </c>
      <c r="C113" s="21" t="n">
        <v>4</v>
      </c>
      <c r="D113" s="22" t="n">
        <v>0.722995193674675</v>
      </c>
      <c r="E113" s="6" t="n">
        <f aca="false">1-D113</f>
        <v>0.277004806325325</v>
      </c>
      <c r="F113" s="21"/>
      <c r="G113" s="22" t="n">
        <v>0.751389026408148</v>
      </c>
      <c r="H113" s="6" t="n">
        <f aca="false">1-G113</f>
        <v>0.248610973591852</v>
      </c>
      <c r="J113" s="23" t="n">
        <v>0.792020415181431</v>
      </c>
      <c r="K113" s="6" t="n">
        <f aca="false">1-J113</f>
        <v>0.207979584818569</v>
      </c>
      <c r="M113" s="24" t="n">
        <f aca="false">+J113-G113</f>
        <v>0.0406313887732827</v>
      </c>
      <c r="N113" s="25" t="n">
        <f aca="false">+K113-H113</f>
        <v>-0.0406313887732827</v>
      </c>
    </row>
    <row r="114" customFormat="false" ht="12.75" hidden="false" customHeight="false" outlineLevel="0" collapsed="false">
      <c r="A114" s="21"/>
      <c r="B114" s="21" t="n">
        <v>8</v>
      </c>
      <c r="C114" s="21" t="n">
        <v>5</v>
      </c>
      <c r="D114" s="22" t="n">
        <v>0.658419185326731</v>
      </c>
      <c r="E114" s="6" t="n">
        <f aca="false">1-D114</f>
        <v>0.341580814673269</v>
      </c>
      <c r="F114" s="21"/>
      <c r="G114" s="22" t="n">
        <v>0.695291722293169</v>
      </c>
      <c r="H114" s="6" t="n">
        <f aca="false">1-G114</f>
        <v>0.304708277706831</v>
      </c>
      <c r="J114" s="23" t="n">
        <v>0.734386799069493</v>
      </c>
      <c r="K114" s="6" t="n">
        <f aca="false">1-J114</f>
        <v>0.265613200930507</v>
      </c>
      <c r="M114" s="24" t="n">
        <f aca="false">+J114-G114</f>
        <v>0.039095076776324</v>
      </c>
      <c r="N114" s="25" t="n">
        <f aca="false">+K114-H114</f>
        <v>-0.039095076776324</v>
      </c>
    </row>
    <row r="115" customFormat="false" ht="12.75" hidden="false" customHeight="false" outlineLevel="0" collapsed="false">
      <c r="A115" s="21"/>
      <c r="B115" s="21" t="n">
        <v>8</v>
      </c>
      <c r="C115" s="21" t="n">
        <v>6</v>
      </c>
      <c r="D115" s="22" t="n">
        <v>0.603720272651698</v>
      </c>
      <c r="E115" s="6" t="n">
        <f aca="false">1-D115</f>
        <v>0.396279727348302</v>
      </c>
      <c r="F115" s="21"/>
      <c r="G115" s="22" t="n">
        <v>0.644971673729172</v>
      </c>
      <c r="H115" s="6" t="n">
        <f aca="false">1-G115</f>
        <v>0.355028326270828</v>
      </c>
      <c r="J115" s="23" t="n">
        <v>0.69212378629097</v>
      </c>
      <c r="K115" s="6" t="n">
        <f aca="false">1-J115</f>
        <v>0.30787621370903</v>
      </c>
      <c r="M115" s="24" t="n">
        <f aca="false">+J115-G115</f>
        <v>0.0471521125617982</v>
      </c>
      <c r="N115" s="25" t="n">
        <f aca="false">+K115-H115</f>
        <v>-0.0471521125617982</v>
      </c>
    </row>
    <row r="116" customFormat="false" ht="12.75" hidden="false" customHeight="false" outlineLevel="0" collapsed="false">
      <c r="A116" s="21"/>
      <c r="B116" s="21" t="n">
        <v>8</v>
      </c>
      <c r="C116" s="21" t="n">
        <v>7</v>
      </c>
      <c r="D116" s="22" t="n">
        <v>0.552674709154357</v>
      </c>
      <c r="E116" s="6" t="n">
        <f aca="false">1-D116</f>
        <v>0.447325290845643</v>
      </c>
      <c r="F116" s="21"/>
      <c r="G116" s="22" t="n">
        <v>0.597562928076178</v>
      </c>
      <c r="H116" s="6" t="n">
        <f aca="false">1-G116</f>
        <v>0.402437071923822</v>
      </c>
      <c r="J116" s="23" t="n">
        <v>0.652570497997185</v>
      </c>
      <c r="K116" s="6" t="n">
        <f aca="false">1-J116</f>
        <v>0.347429502002815</v>
      </c>
      <c r="M116" s="24" t="n">
        <f aca="false">+J116-G116</f>
        <v>0.0550075699210072</v>
      </c>
      <c r="N116" s="25" t="n">
        <f aca="false">+K116-H116</f>
        <v>-0.0550075699210072</v>
      </c>
    </row>
    <row r="117" customFormat="false" ht="12.75" hidden="false" customHeight="false" outlineLevel="0" collapsed="false">
      <c r="A117" s="21"/>
      <c r="B117" s="21" t="n">
        <v>8</v>
      </c>
      <c r="C117" s="21" t="n">
        <v>8</v>
      </c>
      <c r="D117" s="22" t="n">
        <v>0.500543121955103</v>
      </c>
      <c r="E117" s="6" t="n">
        <f aca="false">1-D117</f>
        <v>0.499456878044897</v>
      </c>
      <c r="F117" s="21"/>
      <c r="G117" s="22" t="n">
        <v>0.554868425499883</v>
      </c>
      <c r="H117" s="6" t="n">
        <f aca="false">1-G117</f>
        <v>0.445131574500117</v>
      </c>
      <c r="J117" s="23" t="n">
        <v>0.619418607211743</v>
      </c>
      <c r="K117" s="6" t="n">
        <f aca="false">1-J117</f>
        <v>0.380581392788257</v>
      </c>
      <c r="M117" s="24" t="n">
        <f aca="false">+J117-G117</f>
        <v>0.0645501817118608</v>
      </c>
      <c r="N117" s="25" t="n">
        <f aca="false">+K117-H117</f>
        <v>-0.0645501817118608</v>
      </c>
    </row>
    <row r="118" customFormat="false" ht="12.75" hidden="false" customHeight="false" outlineLevel="0" collapsed="false">
      <c r="A118" s="21"/>
      <c r="B118" s="21" t="n">
        <v>8</v>
      </c>
      <c r="C118" s="21" t="n">
        <v>9</v>
      </c>
      <c r="D118" s="22" t="n">
        <v>0.451217896099453</v>
      </c>
      <c r="E118" s="6" t="n">
        <f aca="false">1-D118</f>
        <v>0.548782103900547</v>
      </c>
      <c r="F118" s="21"/>
      <c r="G118" s="22" t="n">
        <v>0.514801947968843</v>
      </c>
      <c r="H118" s="6" t="n">
        <f aca="false">1-G118</f>
        <v>0.485198052031157</v>
      </c>
      <c r="J118" s="23" t="n">
        <v>0.589078689238465</v>
      </c>
      <c r="K118" s="6" t="n">
        <f aca="false">1-J118</f>
        <v>0.410921310761535</v>
      </c>
      <c r="M118" s="24" t="n">
        <f aca="false">+J118-G118</f>
        <v>0.0742767412696223</v>
      </c>
      <c r="N118" s="25" t="n">
        <f aca="false">+K118-H118</f>
        <v>-0.0742767412696223</v>
      </c>
    </row>
    <row r="119" customFormat="false" ht="12.75" hidden="false" customHeight="false" outlineLevel="0" collapsed="false">
      <c r="A119" s="21"/>
      <c r="B119" s="21" t="n">
        <v>8</v>
      </c>
      <c r="C119" s="21" t="n">
        <v>10</v>
      </c>
      <c r="D119" s="22" t="n">
        <v>0.404791729947663</v>
      </c>
      <c r="E119" s="6" t="n">
        <f aca="false">1-D119</f>
        <v>0.595208270052337</v>
      </c>
      <c r="F119" s="21"/>
      <c r="G119" s="22" t="n">
        <v>0.477103581751559</v>
      </c>
      <c r="H119" s="6" t="n">
        <f aca="false">1-G119</f>
        <v>0.522896418248441</v>
      </c>
      <c r="J119" s="23" t="n">
        <v>0.561300106995612</v>
      </c>
      <c r="K119" s="6" t="n">
        <f aca="false">1-J119</f>
        <v>0.438699893004388</v>
      </c>
      <c r="M119" s="24" t="n">
        <f aca="false">+J119-G119</f>
        <v>0.0841965252440534</v>
      </c>
      <c r="N119" s="25" t="n">
        <f aca="false">+K119-H119</f>
        <v>-0.0841965252440534</v>
      </c>
    </row>
    <row r="120" customFormat="false" ht="12.75" hidden="false" customHeight="false" outlineLevel="0" collapsed="false">
      <c r="A120" s="21"/>
      <c r="B120" s="21" t="n">
        <v>8</v>
      </c>
      <c r="C120" s="21" t="n">
        <v>11</v>
      </c>
      <c r="D120" s="22" t="n">
        <v>0.368477509061768</v>
      </c>
      <c r="E120" s="6" t="n">
        <f aca="false">1-D120</f>
        <v>0.631522490938232</v>
      </c>
      <c r="F120" s="21"/>
      <c r="G120" s="22" t="n">
        <v>0.440231292341725</v>
      </c>
      <c r="H120" s="6" t="n">
        <f aca="false">1-G120</f>
        <v>0.559768707658275</v>
      </c>
      <c r="J120" s="23" t="n">
        <v>0.523773118474293</v>
      </c>
      <c r="K120" s="6" t="n">
        <f aca="false">1-J120</f>
        <v>0.476226881525707</v>
      </c>
      <c r="M120" s="24" t="n">
        <f aca="false">+J120-G120</f>
        <v>0.0835418261325687</v>
      </c>
      <c r="N120" s="25" t="n">
        <f aca="false">+K120-H120</f>
        <v>-0.0835418261325687</v>
      </c>
    </row>
    <row r="121" customFormat="false" ht="12.75" hidden="false" customHeight="false" outlineLevel="0" collapsed="false">
      <c r="A121" s="21"/>
      <c r="B121" s="21" t="n">
        <v>8</v>
      </c>
      <c r="C121" s="21" t="n">
        <v>12</v>
      </c>
      <c r="D121" s="22" t="n">
        <v>0.33495260827085</v>
      </c>
      <c r="E121" s="6" t="n">
        <f aca="false">1-D121</f>
        <v>0.66504739172915</v>
      </c>
      <c r="F121" s="21"/>
      <c r="G121" s="22" t="n">
        <v>0.405268865397836</v>
      </c>
      <c r="H121" s="6" t="n">
        <f aca="false">1-G121</f>
        <v>0.594731134602164</v>
      </c>
      <c r="J121" s="23" t="n">
        <v>0.487326634225151</v>
      </c>
      <c r="K121" s="6" t="n">
        <f aca="false">1-J121</f>
        <v>0.512673365774849</v>
      </c>
      <c r="M121" s="24" t="n">
        <f aca="false">+J121-G121</f>
        <v>0.0820577688273155</v>
      </c>
      <c r="N121" s="25" t="n">
        <f aca="false">+K121-H121</f>
        <v>-0.0820577688273155</v>
      </c>
    </row>
    <row r="122" customFormat="false" ht="12.75" hidden="false" customHeight="false" outlineLevel="0" collapsed="false">
      <c r="A122" s="21"/>
      <c r="B122" s="21" t="n">
        <v>8</v>
      </c>
      <c r="C122" s="21" t="n">
        <v>13</v>
      </c>
      <c r="D122" s="22" t="n">
        <v>0.303833055657621</v>
      </c>
      <c r="E122" s="6" t="n">
        <f aca="false">1-D122</f>
        <v>0.696166944342379</v>
      </c>
      <c r="F122" s="21"/>
      <c r="G122" s="22" t="n">
        <v>0.372168372766953</v>
      </c>
      <c r="H122" s="6" t="n">
        <f aca="false">1-G122</f>
        <v>0.627831627233047</v>
      </c>
      <c r="J122" s="23" t="n">
        <v>0.452022625951036</v>
      </c>
      <c r="K122" s="6" t="n">
        <f aca="false">1-J122</f>
        <v>0.547977374048964</v>
      </c>
      <c r="M122" s="24" t="n">
        <f aca="false">+J122-G122</f>
        <v>0.0798542531840832</v>
      </c>
      <c r="N122" s="25" t="n">
        <f aca="false">+K122-H122</f>
        <v>-0.0798542531840831</v>
      </c>
    </row>
    <row r="123" customFormat="false" ht="12.75" hidden="false" customHeight="false" outlineLevel="0" collapsed="false">
      <c r="A123" s="21"/>
      <c r="B123" s="21" t="n">
        <v>8</v>
      </c>
      <c r="C123" s="21" t="n">
        <v>14</v>
      </c>
      <c r="D123" s="22" t="n">
        <v>0.274991140482349</v>
      </c>
      <c r="E123" s="6" t="n">
        <f aca="false">1-D123</f>
        <v>0.725008859517651</v>
      </c>
      <c r="F123" s="21"/>
      <c r="G123" s="22" t="n">
        <v>0.340800347752655</v>
      </c>
      <c r="H123" s="6" t="n">
        <f aca="false">1-G123</f>
        <v>0.659199652247345</v>
      </c>
      <c r="J123" s="23" t="n">
        <v>0.417840491582541</v>
      </c>
      <c r="K123" s="6" t="n">
        <f aca="false">1-J123</f>
        <v>0.58215950841746</v>
      </c>
      <c r="M123" s="24" t="n">
        <f aca="false">+J123-G123</f>
        <v>0.0770401438298854</v>
      </c>
      <c r="N123" s="25" t="n">
        <f aca="false">+K123-H123</f>
        <v>-0.0770401438298853</v>
      </c>
    </row>
    <row r="124" customFormat="false" ht="12.75" hidden="false" customHeight="false" outlineLevel="0" collapsed="false">
      <c r="A124" s="21"/>
      <c r="B124" s="21" t="n">
        <v>8</v>
      </c>
      <c r="C124" s="21" t="n">
        <v>15</v>
      </c>
      <c r="D124" s="22" t="n">
        <v>0.248234211478373</v>
      </c>
      <c r="E124" s="6" t="n">
        <f aca="false">1-D124</f>
        <v>0.751765788521627</v>
      </c>
      <c r="F124" s="21"/>
      <c r="G124" s="22" t="n">
        <v>0.311099594087548</v>
      </c>
      <c r="H124" s="6" t="n">
        <f aca="false">1-G124</f>
        <v>0.688900405912452</v>
      </c>
      <c r="J124" s="23" t="n">
        <v>0.384817200587032</v>
      </c>
      <c r="K124" s="6" t="n">
        <f aca="false">1-J124</f>
        <v>0.615182799412968</v>
      </c>
      <c r="M124" s="24" t="n">
        <f aca="false">+J124-G124</f>
        <v>0.073717606499484</v>
      </c>
      <c r="N124" s="25" t="n">
        <f aca="false">+K124-H124</f>
        <v>-0.073717606499484</v>
      </c>
    </row>
    <row r="125" customFormat="false" ht="12.75" hidden="false" customHeight="false" outlineLevel="0" collapsed="false">
      <c r="A125" s="27" t="s">
        <v>37</v>
      </c>
      <c r="B125" s="27" t="n">
        <v>9</v>
      </c>
      <c r="C125" s="27" t="n">
        <v>1</v>
      </c>
      <c r="D125" s="28" t="n">
        <v>0.909764546924353</v>
      </c>
      <c r="E125" s="29" t="n">
        <f aca="false">1-D125</f>
        <v>0.0902354530756471</v>
      </c>
      <c r="F125" s="27"/>
      <c r="G125" s="28" t="n">
        <v>0.931875235348277</v>
      </c>
      <c r="H125" s="29" t="n">
        <f aca="false">1-G125</f>
        <v>0.0681247646517228</v>
      </c>
      <c r="I125" s="30"/>
      <c r="J125" s="31" t="n">
        <v>0.934628138506791</v>
      </c>
      <c r="K125" s="29" t="n">
        <f aca="false">1-J125</f>
        <v>0.065371861493209</v>
      </c>
      <c r="L125" s="30"/>
      <c r="M125" s="32" t="n">
        <f aca="false">+J125-G125</f>
        <v>0.00275290315851384</v>
      </c>
      <c r="N125" s="33" t="n">
        <f aca="false">+K125-H125</f>
        <v>-0.00275290315851384</v>
      </c>
    </row>
    <row r="126" customFormat="false" ht="12.75" hidden="false" customHeight="false" outlineLevel="0" collapsed="false">
      <c r="A126" s="21"/>
      <c r="B126" s="21" t="n">
        <v>9</v>
      </c>
      <c r="C126" s="21" t="n">
        <v>2</v>
      </c>
      <c r="D126" s="22" t="n">
        <v>0.821804964061269</v>
      </c>
      <c r="E126" s="6" t="n">
        <f aca="false">1-D126</f>
        <v>0.178195035938731</v>
      </c>
      <c r="F126" s="21"/>
      <c r="G126" s="22" t="n">
        <v>0.865349892299124</v>
      </c>
      <c r="H126" s="6" t="n">
        <f aca="false">1-G126</f>
        <v>0.134650107700876</v>
      </c>
      <c r="J126" s="23" t="n">
        <v>0.875513516688706</v>
      </c>
      <c r="K126" s="6" t="n">
        <f aca="false">1-J126</f>
        <v>0.124486483311294</v>
      </c>
      <c r="M126" s="24" t="n">
        <f aca="false">+J126-G126</f>
        <v>0.0101636243895823</v>
      </c>
      <c r="N126" s="25" t="n">
        <f aca="false">+K126-H126</f>
        <v>-0.0101636243895823</v>
      </c>
    </row>
    <row r="127" customFormat="false" ht="12.75" hidden="false" customHeight="false" outlineLevel="0" collapsed="false">
      <c r="A127" s="21"/>
      <c r="B127" s="21" t="n">
        <v>9</v>
      </c>
      <c r="C127" s="21" t="n">
        <v>3</v>
      </c>
      <c r="D127" s="22" t="n">
        <v>0.745614577052541</v>
      </c>
      <c r="E127" s="6" t="n">
        <f aca="false">1-D127</f>
        <v>0.254385422947459</v>
      </c>
      <c r="F127" s="21"/>
      <c r="G127" s="22" t="n">
        <v>0.80270091947498</v>
      </c>
      <c r="H127" s="6" t="n">
        <f aca="false">1-G127</f>
        <v>0.197299080525021</v>
      </c>
      <c r="J127" s="23" t="n">
        <v>0.814474390859466</v>
      </c>
      <c r="K127" s="6" t="n">
        <f aca="false">1-J127</f>
        <v>0.185525609140534</v>
      </c>
      <c r="M127" s="24" t="n">
        <f aca="false">+J127-G127</f>
        <v>0.0117734713844868</v>
      </c>
      <c r="N127" s="25" t="n">
        <f aca="false">+K127-H127</f>
        <v>-0.0117734713844868</v>
      </c>
    </row>
    <row r="128" customFormat="false" ht="12.75" hidden="false" customHeight="false" outlineLevel="0" collapsed="false">
      <c r="A128" s="21"/>
      <c r="B128" s="21" t="n">
        <v>9</v>
      </c>
      <c r="C128" s="21" t="n">
        <v>4</v>
      </c>
      <c r="D128" s="22" t="n">
        <v>0.671267622387419</v>
      </c>
      <c r="E128" s="6" t="n">
        <f aca="false">1-D128</f>
        <v>0.328732377612581</v>
      </c>
      <c r="F128" s="21"/>
      <c r="G128" s="22" t="n">
        <v>0.737019908896912</v>
      </c>
      <c r="H128" s="6" t="n">
        <f aca="false">1-G128</f>
        <v>0.262980091103089</v>
      </c>
      <c r="J128" s="23" t="n">
        <v>0.75963831885883</v>
      </c>
      <c r="K128" s="6" t="n">
        <f aca="false">1-J128</f>
        <v>0.24036168114117</v>
      </c>
      <c r="M128" s="24" t="n">
        <f aca="false">+J128-G128</f>
        <v>0.0226184099619188</v>
      </c>
      <c r="N128" s="25" t="n">
        <f aca="false">+K128-H128</f>
        <v>-0.0226184099619188</v>
      </c>
    </row>
    <row r="129" customFormat="false" ht="12.75" hidden="false" customHeight="false" outlineLevel="0" collapsed="false">
      <c r="A129" s="21"/>
      <c r="B129" s="21" t="n">
        <v>9</v>
      </c>
      <c r="C129" s="21" t="n">
        <v>5</v>
      </c>
      <c r="D129" s="22" t="n">
        <v>0.59945586972352</v>
      </c>
      <c r="E129" s="6" t="n">
        <f aca="false">1-D129</f>
        <v>0.40054413027648</v>
      </c>
      <c r="F129" s="21"/>
      <c r="G129" s="22" t="n">
        <v>0.677624136223078</v>
      </c>
      <c r="H129" s="6" t="n">
        <f aca="false">1-G129</f>
        <v>0.322375863776922</v>
      </c>
      <c r="J129" s="23" t="n">
        <v>0.700612957367457</v>
      </c>
      <c r="K129" s="6" t="n">
        <f aca="false">1-J129</f>
        <v>0.299387042632543</v>
      </c>
      <c r="M129" s="24" t="n">
        <f aca="false">+J129-G129</f>
        <v>0.0229888211443791</v>
      </c>
      <c r="N129" s="25" t="n">
        <f aca="false">+K129-H129</f>
        <v>-0.0229888211443791</v>
      </c>
    </row>
    <row r="130" customFormat="false" ht="12.75" hidden="false" customHeight="false" outlineLevel="0" collapsed="false">
      <c r="A130" s="21"/>
      <c r="B130" s="21" t="n">
        <v>9</v>
      </c>
      <c r="C130" s="21" t="n">
        <v>6</v>
      </c>
      <c r="D130" s="22" t="n">
        <v>0.536537060175841</v>
      </c>
      <c r="E130" s="6" t="n">
        <f aca="false">1-D130</f>
        <v>0.463462939824159</v>
      </c>
      <c r="F130" s="21"/>
      <c r="G130" s="22" t="n">
        <v>0.625651496954188</v>
      </c>
      <c r="H130" s="6" t="n">
        <f aca="false">1-G130</f>
        <v>0.374348503045812</v>
      </c>
      <c r="J130" s="23" t="n">
        <v>0.655917661906801</v>
      </c>
      <c r="K130" s="6" t="n">
        <f aca="false">1-J130</f>
        <v>0.344082338093199</v>
      </c>
      <c r="M130" s="24" t="n">
        <f aca="false">+J130-G130</f>
        <v>0.0302661649526126</v>
      </c>
      <c r="N130" s="25" t="n">
        <f aca="false">+K130-H130</f>
        <v>-0.0302661649526126</v>
      </c>
    </row>
    <row r="131" customFormat="false" ht="12.75" hidden="false" customHeight="false" outlineLevel="0" collapsed="false">
      <c r="A131" s="21"/>
      <c r="B131" s="21" t="n">
        <v>9</v>
      </c>
      <c r="C131" s="21" t="n">
        <v>7</v>
      </c>
      <c r="D131" s="22" t="n">
        <v>0.478458444636991</v>
      </c>
      <c r="E131" s="6" t="n">
        <f aca="false">1-D131</f>
        <v>0.521541555363009</v>
      </c>
      <c r="F131" s="21"/>
      <c r="G131" s="22" t="n">
        <v>0.577013740850861</v>
      </c>
      <c r="H131" s="6" t="n">
        <f aca="false">1-G131</f>
        <v>0.422986259149139</v>
      </c>
      <c r="J131" s="23" t="n">
        <v>0.614938184174595</v>
      </c>
      <c r="K131" s="6" t="n">
        <f aca="false">1-J131</f>
        <v>0.385061815825405</v>
      </c>
      <c r="M131" s="24" t="n">
        <f aca="false">+J131-G131</f>
        <v>0.037924443323734</v>
      </c>
      <c r="N131" s="25" t="n">
        <f aca="false">+K131-H131</f>
        <v>-0.037924443323734</v>
      </c>
    </row>
    <row r="132" customFormat="false" ht="12.75" hidden="false" customHeight="false" outlineLevel="0" collapsed="false">
      <c r="A132" s="21"/>
      <c r="B132" s="21" t="n">
        <v>9</v>
      </c>
      <c r="C132" s="21" t="n">
        <v>8</v>
      </c>
      <c r="D132" s="22" t="n">
        <v>0.42220631555247</v>
      </c>
      <c r="E132" s="6" t="n">
        <f aca="false">1-D132</f>
        <v>0.57779368444753</v>
      </c>
      <c r="F132" s="21"/>
      <c r="G132" s="22" t="n">
        <v>0.534515756321033</v>
      </c>
      <c r="H132" s="6" t="n">
        <f aca="false">1-G132</f>
        <v>0.465484243678967</v>
      </c>
      <c r="J132" s="23" t="n">
        <v>0.579252640580159</v>
      </c>
      <c r="K132" s="6" t="n">
        <f aca="false">1-J132</f>
        <v>0.420747359419841</v>
      </c>
      <c r="M132" s="24" t="n">
        <f aca="false">+J132-G132</f>
        <v>0.0447368842591261</v>
      </c>
      <c r="N132" s="25" t="n">
        <f aca="false">+K132-H132</f>
        <v>-0.0447368842591261</v>
      </c>
    </row>
    <row r="133" customFormat="false" ht="12.75" hidden="false" customHeight="false" outlineLevel="0" collapsed="false">
      <c r="A133" s="21"/>
      <c r="B133" s="21" t="n">
        <v>9</v>
      </c>
      <c r="C133" s="21" t="n">
        <v>9</v>
      </c>
      <c r="D133" s="22" t="n">
        <v>0.370115509524621</v>
      </c>
      <c r="E133" s="6" t="n">
        <f aca="false">1-D133</f>
        <v>0.629884490475379</v>
      </c>
      <c r="F133" s="21"/>
      <c r="G133" s="22" t="n">
        <v>0.495071014016735</v>
      </c>
      <c r="H133" s="6" t="n">
        <f aca="false">1-G133</f>
        <v>0.504928985983265</v>
      </c>
      <c r="J133" s="23" t="n">
        <v>0.546825437413026</v>
      </c>
      <c r="K133" s="6" t="n">
        <f aca="false">1-J133</f>
        <v>0.453174562586975</v>
      </c>
      <c r="M133" s="24" t="n">
        <f aca="false">+J133-G133</f>
        <v>0.0517544233962906</v>
      </c>
      <c r="N133" s="25" t="n">
        <f aca="false">+K133-H133</f>
        <v>-0.0517544233962906</v>
      </c>
    </row>
    <row r="134" customFormat="false" ht="12.75" hidden="false" customHeight="false" outlineLevel="0" collapsed="false">
      <c r="A134" s="21"/>
      <c r="B134" s="21" t="n">
        <v>9</v>
      </c>
      <c r="C134" s="21" t="n">
        <v>10</v>
      </c>
      <c r="D134" s="22" t="n">
        <v>0.32218587513446</v>
      </c>
      <c r="E134" s="6" t="n">
        <f aca="false">1-D134</f>
        <v>0.67781412486554</v>
      </c>
      <c r="F134" s="21"/>
      <c r="G134" s="22" t="n">
        <v>0.458363322810162</v>
      </c>
      <c r="H134" s="6" t="n">
        <f aca="false">1-G134</f>
        <v>0.541636677189838</v>
      </c>
      <c r="J134" s="23" t="n">
        <v>0.517338895773806</v>
      </c>
      <c r="K134" s="6" t="n">
        <f aca="false">1-J134</f>
        <v>0.482661104226194</v>
      </c>
      <c r="M134" s="24" t="n">
        <f aca="false">+J134-G134</f>
        <v>0.0589755729636438</v>
      </c>
      <c r="N134" s="25" t="n">
        <f aca="false">+K134-H134</f>
        <v>-0.0589755729636438</v>
      </c>
    </row>
    <row r="135" customFormat="false" ht="12.75" hidden="false" customHeight="false" outlineLevel="0" collapsed="false">
      <c r="A135" s="21"/>
      <c r="B135" s="21" t="n">
        <v>9</v>
      </c>
      <c r="C135" s="21" t="n">
        <v>11</v>
      </c>
      <c r="D135" s="22" t="n">
        <v>0.286947916281888</v>
      </c>
      <c r="E135" s="6" t="n">
        <f aca="false">1-D135</f>
        <v>0.713052083718112</v>
      </c>
      <c r="F135" s="21"/>
      <c r="G135" s="22" t="n">
        <v>0.419926897770186</v>
      </c>
      <c r="H135" s="6" t="n">
        <f aca="false">1-G135</f>
        <v>0.580073102229814</v>
      </c>
      <c r="J135" s="23" t="n">
        <v>0.478227458979964</v>
      </c>
      <c r="K135" s="6" t="n">
        <f aca="false">1-J135</f>
        <v>0.521772541020036</v>
      </c>
      <c r="M135" s="24" t="n">
        <f aca="false">+J135-G135</f>
        <v>0.0583005612097774</v>
      </c>
      <c r="N135" s="25" t="n">
        <f aca="false">+K135-H135</f>
        <v>-0.0583005612097774</v>
      </c>
    </row>
    <row r="136" customFormat="false" ht="12.75" hidden="false" customHeight="false" outlineLevel="0" collapsed="false">
      <c r="A136" s="21"/>
      <c r="B136" s="21" t="n">
        <v>9</v>
      </c>
      <c r="C136" s="21" t="n">
        <v>12</v>
      </c>
      <c r="D136" s="22" t="n">
        <v>0.255158596680171</v>
      </c>
      <c r="E136" s="6" t="n">
        <f aca="false">1-D136</f>
        <v>0.744841403319829</v>
      </c>
      <c r="F136" s="21"/>
      <c r="G136" s="22" t="n">
        <v>0.383541933807501</v>
      </c>
      <c r="H136" s="6" t="n">
        <f aca="false">1-G136</f>
        <v>0.616458066192499</v>
      </c>
      <c r="J136" s="23" t="n">
        <v>0.440637531824389</v>
      </c>
      <c r="K136" s="6" t="n">
        <f aca="false">1-J136</f>
        <v>0.559362468175611</v>
      </c>
      <c r="M136" s="24" t="n">
        <f aca="false">+J136-G136</f>
        <v>0.057095598016888</v>
      </c>
      <c r="N136" s="25" t="n">
        <f aca="false">+K136-H136</f>
        <v>-0.057095598016888</v>
      </c>
    </row>
    <row r="137" customFormat="false" ht="12.75" hidden="false" customHeight="false" outlineLevel="0" collapsed="false">
      <c r="A137" s="21"/>
      <c r="B137" s="21" t="n">
        <v>9</v>
      </c>
      <c r="C137" s="21" t="n">
        <v>13</v>
      </c>
      <c r="D137" s="22" t="n">
        <v>0.22632490830122</v>
      </c>
      <c r="E137" s="6" t="n">
        <f aca="false">1-D137</f>
        <v>0.77367509169878</v>
      </c>
      <c r="F137" s="21"/>
      <c r="G137" s="22" t="n">
        <v>0.349158881578598</v>
      </c>
      <c r="H137" s="6" t="n">
        <f aca="false">1-G137</f>
        <v>0.650841118421402</v>
      </c>
      <c r="J137" s="23" t="n">
        <v>0.404607180542686</v>
      </c>
      <c r="K137" s="6" t="n">
        <f aca="false">1-J137</f>
        <v>0.595392819457314</v>
      </c>
      <c r="M137" s="24" t="n">
        <f aca="false">+J137-G137</f>
        <v>0.0554482989640885</v>
      </c>
      <c r="N137" s="25" t="n">
        <f aca="false">+K137-H137</f>
        <v>-0.0554482989640885</v>
      </c>
    </row>
    <row r="138" customFormat="false" ht="12.75" hidden="false" customHeight="false" outlineLevel="0" collapsed="false">
      <c r="A138" s="21"/>
      <c r="B138" s="21" t="n">
        <v>9</v>
      </c>
      <c r="C138" s="21" t="n">
        <v>14</v>
      </c>
      <c r="D138" s="22" t="n">
        <v>0.200215509476663</v>
      </c>
      <c r="E138" s="6" t="n">
        <f aca="false">1-D138</f>
        <v>0.799784490523337</v>
      </c>
      <c r="F138" s="21"/>
      <c r="G138" s="22" t="n">
        <v>0.316646120269516</v>
      </c>
      <c r="H138" s="6" t="n">
        <f aca="false">1-G138</f>
        <v>0.683353879730484</v>
      </c>
      <c r="J138" s="23" t="n">
        <v>0.370089054298705</v>
      </c>
      <c r="K138" s="6" t="n">
        <f aca="false">1-J138</f>
        <v>0.629910945701295</v>
      </c>
      <c r="M138" s="24" t="n">
        <f aca="false">+J138-G138</f>
        <v>0.0534429340291892</v>
      </c>
      <c r="N138" s="25" t="n">
        <f aca="false">+K138-H138</f>
        <v>-0.0534429340291892</v>
      </c>
    </row>
    <row r="139" customFormat="false" ht="12.75" hidden="false" customHeight="false" outlineLevel="0" collapsed="false">
      <c r="A139" s="21"/>
      <c r="B139" s="21" t="n">
        <v>9</v>
      </c>
      <c r="C139" s="21" t="n">
        <v>15</v>
      </c>
      <c r="D139" s="22" t="n">
        <v>0.176552983229314</v>
      </c>
      <c r="E139" s="6" t="n">
        <f aca="false">1-D139</f>
        <v>0.823447016770686</v>
      </c>
      <c r="F139" s="21"/>
      <c r="G139" s="22" t="n">
        <v>0.285935246936019</v>
      </c>
      <c r="H139" s="6" t="n">
        <f aca="false">1-G139</f>
        <v>0.714064753063981</v>
      </c>
      <c r="J139" s="23" t="n">
        <v>0.337094605916224</v>
      </c>
      <c r="K139" s="6" t="n">
        <f aca="false">1-J139</f>
        <v>0.662905394083776</v>
      </c>
      <c r="M139" s="24" t="n">
        <f aca="false">+J139-G139</f>
        <v>0.0511593589802046</v>
      </c>
      <c r="N139" s="25" t="n">
        <f aca="false">+K139-H139</f>
        <v>-0.0511593589802046</v>
      </c>
    </row>
    <row r="140" customFormat="false" ht="12.75" hidden="false" customHeight="false" outlineLevel="0" collapsed="false">
      <c r="A140" s="27" t="s">
        <v>38</v>
      </c>
      <c r="B140" s="27" t="n">
        <v>10</v>
      </c>
      <c r="C140" s="27" t="n">
        <v>1</v>
      </c>
      <c r="D140" s="28" t="n">
        <v>0.867915889577404</v>
      </c>
      <c r="E140" s="29" t="n">
        <f aca="false">1-D140</f>
        <v>0.132084110422596</v>
      </c>
      <c r="F140" s="27"/>
      <c r="G140" s="28" t="n">
        <v>0.902150304798725</v>
      </c>
      <c r="H140" s="29" t="n">
        <f aca="false">1-G140</f>
        <v>0.097849695201275</v>
      </c>
      <c r="I140" s="30"/>
      <c r="J140" s="31" t="n">
        <v>0.907614757315601</v>
      </c>
      <c r="K140" s="29" t="n">
        <f aca="false">1-J140</f>
        <v>0.0923852426843992</v>
      </c>
      <c r="L140" s="30"/>
      <c r="M140" s="32" t="n">
        <f aca="false">+J140-G140</f>
        <v>0.00546445251687577</v>
      </c>
      <c r="N140" s="33" t="n">
        <f aca="false">+K140-H140</f>
        <v>-0.00546445251687577</v>
      </c>
    </row>
    <row r="141" customFormat="false" ht="12.75" hidden="false" customHeight="false" outlineLevel="0" collapsed="false">
      <c r="A141" s="21"/>
      <c r="B141" s="21" t="n">
        <v>10</v>
      </c>
      <c r="C141" s="21" t="n">
        <v>2</v>
      </c>
      <c r="D141" s="22" t="n">
        <v>0.751430434018903</v>
      </c>
      <c r="E141" s="6" t="n">
        <f aca="false">1-D141</f>
        <v>0.248569565981097</v>
      </c>
      <c r="F141" s="21"/>
      <c r="G141" s="22" t="n">
        <v>0.809858760297661</v>
      </c>
      <c r="H141" s="6" t="n">
        <f aca="false">1-G141</f>
        <v>0.19014123970234</v>
      </c>
      <c r="J141" s="23" t="n">
        <v>0.825618179265021</v>
      </c>
      <c r="K141" s="6" t="n">
        <f aca="false">1-J141</f>
        <v>0.174381820734979</v>
      </c>
      <c r="M141" s="24" t="n">
        <f aca="false">+J141-G141</f>
        <v>0.0157594189673606</v>
      </c>
      <c r="N141" s="25" t="n">
        <f aca="false">+K141-H141</f>
        <v>-0.0157594189673606</v>
      </c>
    </row>
    <row r="142" customFormat="false" ht="12.75" hidden="false" customHeight="false" outlineLevel="0" collapsed="false">
      <c r="A142" s="21"/>
      <c r="B142" s="21" t="n">
        <v>10</v>
      </c>
      <c r="C142" s="21" t="n">
        <v>3</v>
      </c>
      <c r="D142" s="22" t="n">
        <v>0.655346852507989</v>
      </c>
      <c r="E142" s="6" t="n">
        <f aca="false">1-D142</f>
        <v>0.344653147492011</v>
      </c>
      <c r="F142" s="21"/>
      <c r="G142" s="22" t="n">
        <v>0.726251190235115</v>
      </c>
      <c r="H142" s="6" t="n">
        <f aca="false">1-G142</f>
        <v>0.273748809764885</v>
      </c>
      <c r="J142" s="23" t="n">
        <v>0.746124054225465</v>
      </c>
      <c r="K142" s="6" t="n">
        <f aca="false">1-J142</f>
        <v>0.253875945774535</v>
      </c>
      <c r="M142" s="24" t="n">
        <f aca="false">+J142-G142</f>
        <v>0.0198728639903499</v>
      </c>
      <c r="N142" s="25" t="n">
        <f aca="false">+K142-H142</f>
        <v>-0.0198728639903499</v>
      </c>
    </row>
    <row r="143" customFormat="false" ht="12.75" hidden="false" customHeight="false" outlineLevel="0" collapsed="false">
      <c r="A143" s="21"/>
      <c r="B143" s="21" t="n">
        <v>10</v>
      </c>
      <c r="C143" s="21" t="n">
        <v>4</v>
      </c>
      <c r="D143" s="22" t="n">
        <v>0.562658452347763</v>
      </c>
      <c r="E143" s="34" t="n">
        <f aca="false">1-D143</f>
        <v>0.437341547652237</v>
      </c>
      <c r="F143" s="21"/>
      <c r="G143" s="22" t="n">
        <v>0.647288635868731</v>
      </c>
      <c r="H143" s="34" t="n">
        <f aca="false">1-G143</f>
        <v>0.352711364131269</v>
      </c>
      <c r="J143" s="23" t="n">
        <v>0.674766773221193</v>
      </c>
      <c r="K143" s="34" t="n">
        <f aca="false">1-J143</f>
        <v>0.325233226778807</v>
      </c>
      <c r="M143" s="24" t="n">
        <f aca="false">+J143-G143</f>
        <v>0.0274781373524623</v>
      </c>
      <c r="N143" s="25" t="n">
        <f aca="false">+K143-H143</f>
        <v>-0.0274781373524623</v>
      </c>
    </row>
    <row r="144" customFormat="false" ht="12.75" hidden="false" customHeight="false" outlineLevel="0" collapsed="false">
      <c r="A144" s="21"/>
      <c r="B144" s="21" t="n">
        <v>10</v>
      </c>
      <c r="C144" s="21" t="n">
        <v>5</v>
      </c>
      <c r="D144" s="22" t="n">
        <v>0.479496831369513</v>
      </c>
      <c r="E144" s="6" t="n">
        <f aca="false">1-D144</f>
        <v>0.520503168630487</v>
      </c>
      <c r="F144" s="21"/>
      <c r="G144" s="22" t="n">
        <v>0.573661557142864</v>
      </c>
      <c r="H144" s="6" t="n">
        <f aca="false">1-G144</f>
        <v>0.426338442857136</v>
      </c>
      <c r="J144" s="23" t="n">
        <v>0.601962044190188</v>
      </c>
      <c r="K144" s="6" t="n">
        <f aca="false">1-J144</f>
        <v>0.398037955809812</v>
      </c>
      <c r="M144" s="24" t="n">
        <f aca="false">+J144-G144</f>
        <v>0.028300487047324</v>
      </c>
      <c r="N144" s="25" t="n">
        <f aca="false">+K144-H144</f>
        <v>-0.028300487047324</v>
      </c>
    </row>
    <row r="145" customFormat="false" ht="12.75" hidden="false" customHeight="false" outlineLevel="0" collapsed="false">
      <c r="A145" s="21"/>
      <c r="B145" s="21" t="n">
        <v>10</v>
      </c>
      <c r="C145" s="21" t="n">
        <v>6</v>
      </c>
      <c r="D145" s="22" t="n">
        <v>0.415015605776351</v>
      </c>
      <c r="E145" s="6" t="n">
        <f aca="false">1-D145</f>
        <v>0.58498439422365</v>
      </c>
      <c r="F145" s="21"/>
      <c r="G145" s="22" t="n">
        <v>0.5101074218891</v>
      </c>
      <c r="H145" s="6" t="n">
        <f aca="false">1-G145</f>
        <v>0.4898925781109</v>
      </c>
      <c r="J145" s="23" t="n">
        <v>0.544472562309342</v>
      </c>
      <c r="K145" s="6" t="n">
        <f aca="false">1-J145</f>
        <v>0.455527437690658</v>
      </c>
      <c r="M145" s="24" t="n">
        <f aca="false">+J145-G145</f>
        <v>0.0343651404202419</v>
      </c>
      <c r="N145" s="25" t="n">
        <f aca="false">+K145-H145</f>
        <v>-0.0343651404202419</v>
      </c>
    </row>
    <row r="146" customFormat="false" ht="12.75" hidden="false" customHeight="false" outlineLevel="0" collapsed="false">
      <c r="A146" s="21"/>
      <c r="B146" s="21" t="n">
        <v>10</v>
      </c>
      <c r="C146" s="21" t="n">
        <v>7</v>
      </c>
      <c r="D146" s="22" t="n">
        <v>0.359305014666932</v>
      </c>
      <c r="E146" s="6" t="n">
        <f aca="false">1-D146</f>
        <v>0.640694985333068</v>
      </c>
      <c r="F146" s="21"/>
      <c r="G146" s="22" t="n">
        <v>0.452248323955179</v>
      </c>
      <c r="H146" s="6" t="n">
        <f aca="false">1-G146</f>
        <v>0.547751676044821</v>
      </c>
      <c r="J146" s="23" t="n">
        <v>0.492303417119588</v>
      </c>
      <c r="K146" s="6" t="n">
        <f aca="false">1-J146</f>
        <v>0.507696582880412</v>
      </c>
      <c r="M146" s="24" t="n">
        <f aca="false">+J146-G146</f>
        <v>0.0400550931644094</v>
      </c>
      <c r="N146" s="25" t="n">
        <f aca="false">+K146-H146</f>
        <v>-0.0400550931644094</v>
      </c>
    </row>
    <row r="147" customFormat="false" ht="12.75" hidden="false" customHeight="false" outlineLevel="0" collapsed="false">
      <c r="A147" s="21"/>
      <c r="B147" s="21" t="n">
        <v>10</v>
      </c>
      <c r="C147" s="21" t="n">
        <v>8</v>
      </c>
      <c r="D147" s="22" t="n">
        <v>0.307168819563507</v>
      </c>
      <c r="E147" s="6" t="n">
        <f aca="false">1-D147</f>
        <v>0.692831180436493</v>
      </c>
      <c r="F147" s="21"/>
      <c r="G147" s="22" t="n">
        <v>0.404618724380219</v>
      </c>
      <c r="H147" s="6" t="n">
        <f aca="false">1-G147</f>
        <v>0.595381275619781</v>
      </c>
      <c r="J147" s="23" t="n">
        <v>0.446931899392689</v>
      </c>
      <c r="K147" s="6" t="n">
        <f aca="false">1-J147</f>
        <v>0.553068100607311</v>
      </c>
      <c r="M147" s="24" t="n">
        <f aca="false">+J147-G147</f>
        <v>0.04231317501247</v>
      </c>
      <c r="N147" s="25" t="n">
        <f aca="false">+K147-H147</f>
        <v>-0.04231317501247</v>
      </c>
    </row>
    <row r="148" customFormat="false" ht="12.75" hidden="false" customHeight="false" outlineLevel="0" collapsed="false">
      <c r="A148" s="21"/>
      <c r="B148" s="21" t="n">
        <v>10</v>
      </c>
      <c r="C148" s="21" t="n">
        <v>9</v>
      </c>
      <c r="D148" s="22" t="n">
        <v>0.26156020549584</v>
      </c>
      <c r="E148" s="6" t="n">
        <f aca="false">1-D148</f>
        <v>0.73843979450416</v>
      </c>
      <c r="F148" s="21"/>
      <c r="G148" s="22" t="n">
        <v>0.361804627003749</v>
      </c>
      <c r="H148" s="6" t="n">
        <f aca="false">1-G148</f>
        <v>0.638195372996251</v>
      </c>
      <c r="J148" s="23" t="n">
        <v>0.40580529256395</v>
      </c>
      <c r="K148" s="6" t="n">
        <f aca="false">1-J148</f>
        <v>0.59419470743605</v>
      </c>
      <c r="M148" s="24" t="n">
        <f aca="false">+J148-G148</f>
        <v>0.0440006655602013</v>
      </c>
      <c r="N148" s="25" t="n">
        <f aca="false">+K148-H148</f>
        <v>-0.0440006655602013</v>
      </c>
    </row>
    <row r="149" customFormat="false" ht="12.75" hidden="false" customHeight="false" outlineLevel="0" collapsed="false">
      <c r="A149" s="21"/>
      <c r="B149" s="21" t="n">
        <v>10</v>
      </c>
      <c r="C149" s="21" t="n">
        <v>10</v>
      </c>
      <c r="D149" s="22" t="n">
        <v>0.221832299542138</v>
      </c>
      <c r="E149" s="6" t="n">
        <f aca="false">1-D149</f>
        <v>0.778167700457862</v>
      </c>
      <c r="F149" s="21"/>
      <c r="G149" s="22" t="n">
        <v>0.323218713389207</v>
      </c>
      <c r="H149" s="6" t="n">
        <f aca="false">1-G149</f>
        <v>0.676781286610793</v>
      </c>
      <c r="J149" s="23" t="n">
        <v>0.36838312364355</v>
      </c>
      <c r="K149" s="6" t="n">
        <f aca="false">1-J149</f>
        <v>0.63161687635645</v>
      </c>
      <c r="M149" s="24" t="n">
        <f aca="false">+J149-G149</f>
        <v>0.0451644102543435</v>
      </c>
      <c r="N149" s="25" t="n">
        <f aca="false">+K149-H149</f>
        <v>-0.0451644102543435</v>
      </c>
    </row>
    <row r="150" customFormat="false" ht="12.75" hidden="false" customHeight="false" outlineLevel="0" collapsed="false">
      <c r="A150" s="21"/>
      <c r="B150" s="21" t="n">
        <v>10</v>
      </c>
      <c r="C150" s="21" t="n">
        <v>11</v>
      </c>
      <c r="D150" s="22" t="n">
        <v>0.192208168439041</v>
      </c>
      <c r="E150" s="6" t="n">
        <f aca="false">1-D150</f>
        <v>0.807791831560959</v>
      </c>
      <c r="F150" s="21"/>
      <c r="G150" s="22" t="n">
        <v>0.289336492790747</v>
      </c>
      <c r="H150" s="6" t="n">
        <f aca="false">1-G150</f>
        <v>0.710663507209253</v>
      </c>
      <c r="J150" s="23" t="n">
        <v>0.330865239647952</v>
      </c>
      <c r="K150" s="6" t="n">
        <f aca="false">1-J150</f>
        <v>0.669134760352048</v>
      </c>
      <c r="M150" s="24" t="n">
        <f aca="false">+J150-G150</f>
        <v>0.0415287468572055</v>
      </c>
      <c r="N150" s="25" t="n">
        <f aca="false">+K150-H150</f>
        <v>-0.0415287468572055</v>
      </c>
    </row>
    <row r="151" customFormat="false" ht="12.75" hidden="false" customHeight="false" outlineLevel="0" collapsed="false">
      <c r="A151" s="21"/>
      <c r="B151" s="21" t="n">
        <v>10</v>
      </c>
      <c r="C151" s="21" t="n">
        <v>12</v>
      </c>
      <c r="D151" s="22" t="n">
        <v>0.166708512809889</v>
      </c>
      <c r="E151" s="6" t="n">
        <f aca="false">1-D151</f>
        <v>0.833291487190111</v>
      </c>
      <c r="F151" s="21"/>
      <c r="G151" s="22" t="n">
        <v>0.258777309468824</v>
      </c>
      <c r="H151" s="6" t="n">
        <f aca="false">1-G151</f>
        <v>0.741222690531176</v>
      </c>
      <c r="J151" s="23" t="n">
        <v>0.296338220455712</v>
      </c>
      <c r="K151" s="6" t="n">
        <f aca="false">1-J151</f>
        <v>0.703661779544288</v>
      </c>
      <c r="M151" s="24" t="n">
        <f aca="false">+J151-G151</f>
        <v>0.0375609109868873</v>
      </c>
      <c r="N151" s="25" t="n">
        <f aca="false">+K151-H151</f>
        <v>-0.0375609109868873</v>
      </c>
    </row>
    <row r="152" customFormat="false" ht="12.75" hidden="false" customHeight="false" outlineLevel="0" collapsed="false">
      <c r="A152" s="21"/>
      <c r="B152" s="21" t="n">
        <v>10</v>
      </c>
      <c r="C152" s="21" t="n">
        <v>13</v>
      </c>
      <c r="D152" s="22" t="n">
        <v>0.144617271615246</v>
      </c>
      <c r="E152" s="6" t="n">
        <f aca="false">1-D152</f>
        <v>0.855382728384754</v>
      </c>
      <c r="F152" s="21"/>
      <c r="G152" s="22" t="n">
        <v>0.231258438932735</v>
      </c>
      <c r="H152" s="6" t="n">
        <f aca="false">1-G152</f>
        <v>0.768741561067265</v>
      </c>
      <c r="J152" s="23" t="n">
        <v>0.264642838953945</v>
      </c>
      <c r="K152" s="6" t="n">
        <f aca="false">1-J152</f>
        <v>0.735357161046055</v>
      </c>
      <c r="M152" s="24" t="n">
        <f aca="false">+J152-G152</f>
        <v>0.0333844000212099</v>
      </c>
      <c r="N152" s="25" t="n">
        <f aca="false">+K152-H152</f>
        <v>-0.03338440002121</v>
      </c>
    </row>
    <row r="153" customFormat="false" ht="12.75" hidden="false" customHeight="false" outlineLevel="0" collapsed="false">
      <c r="A153" s="21"/>
      <c r="B153" s="21" t="n">
        <v>10</v>
      </c>
      <c r="C153" s="21" t="n">
        <v>14</v>
      </c>
      <c r="D153" s="22" t="n">
        <v>0.125507616385936</v>
      </c>
      <c r="E153" s="6" t="n">
        <f aca="false">1-D153</f>
        <v>0.874492383614064</v>
      </c>
      <c r="F153" s="21"/>
      <c r="G153" s="22" t="n">
        <v>0.206446795107008</v>
      </c>
      <c r="H153" s="6" t="n">
        <f aca="false">1-G153</f>
        <v>0.793553204892992</v>
      </c>
      <c r="J153" s="23" t="n">
        <v>0.23554833059037</v>
      </c>
      <c r="K153" s="6" t="n">
        <f aca="false">1-J153</f>
        <v>0.76445166940963</v>
      </c>
      <c r="M153" s="24" t="n">
        <f aca="false">+J153-G153</f>
        <v>0.0291015354833618</v>
      </c>
      <c r="N153" s="25" t="n">
        <f aca="false">+K153-H153</f>
        <v>-0.0291015354833618</v>
      </c>
    </row>
    <row r="154" customFormat="false" ht="12.75" hidden="false" customHeight="false" outlineLevel="0" collapsed="false">
      <c r="A154" s="21"/>
      <c r="B154" s="21" t="n">
        <v>10</v>
      </c>
      <c r="C154" s="21" t="n">
        <v>15</v>
      </c>
      <c r="D154" s="22" t="n">
        <v>0.108954844904993</v>
      </c>
      <c r="E154" s="6" t="n">
        <f aca="false">1-D154</f>
        <v>0.891045155095007</v>
      </c>
      <c r="F154" s="21"/>
      <c r="G154" s="22" t="n">
        <v>0.184096977733212</v>
      </c>
      <c r="H154" s="6" t="n">
        <f aca="false">1-G154</f>
        <v>0.815903022266788</v>
      </c>
      <c r="J154" s="23" t="n">
        <v>0.208894894696043</v>
      </c>
      <c r="K154" s="6" t="n">
        <f aca="false">1-J154</f>
        <v>0.791105105303957</v>
      </c>
      <c r="M154" s="24" t="n">
        <f aca="false">+J154-G154</f>
        <v>0.0247979169628311</v>
      </c>
      <c r="N154" s="25" t="n">
        <f aca="false">+K154-H154</f>
        <v>-0.0247979169628311</v>
      </c>
    </row>
    <row r="155" customFormat="false" ht="12.75" hidden="false" customHeight="false" outlineLevel="0" collapsed="false">
      <c r="A155" s="27" t="s">
        <v>39</v>
      </c>
      <c r="B155" s="27" t="n">
        <v>11</v>
      </c>
      <c r="C155" s="27" t="n">
        <v>1</v>
      </c>
      <c r="D155" s="28" t="n">
        <f aca="false">+Interp!D3</f>
        <v>0.806011774609183</v>
      </c>
      <c r="E155" s="29" t="n">
        <f aca="false">1-D155</f>
        <v>0.193988225390818</v>
      </c>
      <c r="F155" s="27"/>
      <c r="G155" s="28" t="n">
        <f aca="false">+Interp!I3</f>
        <v>0.849204683830508</v>
      </c>
      <c r="H155" s="29" t="n">
        <f aca="false">1-G155</f>
        <v>0.150795316169492</v>
      </c>
      <c r="I155" s="30"/>
      <c r="J155" s="31" t="n">
        <f aca="false">+Interp!N3</f>
        <v>0.86484971675093</v>
      </c>
      <c r="K155" s="29" t="n">
        <f aca="false">1-J155</f>
        <v>0.135150283249071</v>
      </c>
      <c r="L155" s="30"/>
      <c r="M155" s="32" t="n">
        <f aca="false">+J155-G155</f>
        <v>0.0156450329204217</v>
      </c>
      <c r="N155" s="33" t="n">
        <f aca="false">+K155-H155</f>
        <v>-0.0156450329204217</v>
      </c>
    </row>
    <row r="156" customFormat="false" ht="12.75" hidden="false" customHeight="false" outlineLevel="0" collapsed="false">
      <c r="A156" s="21" t="s">
        <v>40</v>
      </c>
      <c r="B156" s="21" t="n">
        <v>11</v>
      </c>
      <c r="C156" s="21" t="n">
        <v>2</v>
      </c>
      <c r="D156" s="22" t="n">
        <f aca="false">+Interp!D4</f>
        <v>0.653797165811015</v>
      </c>
      <c r="E156" s="6" t="n">
        <f aca="false">1-D156</f>
        <v>0.346202834188985</v>
      </c>
      <c r="F156" s="21"/>
      <c r="G156" s="22" t="n">
        <f aca="false">+Interp!I4</f>
        <v>0.715340602875252</v>
      </c>
      <c r="H156" s="6" t="n">
        <f aca="false">1-G156</f>
        <v>0.284659397124748</v>
      </c>
      <c r="J156" s="23" t="n">
        <f aca="false">+Interp!N4</f>
        <v>0.749179170836164</v>
      </c>
      <c r="K156" s="6" t="n">
        <f aca="false">1-J156</f>
        <v>0.250820829163836</v>
      </c>
      <c r="M156" s="24" t="n">
        <f aca="false">+J156-G156</f>
        <v>0.0338385679609119</v>
      </c>
      <c r="N156" s="25" t="n">
        <f aca="false">+K156-H156</f>
        <v>-0.0338385679609119</v>
      </c>
    </row>
    <row r="157" customFormat="false" ht="12.75" hidden="false" customHeight="false" outlineLevel="0" collapsed="false">
      <c r="A157" s="21"/>
      <c r="B157" s="21" t="n">
        <v>11</v>
      </c>
      <c r="C157" s="21" t="n">
        <v>3</v>
      </c>
      <c r="D157" s="22" t="n">
        <f aca="false">+Interp!D5</f>
        <v>0.536292426592954</v>
      </c>
      <c r="E157" s="6" t="n">
        <f aca="false">1-D157</f>
        <v>0.463707573407046</v>
      </c>
      <c r="F157" s="21"/>
      <c r="G157" s="22" t="n">
        <f aca="false">+Interp!I5</f>
        <v>0.603072942944576</v>
      </c>
      <c r="H157" s="6" t="n">
        <f aca="false">1-G157</f>
        <v>0.396927057055424</v>
      </c>
      <c r="J157" s="23" t="n">
        <f aca="false">+Interp!N5</f>
        <v>0.646803981295715</v>
      </c>
      <c r="K157" s="6" t="n">
        <f aca="false">1-J157</f>
        <v>0.353196018704285</v>
      </c>
      <c r="M157" s="24" t="n">
        <f aca="false">+J157-G157</f>
        <v>0.0437310383511388</v>
      </c>
      <c r="N157" s="25" t="n">
        <f aca="false">+K157-H157</f>
        <v>-0.0437310383511388</v>
      </c>
    </row>
    <row r="158" customFormat="false" ht="12.75" hidden="false" customHeight="false" outlineLevel="0" collapsed="false">
      <c r="A158" s="21"/>
      <c r="B158" s="21" t="n">
        <v>11</v>
      </c>
      <c r="C158" s="21" t="n">
        <v>4</v>
      </c>
      <c r="D158" s="22" t="n">
        <f aca="false">+Interp!D6</f>
        <v>0.425777641247962</v>
      </c>
      <c r="E158" s="6" t="n">
        <f aca="false">1-D158</f>
        <v>0.574222358752038</v>
      </c>
      <c r="F158" s="21"/>
      <c r="G158" s="22" t="n">
        <f aca="false">+Interp!I6</f>
        <v>0.509003931585544</v>
      </c>
      <c r="H158" s="6" t="n">
        <f aca="false">1-G158</f>
        <v>0.490996068414456</v>
      </c>
      <c r="J158" s="23" t="n">
        <f aca="false">+Interp!N6</f>
        <v>0.555107188183912</v>
      </c>
      <c r="K158" s="6" t="n">
        <f aca="false">1-J158</f>
        <v>0.444892811816088</v>
      </c>
      <c r="M158" s="24" t="n">
        <f aca="false">+J158-G158</f>
        <v>0.0461032565983675</v>
      </c>
      <c r="N158" s="25" t="n">
        <f aca="false">+K158-H158</f>
        <v>-0.0461032565983675</v>
      </c>
    </row>
    <row r="159" customFormat="false" ht="12.75" hidden="false" customHeight="false" outlineLevel="0" collapsed="false">
      <c r="A159" s="21"/>
      <c r="B159" s="21" t="n">
        <v>11</v>
      </c>
      <c r="C159" s="21" t="n">
        <v>5</v>
      </c>
      <c r="D159" s="22" t="n">
        <f aca="false">+Interp!D7</f>
        <v>0.336967527016286</v>
      </c>
      <c r="E159" s="6" t="n">
        <f aca="false">1-D159</f>
        <v>0.663032472983714</v>
      </c>
      <c r="F159" s="21"/>
      <c r="G159" s="22" t="n">
        <f aca="false">+Interp!I7</f>
        <v>0.421859371398792</v>
      </c>
      <c r="H159" s="6" t="n">
        <f aca="false">1-G159</f>
        <v>0.578140628601208</v>
      </c>
      <c r="J159" s="23" t="n">
        <f aca="false">+Interp!N7</f>
        <v>0.46579807726846</v>
      </c>
      <c r="K159" s="6" t="n">
        <f aca="false">1-J159</f>
        <v>0.53420192273154</v>
      </c>
      <c r="M159" s="24" t="n">
        <f aca="false">+J159-G159</f>
        <v>0.0439387058696684</v>
      </c>
      <c r="N159" s="25" t="n">
        <f aca="false">+K159-H159</f>
        <v>-0.0439387058696683</v>
      </c>
    </row>
    <row r="160" customFormat="false" ht="12.75" hidden="false" customHeight="false" outlineLevel="0" collapsed="false">
      <c r="A160" s="21"/>
      <c r="B160" s="21" t="n">
        <v>11</v>
      </c>
      <c r="C160" s="21" t="n">
        <v>6</v>
      </c>
      <c r="D160" s="22" t="n">
        <f aca="false">+Interp!D8</f>
        <v>0.279402229174389</v>
      </c>
      <c r="E160" s="6" t="n">
        <f aca="false">1-D160</f>
        <v>0.720597770825611</v>
      </c>
      <c r="F160" s="21"/>
      <c r="G160" s="22" t="n">
        <f aca="false">+Interp!I8</f>
        <v>0.349565130395171</v>
      </c>
      <c r="H160" s="6" t="n">
        <f aca="false">1-G160</f>
        <v>0.650434869604829</v>
      </c>
      <c r="J160" s="23" t="n">
        <f aca="false">+Interp!N8</f>
        <v>0.395880214145257</v>
      </c>
      <c r="K160" s="6" t="n">
        <f aca="false">1-J160</f>
        <v>0.604119785854744</v>
      </c>
      <c r="M160" s="24" t="n">
        <f aca="false">+J160-G160</f>
        <v>0.0463150837500854</v>
      </c>
      <c r="N160" s="25" t="n">
        <f aca="false">+K160-H160</f>
        <v>-0.0463150837500854</v>
      </c>
    </row>
    <row r="161" customFormat="false" ht="12.75" hidden="false" customHeight="false" outlineLevel="0" collapsed="false">
      <c r="A161" s="21"/>
      <c r="B161" s="21" t="n">
        <v>11</v>
      </c>
      <c r="C161" s="21" t="n">
        <v>7</v>
      </c>
      <c r="D161" s="22" t="n">
        <f aca="false">+Interp!D9</f>
        <v>0.234059759508499</v>
      </c>
      <c r="E161" s="6" t="n">
        <f aca="false">1-D161</f>
        <v>0.765940240491501</v>
      </c>
      <c r="F161" s="21"/>
      <c r="G161" s="22" t="n">
        <f aca="false">+Interp!I9</f>
        <v>0.28771074287534</v>
      </c>
      <c r="H161" s="6" t="n">
        <f aca="false">1-G161</f>
        <v>0.71228925712466</v>
      </c>
      <c r="J161" s="23" t="n">
        <f aca="false">+Interp!N9</f>
        <v>0.334835582298196</v>
      </c>
      <c r="K161" s="6" t="n">
        <f aca="false">1-J161</f>
        <v>0.665164417701804</v>
      </c>
      <c r="M161" s="24" t="n">
        <f aca="false">+J161-G161</f>
        <v>0.0471248394228562</v>
      </c>
      <c r="N161" s="25" t="n">
        <f aca="false">+K161-H161</f>
        <v>-0.0471248394228563</v>
      </c>
    </row>
    <row r="162" customFormat="false" ht="12.75" hidden="false" customHeight="false" outlineLevel="0" collapsed="false">
      <c r="A162" s="21"/>
      <c r="B162" s="21" t="n">
        <v>11</v>
      </c>
      <c r="C162" s="21" t="n">
        <v>8</v>
      </c>
      <c r="D162" s="22" t="n">
        <f aca="false">+Interp!D10</f>
        <v>0.192751917937208</v>
      </c>
      <c r="E162" s="6" t="n">
        <f aca="false">1-D162</f>
        <v>0.807248082062792</v>
      </c>
      <c r="F162" s="21"/>
      <c r="G162" s="22" t="n">
        <f aca="false">+Interp!I10</f>
        <v>0.240683548948136</v>
      </c>
      <c r="H162" s="6" t="n">
        <f aca="false">1-G162</f>
        <v>0.759316451051864</v>
      </c>
      <c r="J162" s="23" t="n">
        <f aca="false">+Interp!N10</f>
        <v>0.284514392202396</v>
      </c>
      <c r="K162" s="6" t="n">
        <f aca="false">1-J162</f>
        <v>0.715485607797604</v>
      </c>
      <c r="M162" s="24" t="n">
        <f aca="false">+J162-G162</f>
        <v>0.0438308432542602</v>
      </c>
      <c r="N162" s="25" t="n">
        <f aca="false">+K162-H162</f>
        <v>-0.0438308432542601</v>
      </c>
    </row>
    <row r="163" customFormat="false" ht="12.75" hidden="false" customHeight="false" outlineLevel="0" collapsed="false">
      <c r="A163" s="21"/>
      <c r="B163" s="21" t="n">
        <v>11</v>
      </c>
      <c r="C163" s="21" t="n">
        <v>9</v>
      </c>
      <c r="D163" s="22" t="n">
        <f aca="false">+Interp!D11</f>
        <v>0.159253678536244</v>
      </c>
      <c r="E163" s="6" t="n">
        <f aca="false">1-D163</f>
        <v>0.840746321463756</v>
      </c>
      <c r="F163" s="21"/>
      <c r="G163" s="22" t="n">
        <f aca="false">+Interp!I11</f>
        <v>0.200937055038339</v>
      </c>
      <c r="H163" s="6" t="n">
        <f aca="false">1-G163</f>
        <v>0.799062944961661</v>
      </c>
      <c r="J163" s="23" t="n">
        <f aca="false">+Interp!N11</f>
        <v>0.240757766254282</v>
      </c>
      <c r="K163" s="6" t="n">
        <f aca="false">1-J163</f>
        <v>0.759242233745718</v>
      </c>
      <c r="M163" s="24" t="n">
        <f aca="false">+J163-G163</f>
        <v>0.039820711215943</v>
      </c>
      <c r="N163" s="25" t="n">
        <f aca="false">+K163-H163</f>
        <v>-0.039820711215943</v>
      </c>
    </row>
    <row r="164" customFormat="false" ht="12.75" hidden="false" customHeight="false" outlineLevel="0" collapsed="false">
      <c r="A164" s="21"/>
      <c r="B164" s="21" t="n">
        <v>11</v>
      </c>
      <c r="C164" s="21" t="n">
        <v>10</v>
      </c>
      <c r="D164" s="22" t="n">
        <f aca="false">+Interp!D12</f>
        <v>0.132125451540263</v>
      </c>
      <c r="E164" s="6" t="n">
        <f aca="false">1-D164</f>
        <v>0.867874548459737</v>
      </c>
      <c r="F164" s="21"/>
      <c r="G164" s="22" t="n">
        <f aca="false">+Interp!I12</f>
        <v>0.167291005379537</v>
      </c>
      <c r="H164" s="6" t="n">
        <f aca="false">1-G164</f>
        <v>0.832708994620463</v>
      </c>
      <c r="J164" s="23" t="n">
        <f aca="false">+Interp!N12</f>
        <v>0.202660405818906</v>
      </c>
      <c r="K164" s="6" t="n">
        <f aca="false">1-J164</f>
        <v>0.797339594181094</v>
      </c>
      <c r="M164" s="24" t="n">
        <f aca="false">+J164-G164</f>
        <v>0.0353694004393689</v>
      </c>
      <c r="N164" s="25" t="n">
        <f aca="false">+K164-H164</f>
        <v>-0.0353694004393689</v>
      </c>
    </row>
    <row r="165" customFormat="false" ht="12.75" hidden="false" customHeight="false" outlineLevel="0" collapsed="false">
      <c r="A165" s="21"/>
      <c r="B165" s="21" t="n">
        <v>11</v>
      </c>
      <c r="C165" s="21" t="n">
        <v>11</v>
      </c>
      <c r="D165" s="22" t="n">
        <f aca="false">+Interp!D13</f>
        <v>0.110743253788653</v>
      </c>
      <c r="E165" s="6" t="n">
        <f aca="false">1-D165</f>
        <v>0.889256746211347</v>
      </c>
      <c r="F165" s="21"/>
      <c r="G165" s="22" t="n">
        <f aca="false">+Interp!I13</f>
        <v>0.144002312829091</v>
      </c>
      <c r="H165" s="6" t="n">
        <f aca="false">1-G165</f>
        <v>0.855997687170909</v>
      </c>
      <c r="J165" s="23" t="n">
        <f aca="false">+Interp!N13</f>
        <v>0.173457510009669</v>
      </c>
      <c r="K165" s="6" t="n">
        <f aca="false">1-J165</f>
        <v>0.826542489990331</v>
      </c>
      <c r="M165" s="24" t="n">
        <f aca="false">+J165-G165</f>
        <v>0.0294551971805784</v>
      </c>
      <c r="N165" s="25" t="n">
        <f aca="false">+K165-H165</f>
        <v>-0.0294551971805784</v>
      </c>
    </row>
    <row r="166" customFormat="false" ht="12.75" hidden="false" customHeight="false" outlineLevel="0" collapsed="false">
      <c r="A166" s="21"/>
      <c r="B166" s="21" t="n">
        <v>11</v>
      </c>
      <c r="C166" s="21" t="n">
        <v>12</v>
      </c>
      <c r="D166" s="22" t="n">
        <f aca="false">+Interp!D14</f>
        <v>0.093417035401523</v>
      </c>
      <c r="E166" s="6" t="n">
        <f aca="false">1-D166</f>
        <v>0.906582964598477</v>
      </c>
      <c r="F166" s="21"/>
      <c r="G166" s="22" t="n">
        <f aca="false">+Interp!I14</f>
        <v>0.124475322211626</v>
      </c>
      <c r="H166" s="6" t="n">
        <f aca="false">1-G166</f>
        <v>0.875524677788374</v>
      </c>
      <c r="J166" s="23" t="n">
        <f aca="false">+Interp!N14</f>
        <v>0.148230883019767</v>
      </c>
      <c r="K166" s="6" t="n">
        <f aca="false">1-J166</f>
        <v>0.851769116980233</v>
      </c>
      <c r="M166" s="24" t="n">
        <f aca="false">+J166-G166</f>
        <v>0.0237555608081412</v>
      </c>
      <c r="N166" s="25" t="n">
        <f aca="false">+K166-H166</f>
        <v>-0.0237555608081412</v>
      </c>
    </row>
    <row r="167" customFormat="false" ht="12.75" hidden="false" customHeight="false" outlineLevel="0" collapsed="false">
      <c r="A167" s="21"/>
      <c r="B167" s="21" t="n">
        <v>11</v>
      </c>
      <c r="C167" s="21" t="n">
        <v>13</v>
      </c>
      <c r="D167" s="22" t="n">
        <f aca="false">+Interp!D15</f>
        <v>0.0792681008834441</v>
      </c>
      <c r="E167" s="6" t="n">
        <f aca="false">1-D167</f>
        <v>0.920731899116556</v>
      </c>
      <c r="F167" s="21"/>
      <c r="G167" s="22" t="n">
        <f aca="false">+Interp!I15</f>
        <v>0.108134170119668</v>
      </c>
      <c r="H167" s="6" t="n">
        <f aca="false">1-G167</f>
        <v>0.891865829880332</v>
      </c>
      <c r="J167" s="23" t="n">
        <f aca="false">+Interp!N15</f>
        <v>0.126485242164385</v>
      </c>
      <c r="K167" s="6" t="n">
        <f aca="false">1-J167</f>
        <v>0.873514757835615</v>
      </c>
      <c r="M167" s="24" t="n">
        <f aca="false">+J167-G167</f>
        <v>0.0183510720447163</v>
      </c>
      <c r="N167" s="25" t="n">
        <f aca="false">+K167-H167</f>
        <v>-0.0183510720447162</v>
      </c>
    </row>
    <row r="168" customFormat="false" ht="12.75" hidden="false" customHeight="false" outlineLevel="0" collapsed="false">
      <c r="A168" s="21"/>
      <c r="B168" s="21" t="n">
        <v>11</v>
      </c>
      <c r="C168" s="21" t="n">
        <v>14</v>
      </c>
      <c r="D168" s="22" t="n">
        <f aca="false">+Interp!D16</f>
        <v>0.067738534606057</v>
      </c>
      <c r="E168" s="6" t="n">
        <f aca="false">1-D168</f>
        <v>0.932261465393943</v>
      </c>
      <c r="F168" s="21"/>
      <c r="G168" s="22" t="n">
        <f aca="false">+Interp!I16</f>
        <v>0.094449997656854</v>
      </c>
      <c r="H168" s="6" t="n">
        <f aca="false">1-G168</f>
        <v>0.905550002343146</v>
      </c>
      <c r="J168" s="23" t="n">
        <f aca="false">+Interp!N16</f>
        <v>0.107728817702495</v>
      </c>
      <c r="K168" s="6" t="n">
        <f aca="false">1-J168</f>
        <v>0.892271182297505</v>
      </c>
      <c r="M168" s="24" t="n">
        <f aca="false">+J168-G168</f>
        <v>0.0132788200456409</v>
      </c>
      <c r="N168" s="25" t="n">
        <f aca="false">+K168-H168</f>
        <v>-0.0132788200456408</v>
      </c>
    </row>
    <row r="169" customFormat="false" ht="12.75" hidden="false" customHeight="false" outlineLevel="0" collapsed="false">
      <c r="A169" s="21"/>
      <c r="B169" s="21" t="n">
        <v>11</v>
      </c>
      <c r="C169" s="21" t="n">
        <v>15</v>
      </c>
      <c r="D169" s="22" t="n">
        <f aca="false">+Interp!D17</f>
        <v>0.0583412990601917</v>
      </c>
      <c r="E169" s="6" t="n">
        <f aca="false">1-D169</f>
        <v>0.941658700939808</v>
      </c>
      <c r="F169" s="21"/>
      <c r="G169" s="22" t="n">
        <f aca="false">+Interp!I17</f>
        <v>0.083030248944334</v>
      </c>
      <c r="H169" s="6" t="n">
        <f aca="false">1-G169</f>
        <v>0.916969751055666</v>
      </c>
      <c r="J169" s="23" t="n">
        <f aca="false">+Interp!N17</f>
        <v>0.0915761845306577</v>
      </c>
      <c r="K169" s="6" t="n">
        <f aca="false">1-J169</f>
        <v>0.908423815469342</v>
      </c>
      <c r="M169" s="24" t="n">
        <f aca="false">+J169-G169</f>
        <v>0.00854593558632365</v>
      </c>
      <c r="N169" s="25" t="n">
        <f aca="false">+K169-H169</f>
        <v>-0.00854593558632366</v>
      </c>
    </row>
    <row r="170" customFormat="false" ht="12.75" hidden="false" customHeight="false" outlineLevel="0" collapsed="false">
      <c r="A170" s="27" t="s">
        <v>41</v>
      </c>
      <c r="B170" s="27" t="n">
        <v>12</v>
      </c>
      <c r="C170" s="27" t="n">
        <v>1</v>
      </c>
      <c r="D170" s="28" t="n">
        <v>0</v>
      </c>
      <c r="E170" s="29" t="n">
        <f aca="false">1-D170</f>
        <v>1</v>
      </c>
      <c r="F170" s="27"/>
      <c r="G170" s="28" t="n">
        <v>0</v>
      </c>
      <c r="H170" s="29" t="n">
        <f aca="false">1-G170</f>
        <v>1</v>
      </c>
      <c r="I170" s="30"/>
      <c r="J170" s="31" t="n">
        <v>0</v>
      </c>
      <c r="K170" s="29" t="n">
        <f aca="false">1-J170</f>
        <v>1</v>
      </c>
      <c r="L170" s="30"/>
      <c r="M170" s="32" t="n">
        <f aca="false">+J170-G170</f>
        <v>0</v>
      </c>
      <c r="N170" s="33" t="n">
        <f aca="false">+K170-H170</f>
        <v>0</v>
      </c>
    </row>
    <row r="171" customFormat="false" ht="12.75" hidden="false" customHeight="false" outlineLevel="0" collapsed="false">
      <c r="A171" s="21"/>
      <c r="B171" s="21" t="n">
        <v>12</v>
      </c>
      <c r="C171" s="21" t="n">
        <v>2</v>
      </c>
      <c r="D171" s="22" t="n">
        <v>0</v>
      </c>
      <c r="E171" s="6" t="n">
        <f aca="false">1-D171</f>
        <v>1</v>
      </c>
      <c r="F171" s="21"/>
      <c r="G171" s="22" t="n">
        <v>0</v>
      </c>
      <c r="H171" s="6" t="n">
        <f aca="false">1-G171</f>
        <v>1</v>
      </c>
      <c r="J171" s="23" t="n">
        <v>0</v>
      </c>
      <c r="K171" s="6" t="n">
        <f aca="false">1-J171</f>
        <v>1</v>
      </c>
      <c r="M171" s="24" t="n">
        <f aca="false">+J171-G171</f>
        <v>0</v>
      </c>
      <c r="N171" s="25" t="n">
        <f aca="false">+K171-H171</f>
        <v>0</v>
      </c>
    </row>
    <row r="172" customFormat="false" ht="12.75" hidden="false" customHeight="false" outlineLevel="0" collapsed="false">
      <c r="A172" s="21"/>
      <c r="B172" s="21" t="n">
        <v>12</v>
      </c>
      <c r="C172" s="21" t="n">
        <v>3</v>
      </c>
      <c r="D172" s="22" t="n">
        <v>0</v>
      </c>
      <c r="E172" s="6" t="n">
        <f aca="false">1-D172</f>
        <v>1</v>
      </c>
      <c r="F172" s="21"/>
      <c r="G172" s="22" t="n">
        <v>0</v>
      </c>
      <c r="H172" s="6" t="n">
        <f aca="false">1-G172</f>
        <v>1</v>
      </c>
      <c r="J172" s="23" t="n">
        <v>0</v>
      </c>
      <c r="K172" s="6" t="n">
        <f aca="false">1-J172</f>
        <v>1</v>
      </c>
      <c r="M172" s="24" t="n">
        <f aca="false">+J172-G172</f>
        <v>0</v>
      </c>
      <c r="N172" s="25" t="n">
        <f aca="false">+K172-H172</f>
        <v>0</v>
      </c>
    </row>
    <row r="173" customFormat="false" ht="12.75" hidden="false" customHeight="false" outlineLevel="0" collapsed="false">
      <c r="A173" s="21"/>
      <c r="B173" s="21" t="n">
        <v>12</v>
      </c>
      <c r="C173" s="21" t="n">
        <v>4</v>
      </c>
      <c r="D173" s="22" t="n">
        <v>0</v>
      </c>
      <c r="E173" s="6" t="n">
        <f aca="false">1-D173</f>
        <v>1</v>
      </c>
      <c r="F173" s="21"/>
      <c r="G173" s="22" t="n">
        <v>0</v>
      </c>
      <c r="H173" s="6" t="n">
        <f aca="false">1-G173</f>
        <v>1</v>
      </c>
      <c r="J173" s="23" t="n">
        <v>0</v>
      </c>
      <c r="K173" s="6" t="n">
        <f aca="false">1-J173</f>
        <v>1</v>
      </c>
      <c r="M173" s="24" t="n">
        <f aca="false">+J173-G173</f>
        <v>0</v>
      </c>
      <c r="N173" s="25" t="n">
        <f aca="false">+K173-H173</f>
        <v>0</v>
      </c>
    </row>
    <row r="174" customFormat="false" ht="12.75" hidden="false" customHeight="false" outlineLevel="0" collapsed="false">
      <c r="A174" s="21"/>
      <c r="B174" s="21" t="n">
        <v>12</v>
      </c>
      <c r="C174" s="21" t="n">
        <v>5</v>
      </c>
      <c r="D174" s="22" t="n">
        <v>0</v>
      </c>
      <c r="E174" s="6" t="n">
        <f aca="false">1-D174</f>
        <v>1</v>
      </c>
      <c r="F174" s="21"/>
      <c r="G174" s="22" t="n">
        <v>0</v>
      </c>
      <c r="H174" s="6" t="n">
        <f aca="false">1-G174</f>
        <v>1</v>
      </c>
      <c r="J174" s="23" t="n">
        <v>0</v>
      </c>
      <c r="K174" s="6" t="n">
        <f aca="false">1-J174</f>
        <v>1</v>
      </c>
      <c r="M174" s="24" t="n">
        <f aca="false">+J174-G174</f>
        <v>0</v>
      </c>
      <c r="N174" s="25" t="n">
        <f aca="false">+K174-H174</f>
        <v>0</v>
      </c>
    </row>
    <row r="175" customFormat="false" ht="12.75" hidden="false" customHeight="false" outlineLevel="0" collapsed="false">
      <c r="A175" s="21"/>
      <c r="B175" s="21" t="n">
        <v>12</v>
      </c>
      <c r="C175" s="21" t="n">
        <v>6</v>
      </c>
      <c r="D175" s="22" t="n">
        <v>0</v>
      </c>
      <c r="E175" s="6" t="n">
        <f aca="false">1-D175</f>
        <v>1</v>
      </c>
      <c r="F175" s="21"/>
      <c r="G175" s="22" t="n">
        <v>0</v>
      </c>
      <c r="H175" s="6" t="n">
        <f aca="false">1-G175</f>
        <v>1</v>
      </c>
      <c r="J175" s="23" t="n">
        <v>0</v>
      </c>
      <c r="K175" s="6" t="n">
        <f aca="false">1-J175</f>
        <v>1</v>
      </c>
      <c r="M175" s="24" t="n">
        <f aca="false">+J175-G175</f>
        <v>0</v>
      </c>
      <c r="N175" s="25" t="n">
        <f aca="false">+K175-H175</f>
        <v>0</v>
      </c>
    </row>
    <row r="176" customFormat="false" ht="12.75" hidden="false" customHeight="false" outlineLevel="0" collapsed="false">
      <c r="A176" s="21"/>
      <c r="B176" s="21" t="n">
        <v>12</v>
      </c>
      <c r="C176" s="21" t="n">
        <v>7</v>
      </c>
      <c r="D176" s="22" t="n">
        <v>0</v>
      </c>
      <c r="E176" s="6" t="n">
        <f aca="false">1-D176</f>
        <v>1</v>
      </c>
      <c r="F176" s="21"/>
      <c r="G176" s="22" t="n">
        <v>0</v>
      </c>
      <c r="H176" s="6" t="n">
        <f aca="false">1-G176</f>
        <v>1</v>
      </c>
      <c r="J176" s="23" t="n">
        <v>0</v>
      </c>
      <c r="K176" s="6" t="n">
        <f aca="false">1-J176</f>
        <v>1</v>
      </c>
      <c r="M176" s="24" t="n">
        <f aca="false">+J176-G176</f>
        <v>0</v>
      </c>
      <c r="N176" s="25" t="n">
        <f aca="false">+K176-H176</f>
        <v>0</v>
      </c>
    </row>
    <row r="177" customFormat="false" ht="12.75" hidden="false" customHeight="false" outlineLevel="0" collapsed="false">
      <c r="A177" s="21"/>
      <c r="B177" s="21" t="n">
        <v>12</v>
      </c>
      <c r="C177" s="21" t="n">
        <v>8</v>
      </c>
      <c r="D177" s="22" t="n">
        <v>0</v>
      </c>
      <c r="E177" s="6" t="n">
        <f aca="false">1-D177</f>
        <v>1</v>
      </c>
      <c r="F177" s="21"/>
      <c r="G177" s="22" t="n">
        <v>0</v>
      </c>
      <c r="H177" s="6" t="n">
        <f aca="false">1-G177</f>
        <v>1</v>
      </c>
      <c r="J177" s="23" t="n">
        <v>0</v>
      </c>
      <c r="K177" s="6" t="n">
        <f aca="false">1-J177</f>
        <v>1</v>
      </c>
      <c r="M177" s="24" t="n">
        <f aca="false">+J177-G177</f>
        <v>0</v>
      </c>
      <c r="N177" s="25" t="n">
        <f aca="false">+K177-H177</f>
        <v>0</v>
      </c>
    </row>
    <row r="178" customFormat="false" ht="12.75" hidden="false" customHeight="false" outlineLevel="0" collapsed="false">
      <c r="A178" s="21"/>
      <c r="B178" s="21" t="n">
        <v>12</v>
      </c>
      <c r="C178" s="21" t="n">
        <v>9</v>
      </c>
      <c r="D178" s="22" t="n">
        <v>0</v>
      </c>
      <c r="E178" s="6" t="n">
        <f aca="false">1-D178</f>
        <v>1</v>
      </c>
      <c r="F178" s="21"/>
      <c r="G178" s="22" t="n">
        <v>0</v>
      </c>
      <c r="H178" s="6" t="n">
        <f aca="false">1-G178</f>
        <v>1</v>
      </c>
      <c r="J178" s="23" t="n">
        <v>0</v>
      </c>
      <c r="K178" s="6" t="n">
        <f aca="false">1-J178</f>
        <v>1</v>
      </c>
      <c r="M178" s="24" t="n">
        <f aca="false">+J178-G178</f>
        <v>0</v>
      </c>
      <c r="N178" s="25" t="n">
        <f aca="false">+K178-H178</f>
        <v>0</v>
      </c>
    </row>
    <row r="179" customFormat="false" ht="12.75" hidden="false" customHeight="false" outlineLevel="0" collapsed="false">
      <c r="A179" s="21"/>
      <c r="B179" s="21" t="n">
        <v>12</v>
      </c>
      <c r="C179" s="21" t="n">
        <v>10</v>
      </c>
      <c r="D179" s="22" t="n">
        <v>0</v>
      </c>
      <c r="E179" s="6" t="n">
        <f aca="false">1-D179</f>
        <v>1</v>
      </c>
      <c r="F179" s="21"/>
      <c r="G179" s="22" t="n">
        <v>0</v>
      </c>
      <c r="H179" s="6" t="n">
        <f aca="false">1-G179</f>
        <v>1</v>
      </c>
      <c r="J179" s="23" t="n">
        <v>0</v>
      </c>
      <c r="K179" s="6" t="n">
        <f aca="false">1-J179</f>
        <v>1</v>
      </c>
      <c r="M179" s="24" t="n">
        <f aca="false">+J179-G179</f>
        <v>0</v>
      </c>
      <c r="N179" s="25" t="n">
        <f aca="false">+K179-H179</f>
        <v>0</v>
      </c>
    </row>
    <row r="180" customFormat="false" ht="12.75" hidden="false" customHeight="false" outlineLevel="0" collapsed="false">
      <c r="A180" s="21"/>
      <c r="B180" s="21" t="n">
        <v>12</v>
      </c>
      <c r="C180" s="21" t="n">
        <v>11</v>
      </c>
      <c r="D180" s="22" t="n">
        <v>0</v>
      </c>
      <c r="E180" s="6" t="n">
        <f aca="false">1-D180</f>
        <v>1</v>
      </c>
      <c r="F180" s="21"/>
      <c r="G180" s="22" t="n">
        <v>0</v>
      </c>
      <c r="H180" s="6" t="n">
        <f aca="false">1-G180</f>
        <v>1</v>
      </c>
      <c r="J180" s="23" t="n">
        <v>0</v>
      </c>
      <c r="K180" s="6" t="n">
        <f aca="false">1-J180</f>
        <v>1</v>
      </c>
      <c r="M180" s="24" t="n">
        <f aca="false">+J180-G180</f>
        <v>0</v>
      </c>
      <c r="N180" s="25" t="n">
        <f aca="false">+K180-H180</f>
        <v>0</v>
      </c>
    </row>
    <row r="181" customFormat="false" ht="12.75" hidden="false" customHeight="false" outlineLevel="0" collapsed="false">
      <c r="A181" s="21"/>
      <c r="B181" s="21" t="n">
        <v>12</v>
      </c>
      <c r="C181" s="21" t="n">
        <v>12</v>
      </c>
      <c r="D181" s="22" t="n">
        <v>0</v>
      </c>
      <c r="E181" s="6" t="n">
        <f aca="false">1-D181</f>
        <v>1</v>
      </c>
      <c r="F181" s="21"/>
      <c r="G181" s="22" t="n">
        <v>0</v>
      </c>
      <c r="H181" s="6" t="n">
        <f aca="false">1-G181</f>
        <v>1</v>
      </c>
      <c r="J181" s="23" t="n">
        <v>0</v>
      </c>
      <c r="K181" s="6" t="n">
        <f aca="false">1-J181</f>
        <v>1</v>
      </c>
      <c r="M181" s="24" t="n">
        <f aca="false">+J181-G181</f>
        <v>0</v>
      </c>
      <c r="N181" s="25" t="n">
        <f aca="false">+K181-H181</f>
        <v>0</v>
      </c>
    </row>
    <row r="182" customFormat="false" ht="12.75" hidden="false" customHeight="false" outlineLevel="0" collapsed="false">
      <c r="A182" s="21"/>
      <c r="B182" s="21" t="n">
        <v>12</v>
      </c>
      <c r="C182" s="21" t="n">
        <v>13</v>
      </c>
      <c r="D182" s="22" t="n">
        <v>0</v>
      </c>
      <c r="E182" s="6" t="n">
        <f aca="false">1-D182</f>
        <v>1</v>
      </c>
      <c r="F182" s="21"/>
      <c r="G182" s="22" t="n">
        <v>0</v>
      </c>
      <c r="H182" s="6" t="n">
        <f aca="false">1-G182</f>
        <v>1</v>
      </c>
      <c r="J182" s="23" t="n">
        <v>0</v>
      </c>
      <c r="K182" s="6" t="n">
        <f aca="false">1-J182</f>
        <v>1</v>
      </c>
      <c r="M182" s="24" t="n">
        <f aca="false">+J182-G182</f>
        <v>0</v>
      </c>
      <c r="N182" s="25" t="n">
        <f aca="false">+K182-H182</f>
        <v>0</v>
      </c>
    </row>
    <row r="183" customFormat="false" ht="12.75" hidden="false" customHeight="false" outlineLevel="0" collapsed="false">
      <c r="A183" s="21"/>
      <c r="B183" s="21" t="n">
        <v>12</v>
      </c>
      <c r="C183" s="21" t="n">
        <v>14</v>
      </c>
      <c r="D183" s="22" t="n">
        <v>0</v>
      </c>
      <c r="E183" s="6" t="n">
        <f aca="false">1-D183</f>
        <v>1</v>
      </c>
      <c r="F183" s="21"/>
      <c r="G183" s="22" t="n">
        <v>0</v>
      </c>
      <c r="H183" s="6" t="n">
        <f aca="false">1-G183</f>
        <v>1</v>
      </c>
      <c r="J183" s="23" t="n">
        <v>0</v>
      </c>
      <c r="K183" s="6" t="n">
        <f aca="false">1-J183</f>
        <v>1</v>
      </c>
      <c r="M183" s="24" t="n">
        <f aca="false">+J183-G183</f>
        <v>0</v>
      </c>
      <c r="N183" s="25" t="n">
        <f aca="false">+K183-H183</f>
        <v>0</v>
      </c>
    </row>
    <row r="184" customFormat="false" ht="12.75" hidden="false" customHeight="false" outlineLevel="0" collapsed="false">
      <c r="A184" s="21"/>
      <c r="B184" s="21" t="n">
        <v>12</v>
      </c>
      <c r="C184" s="21" t="n">
        <v>15</v>
      </c>
      <c r="D184" s="22" t="n">
        <v>0</v>
      </c>
      <c r="E184" s="6" t="n">
        <f aca="false">1-D184</f>
        <v>1</v>
      </c>
      <c r="F184" s="21"/>
      <c r="G184" s="22" t="n">
        <v>0</v>
      </c>
      <c r="H184" s="6" t="n">
        <f aca="false">1-G184</f>
        <v>1</v>
      </c>
      <c r="J184" s="23" t="n">
        <v>0</v>
      </c>
      <c r="K184" s="6" t="n">
        <f aca="false">1-J184</f>
        <v>1</v>
      </c>
      <c r="M184" s="24" t="n">
        <f aca="false">+J184-G184</f>
        <v>0</v>
      </c>
      <c r="N184" s="25" t="n">
        <f aca="false">+K184-H184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N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5" activeCellId="0" sqref="G5"/>
    </sheetView>
  </sheetViews>
  <sheetFormatPr defaultColWidth="9.0546875" defaultRowHeight="12.75" customHeight="true" zeroHeight="false" outlineLevelRow="0" outlineLevelCol="0"/>
  <sheetData>
    <row r="2" customFormat="false" ht="12.75" hidden="false" customHeight="false" outlineLevel="0" collapsed="false">
      <c r="A2" s="3" t="s">
        <v>42</v>
      </c>
      <c r="B2" s="35" t="s">
        <v>43</v>
      </c>
      <c r="D2" s="0" t="s">
        <v>44</v>
      </c>
      <c r="F2" s="3" t="s">
        <v>42</v>
      </c>
      <c r="G2" s="35" t="s">
        <v>43</v>
      </c>
      <c r="I2" s="0" t="s">
        <v>44</v>
      </c>
      <c r="K2" s="3" t="s">
        <v>42</v>
      </c>
      <c r="L2" s="35" t="s">
        <v>43</v>
      </c>
      <c r="N2" s="0" t="s">
        <v>44</v>
      </c>
    </row>
    <row r="3" customFormat="false" ht="12.75" hidden="false" customHeight="false" outlineLevel="0" collapsed="false">
      <c r="A3" s="0" t="n">
        <f aca="false">+'Survival Rates'!$D125/'Survival Rates'!$D110</f>
        <v>0.980016786675678</v>
      </c>
      <c r="B3" s="0" t="n">
        <f aca="false">+'Survival Rates'!$D140/'Survival Rates'!$D125</f>
        <v>0.954000562575858</v>
      </c>
      <c r="C3" s="0" t="n">
        <f aca="false">+B3/A3</f>
        <v>0.973453287276773</v>
      </c>
      <c r="D3" s="0" t="n">
        <f aca="false">+B3*'Survival Rates'!$D140*C3</f>
        <v>0.806011774609183</v>
      </c>
      <c r="F3" s="0" t="n">
        <f aca="false">+'Survival Rates'!$G125/'Survival Rates'!$G110</f>
        <v>0.995654770046988</v>
      </c>
      <c r="G3" s="0" t="n">
        <f aca="false">+'Survival Rates'!$G140/'Survival Rates'!$G125</f>
        <v>0.968102027586941</v>
      </c>
      <c r="H3" s="0" t="n">
        <f aca="false">+G3/F3</f>
        <v>0.972327012043796</v>
      </c>
      <c r="I3" s="0" t="n">
        <f aca="false">+G3*'Survival Rates'!$G140*H3</f>
        <v>0.849204683830508</v>
      </c>
      <c r="K3" s="0" t="n">
        <f aca="false">+'Survival Rates'!$J125/'Survival Rates'!$J110</f>
        <v>0.989660631363957</v>
      </c>
      <c r="L3" s="0" t="n">
        <f aca="false">+'Survival Rates'!$J140/'Survival Rates'!$J125</f>
        <v>0.97109718819899</v>
      </c>
      <c r="M3" s="0" t="n">
        <f aca="false">+L3/K3</f>
        <v>0.981242617341075</v>
      </c>
      <c r="N3" s="0" t="n">
        <f aca="false">+L3*'Survival Rates'!$J140*M3</f>
        <v>0.86484971675093</v>
      </c>
    </row>
    <row r="4" customFormat="false" ht="12.75" hidden="false" customHeight="false" outlineLevel="0" collapsed="false">
      <c r="A4" s="0" t="n">
        <f aca="false">+'Survival Rates'!$D126/'Survival Rates'!$D111</f>
        <v>0.960916803187994</v>
      </c>
      <c r="B4" s="0" t="n">
        <f aca="false">+'Survival Rates'!$D141/'Survival Rates'!$D126</f>
        <v>0.914365898090244</v>
      </c>
      <c r="C4" s="0" t="n">
        <f aca="false">+B4/A4</f>
        <v>0.951555738287322</v>
      </c>
      <c r="D4" s="0" t="n">
        <f aca="false">+B4*'Survival Rates'!$D141*C4</f>
        <v>0.653797165811015</v>
      </c>
      <c r="F4" s="0" t="n">
        <f aca="false">+'Survival Rates'!$G126/'Survival Rates'!$G111</f>
        <v>0.991588516794339</v>
      </c>
      <c r="G4" s="0" t="n">
        <f aca="false">+'Survival Rates'!$G141/'Survival Rates'!$G126</f>
        <v>0.935874341124571</v>
      </c>
      <c r="H4" s="0" t="n">
        <f aca="false">+G4/F4</f>
        <v>0.943813210090528</v>
      </c>
      <c r="I4" s="0" t="n">
        <f aca="false">+G4*'Survival Rates'!$G141*H4</f>
        <v>0.715340602875252</v>
      </c>
      <c r="K4" s="0" t="n">
        <f aca="false">+'Survival Rates'!$J126/'Survival Rates'!$J111</f>
        <v>0.980000587981271</v>
      </c>
      <c r="L4" s="0" t="n">
        <f aca="false">+'Survival Rates'!$J141/'Survival Rates'!$J126</f>
        <v>0.94301020318636</v>
      </c>
      <c r="M4" s="0" t="n">
        <f aca="false">+L4/K4</f>
        <v>0.962254732039388</v>
      </c>
      <c r="N4" s="0" t="n">
        <f aca="false">+L4*'Survival Rates'!$J141*M4</f>
        <v>0.749179170836164</v>
      </c>
    </row>
    <row r="5" customFormat="false" ht="12.75" hidden="false" customHeight="false" outlineLevel="0" collapsed="false">
      <c r="A5" s="0" t="n">
        <f aca="false">+'Survival Rates'!$D127/'Survival Rates'!$D112</f>
        <v>0.944024378647728</v>
      </c>
      <c r="B5" s="0" t="n">
        <f aca="false">+'Survival Rates'!$D142/'Survival Rates'!$D127</f>
        <v>0.878935139785778</v>
      </c>
      <c r="C5" s="0" t="n">
        <f aca="false">+B5/A5</f>
        <v>0.931051315692517</v>
      </c>
      <c r="D5" s="0" t="n">
        <f aca="false">+B5*'Survival Rates'!$D142*C5</f>
        <v>0.536292426592954</v>
      </c>
      <c r="F5" s="0" t="n">
        <f aca="false">+'Survival Rates'!$G127/'Survival Rates'!$G112</f>
        <v>0.985787271884012</v>
      </c>
      <c r="G5" s="0" t="n">
        <f aca="false">+'Survival Rates'!$G142/'Survival Rates'!$G127</f>
        <v>0.904759384990031</v>
      </c>
      <c r="H5" s="0" t="n">
        <f aca="false">+G5/F5</f>
        <v>0.917803882029109</v>
      </c>
      <c r="I5" s="0" t="n">
        <f aca="false">+G5*'Survival Rates'!$G142*H5</f>
        <v>0.603072942944576</v>
      </c>
      <c r="K5" s="0" t="n">
        <f aca="false">+'Survival Rates'!$J127/'Survival Rates'!$J112</f>
        <v>0.968067349360968</v>
      </c>
      <c r="L5" s="0" t="n">
        <f aca="false">+'Survival Rates'!$J142/'Survival Rates'!$J127</f>
        <v>0.916080434939305</v>
      </c>
      <c r="M5" s="0" t="n">
        <f aca="false">+L5/K5</f>
        <v>0.946298246236711</v>
      </c>
      <c r="N5" s="0" t="n">
        <f aca="false">+L5*'Survival Rates'!$J142*M5</f>
        <v>0.646803981295715</v>
      </c>
    </row>
    <row r="6" customFormat="false" ht="12.75" hidden="false" customHeight="false" outlineLevel="0" collapsed="false">
      <c r="A6" s="0" t="n">
        <f aca="false">+'Survival Rates'!$D128/'Survival Rates'!$D113</f>
        <v>0.928453782625653</v>
      </c>
      <c r="B6" s="0" t="n">
        <f aca="false">+'Survival Rates'!$D143/'Survival Rates'!$D128</f>
        <v>0.838202877038254</v>
      </c>
      <c r="C6" s="0" t="n">
        <f aca="false">+B6/A6</f>
        <v>0.902794401534807</v>
      </c>
      <c r="D6" s="0" t="n">
        <f aca="false">+B6*'Survival Rates'!$D143*C6</f>
        <v>0.425777641247962</v>
      </c>
      <c r="F6" s="0" t="n">
        <f aca="false">+'Survival Rates'!$G128/'Survival Rates'!$G113</f>
        <v>0.980876593873183</v>
      </c>
      <c r="G6" s="0" t="n">
        <f aca="false">+'Survival Rates'!$G143/'Survival Rates'!$G128</f>
        <v>0.878251222327928</v>
      </c>
      <c r="H6" s="0" t="n">
        <f aca="false">+G6/F6</f>
        <v>0.89537381951381</v>
      </c>
      <c r="I6" s="0" t="n">
        <f aca="false">+G6*'Survival Rates'!$G143*H6</f>
        <v>0.509003931585544</v>
      </c>
      <c r="K6" s="0" t="n">
        <f aca="false">+'Survival Rates'!$J128/'Survival Rates'!$J113</f>
        <v>0.959114568637498</v>
      </c>
      <c r="L6" s="0" t="n">
        <f aca="false">+'Survival Rates'!$J143/'Survival Rates'!$J128</f>
        <v>0.888273743529505</v>
      </c>
      <c r="M6" s="0" t="n">
        <f aca="false">+L6/K6</f>
        <v>0.92613935037122</v>
      </c>
      <c r="N6" s="0" t="n">
        <f aca="false">+L6*'Survival Rates'!$J143*M6</f>
        <v>0.555107188183912</v>
      </c>
    </row>
    <row r="7" customFormat="false" ht="12.75" hidden="false" customHeight="false" outlineLevel="0" collapsed="false">
      <c r="A7" s="0" t="n">
        <f aca="false">+'Survival Rates'!$D129/'Survival Rates'!$D114</f>
        <v>0.91044714838625</v>
      </c>
      <c r="B7" s="0" t="n">
        <f aca="false">+'Survival Rates'!$D144/'Survival Rates'!$D129</f>
        <v>0.799886789982831</v>
      </c>
      <c r="C7" s="0" t="n">
        <f aca="false">+B7/A7</f>
        <v>0.878564770509321</v>
      </c>
      <c r="D7" s="0" t="n">
        <f aca="false">+B7*'Survival Rates'!$D144*C7</f>
        <v>0.336967527016286</v>
      </c>
      <c r="F7" s="0" t="n">
        <f aca="false">+'Survival Rates'!$G129/'Survival Rates'!$G114</f>
        <v>0.974589678686493</v>
      </c>
      <c r="G7" s="0" t="n">
        <f aca="false">+'Survival Rates'!$G144/'Survival Rates'!$G129</f>
        <v>0.846577809846507</v>
      </c>
      <c r="H7" s="0" t="n">
        <f aca="false">+G7/F7</f>
        <v>0.868650498112688</v>
      </c>
      <c r="I7" s="0" t="n">
        <f aca="false">+G7*'Survival Rates'!$G144*H7</f>
        <v>0.421859371398792</v>
      </c>
      <c r="K7" s="0" t="n">
        <f aca="false">+'Survival Rates'!$J129/'Survival Rates'!$J114</f>
        <v>0.954010826794777</v>
      </c>
      <c r="L7" s="0" t="n">
        <f aca="false">+'Survival Rates'!$J144/'Survival Rates'!$J129</f>
        <v>0.859193421788903</v>
      </c>
      <c r="M7" s="0" t="n">
        <f aca="false">+L7/K7</f>
        <v>0.900611814517414</v>
      </c>
      <c r="N7" s="0" t="n">
        <f aca="false">+L7*'Survival Rates'!$J144*M7</f>
        <v>0.46579807726846</v>
      </c>
    </row>
    <row r="8" customFormat="false" ht="12.75" hidden="false" customHeight="false" outlineLevel="0" collapsed="false">
      <c r="A8" s="0" t="n">
        <f aca="false">+'Survival Rates'!$D130/'Survival Rates'!$D115</f>
        <v>0.888717978310103</v>
      </c>
      <c r="B8" s="0" t="n">
        <f aca="false">+'Survival Rates'!$D145/'Survival Rates'!$D130</f>
        <v>0.773507808836795</v>
      </c>
      <c r="C8" s="0" t="n">
        <f aca="false">+B8/A8</f>
        <v>0.870363633587812</v>
      </c>
      <c r="D8" s="0" t="n">
        <f aca="false">+B8*'Survival Rates'!$D145*C8</f>
        <v>0.279402229174389</v>
      </c>
      <c r="F8" s="0" t="n">
        <f aca="false">+'Survival Rates'!$G130/'Survival Rates'!$G115</f>
        <v>0.970044922030024</v>
      </c>
      <c r="G8" s="0" t="n">
        <f aca="false">+'Survival Rates'!$G145/'Survival Rates'!$G130</f>
        <v>0.815321987356247</v>
      </c>
      <c r="H8" s="0" t="n">
        <f aca="false">+G8/F8</f>
        <v>0.840499206624384</v>
      </c>
      <c r="I8" s="0" t="n">
        <f aca="false">+G8*'Survival Rates'!$G145*H8</f>
        <v>0.349565130395171</v>
      </c>
      <c r="K8" s="0" t="n">
        <f aca="false">+'Survival Rates'!$J130/'Survival Rates'!$J115</f>
        <v>0.947688368610773</v>
      </c>
      <c r="L8" s="0" t="n">
        <f aca="false">+'Survival Rates'!$J145/'Survival Rates'!$J130</f>
        <v>0.830092851481571</v>
      </c>
      <c r="M8" s="0" t="n">
        <f aca="false">+L8/K8</f>
        <v>0.875913305444926</v>
      </c>
      <c r="N8" s="0" t="n">
        <f aca="false">+L8*'Survival Rates'!$J145*M8</f>
        <v>0.395880214145257</v>
      </c>
    </row>
    <row r="9" customFormat="false" ht="12.75" hidden="false" customHeight="false" outlineLevel="0" collapsed="false">
      <c r="A9" s="0" t="n">
        <f aca="false">+'Survival Rates'!$D131/'Survival Rates'!$D116</f>
        <v>0.86571438264124</v>
      </c>
      <c r="B9" s="0" t="n">
        <f aca="false">+'Survival Rates'!$D146/'Survival Rates'!$D131</f>
        <v>0.750963889747079</v>
      </c>
      <c r="C9" s="0" t="n">
        <f aca="false">+B9/A9</f>
        <v>0.867449940540361</v>
      </c>
      <c r="D9" s="0" t="n">
        <f aca="false">+B9*'Survival Rates'!$D146*C9</f>
        <v>0.234059759508499</v>
      </c>
      <c r="F9" s="0" t="n">
        <f aca="false">+'Survival Rates'!$G131/'Survival Rates'!$G116</f>
        <v>0.965611676595344</v>
      </c>
      <c r="G9" s="0" t="n">
        <f aca="false">+'Survival Rates'!$G146/'Survival Rates'!$G131</f>
        <v>0.783773924150049</v>
      </c>
      <c r="H9" s="0" t="n">
        <f aca="false">+G9/F9</f>
        <v>0.811686460662491</v>
      </c>
      <c r="I9" s="0" t="n">
        <f aca="false">+G9*'Survival Rates'!$G146*H9</f>
        <v>0.28771074287534</v>
      </c>
      <c r="K9" s="0" t="n">
        <f aca="false">+'Survival Rates'!$J131/'Survival Rates'!$J116</f>
        <v>0.9423321864257</v>
      </c>
      <c r="L9" s="0" t="n">
        <f aca="false">+'Survival Rates'!$J146/'Survival Rates'!$J131</f>
        <v>0.800573829677508</v>
      </c>
      <c r="M9" s="0" t="n">
        <f aca="false">+L9/K9</f>
        <v>0.849566470518335</v>
      </c>
      <c r="N9" s="0" t="n">
        <f aca="false">+L9*'Survival Rates'!$J146*M9</f>
        <v>0.334835582298196</v>
      </c>
    </row>
    <row r="10" customFormat="false" ht="12.75" hidden="false" customHeight="false" outlineLevel="0" collapsed="false">
      <c r="A10" s="0" t="n">
        <f aca="false">+'Survival Rates'!$D132/'Survival Rates'!$D117</f>
        <v>0.84349638828988</v>
      </c>
      <c r="B10" s="0" t="n">
        <f aca="false">+'Survival Rates'!$D147/'Survival Rates'!$D132</f>
        <v>0.72753250780147</v>
      </c>
      <c r="C10" s="0" t="n">
        <f aca="false">+B10/A10</f>
        <v>0.862520003525425</v>
      </c>
      <c r="D10" s="0" t="n">
        <f aca="false">+B10*'Survival Rates'!$D147*C10</f>
        <v>0.192751917937208</v>
      </c>
      <c r="F10" s="0" t="n">
        <f aca="false">+'Survival Rates'!$G132/'Survival Rates'!$G117</f>
        <v>0.963319828190775</v>
      </c>
      <c r="G10" s="0" t="n">
        <f aca="false">+'Survival Rates'!$G147/'Survival Rates'!$G132</f>
        <v>0.756981846831103</v>
      </c>
      <c r="H10" s="0" t="n">
        <f aca="false">+G10/F10</f>
        <v>0.785805321014518</v>
      </c>
      <c r="I10" s="0" t="n">
        <f aca="false">+G10*'Survival Rates'!$G147*H10</f>
        <v>0.240683548948136</v>
      </c>
      <c r="K10" s="0" t="n">
        <f aca="false">+'Survival Rates'!$J132/'Survival Rates'!$J117</f>
        <v>0.935155376083409</v>
      </c>
      <c r="L10" s="0" t="n">
        <f aca="false">+'Survival Rates'!$J147/'Survival Rates'!$J132</f>
        <v>0.771566442830641</v>
      </c>
      <c r="M10" s="0" t="n">
        <f aca="false">+L10/K10</f>
        <v>0.825067643905437</v>
      </c>
      <c r="N10" s="0" t="n">
        <f aca="false">+L10*'Survival Rates'!$J147*M10</f>
        <v>0.284514392202396</v>
      </c>
    </row>
    <row r="11" customFormat="false" ht="12.75" hidden="false" customHeight="false" outlineLevel="0" collapsed="false">
      <c r="A11" s="0" t="n">
        <f aca="false">+'Survival Rates'!$D133/'Survival Rates'!$D118</f>
        <v>0.820258931935279</v>
      </c>
      <c r="B11" s="0" t="n">
        <f aca="false">+'Survival Rates'!$D148/'Survival Rates'!$D133</f>
        <v>0.706698851479608</v>
      </c>
      <c r="C11" s="0" t="n">
        <f aca="false">+B11/A11</f>
        <v>0.861555813616388</v>
      </c>
      <c r="D11" s="0" t="n">
        <f aca="false">+B11*'Survival Rates'!$D148*C11</f>
        <v>0.159253678536244</v>
      </c>
      <c r="F11" s="0" t="n">
        <f aca="false">+'Survival Rates'!$G133/'Survival Rates'!$G118</f>
        <v>0.961672767498343</v>
      </c>
      <c r="G11" s="0" t="n">
        <f aca="false">+'Survival Rates'!$G148/'Survival Rates'!$G133</f>
        <v>0.730813593929211</v>
      </c>
      <c r="H11" s="0" t="n">
        <f aca="false">+G11/F11</f>
        <v>0.75993999063769</v>
      </c>
      <c r="I11" s="0" t="n">
        <f aca="false">+G11*'Survival Rates'!$G148*H11</f>
        <v>0.200937055038339</v>
      </c>
      <c r="K11" s="0" t="n">
        <f aca="false">+'Survival Rates'!$J133/'Survival Rates'!$J118</f>
        <v>0.928272313024831</v>
      </c>
      <c r="L11" s="0" t="n">
        <f aca="false">+'Survival Rates'!$J148/'Survival Rates'!$J133</f>
        <v>0.742111220143257</v>
      </c>
      <c r="M11" s="0" t="n">
        <f aca="false">+L11/K11</f>
        <v>0.799454222355338</v>
      </c>
      <c r="N11" s="0" t="n">
        <f aca="false">+L11*'Survival Rates'!$J148*M11</f>
        <v>0.240757766254282</v>
      </c>
    </row>
    <row r="12" customFormat="false" ht="12.75" hidden="false" customHeight="false" outlineLevel="0" collapsed="false">
      <c r="A12" s="0" t="n">
        <f aca="false">+'Survival Rates'!$D134/'Survival Rates'!$D119</f>
        <v>0.795929983984891</v>
      </c>
      <c r="B12" s="0" t="n">
        <f aca="false">+'Survival Rates'!$D149/'Survival Rates'!$D134</f>
        <v>0.688522733808734</v>
      </c>
      <c r="C12" s="0" t="n">
        <f aca="false">+B12/A12</f>
        <v>0.865054398832403</v>
      </c>
      <c r="D12" s="0" t="n">
        <f aca="false">+B12*'Survival Rates'!$D149*C12</f>
        <v>0.132125451540263</v>
      </c>
      <c r="F12" s="0" t="n">
        <f aca="false">+'Survival Rates'!$G134/'Survival Rates'!$G119</f>
        <v>0.960720774988532</v>
      </c>
      <c r="G12" s="0" t="n">
        <f aca="false">+'Survival Rates'!$G149/'Survival Rates'!$G134</f>
        <v>0.705158325948938</v>
      </c>
      <c r="H12" s="0" t="n">
        <f aca="false">+G12/F12</f>
        <v>0.733988838700147</v>
      </c>
      <c r="I12" s="0" t="n">
        <f aca="false">+G12*'Survival Rates'!$G149*H12</f>
        <v>0.167291005379537</v>
      </c>
      <c r="K12" s="0" t="n">
        <f aca="false">+'Survival Rates'!$J134/'Survival Rates'!$J119</f>
        <v>0.921679667126538</v>
      </c>
      <c r="L12" s="0" t="n">
        <f aca="false">+'Survival Rates'!$J149/'Survival Rates'!$J134</f>
        <v>0.712073123928839</v>
      </c>
      <c r="M12" s="0" t="n">
        <f aca="false">+L12/K12</f>
        <v>0.772582003624778</v>
      </c>
      <c r="N12" s="0" t="n">
        <f aca="false">+L12*'Survival Rates'!$J149*M12</f>
        <v>0.202660405818906</v>
      </c>
    </row>
    <row r="13" customFormat="false" ht="12.75" hidden="false" customHeight="false" outlineLevel="0" collapsed="false">
      <c r="A13" s="0" t="n">
        <f aca="false">+'Survival Rates'!$D135/'Survival Rates'!$D120</f>
        <v>0.778739296768821</v>
      </c>
      <c r="B13" s="0" t="n">
        <f aca="false">+'Survival Rates'!$D150/'Survival Rates'!$D135</f>
        <v>0.669836432093908</v>
      </c>
      <c r="C13" s="0" t="n">
        <f aca="false">+B13/A13</f>
        <v>0.860154913041146</v>
      </c>
      <c r="D13" s="0" t="n">
        <f aca="false">+B13*'Survival Rates'!$D150*C13</f>
        <v>0.110743253788653</v>
      </c>
      <c r="F13" s="0" t="n">
        <f aca="false">+'Survival Rates'!$G135/'Survival Rates'!$G120</f>
        <v>0.953877893451115</v>
      </c>
      <c r="G13" s="0" t="n">
        <f aca="false">+'Survival Rates'!$G150/'Survival Rates'!$G135</f>
        <v>0.689016336717474</v>
      </c>
      <c r="H13" s="0" t="n">
        <f aca="false">+G13/F13</f>
        <v>0.722331801007175</v>
      </c>
      <c r="I13" s="0" t="n">
        <f aca="false">+G13*'Survival Rates'!$G150*H13</f>
        <v>0.144002312829091</v>
      </c>
      <c r="K13" s="0" t="n">
        <f aca="false">+'Survival Rates'!$J135/'Survival Rates'!$J120</f>
        <v>0.913043151914707</v>
      </c>
      <c r="L13" s="0" t="n">
        <f aca="false">+'Survival Rates'!$J150/'Survival Rates'!$J135</f>
        <v>0.691857469568293</v>
      </c>
      <c r="M13" s="0" t="n">
        <f aca="false">+L13/K13</f>
        <v>0.757748927985962</v>
      </c>
      <c r="N13" s="0" t="n">
        <f aca="false">+L13*'Survival Rates'!$J150*M13</f>
        <v>0.173457510009669</v>
      </c>
    </row>
    <row r="14" customFormat="false" ht="12.75" hidden="false" customHeight="false" outlineLevel="0" collapsed="false">
      <c r="A14" s="0" t="n">
        <f aca="false">+'Survival Rates'!$D136/'Survival Rates'!$D121</f>
        <v>0.76177521947775</v>
      </c>
      <c r="B14" s="0" t="n">
        <f aca="false">+'Survival Rates'!$D151/'Survival Rates'!$D136</f>
        <v>0.653352522622822</v>
      </c>
      <c r="C14" s="0" t="n">
        <f aca="false">+B14/A14</f>
        <v>0.857671010971899</v>
      </c>
      <c r="D14" s="0" t="n">
        <f aca="false">+B14*'Survival Rates'!$D151*C14</f>
        <v>0.093417035401523</v>
      </c>
      <c r="F14" s="0" t="n">
        <f aca="false">+'Survival Rates'!$G136/'Survival Rates'!$G121</f>
        <v>0.946388845910957</v>
      </c>
      <c r="G14" s="0" t="n">
        <f aca="false">+'Survival Rates'!$G151/'Survival Rates'!$G136</f>
        <v>0.67470408489598</v>
      </c>
      <c r="H14" s="0" t="n">
        <f aca="false">+G14/F14</f>
        <v>0.712924806554051</v>
      </c>
      <c r="I14" s="0" t="n">
        <f aca="false">+G14*'Survival Rates'!$G151*H14</f>
        <v>0.124475322211626</v>
      </c>
      <c r="K14" s="0" t="n">
        <f aca="false">+'Survival Rates'!$J136/'Survival Rates'!$J121</f>
        <v>0.904193411314368</v>
      </c>
      <c r="L14" s="0" t="n">
        <f aca="false">+'Survival Rates'!$J151/'Survival Rates'!$J136</f>
        <v>0.672521514971208</v>
      </c>
      <c r="M14" s="0" t="n">
        <f aca="false">+L14/K14</f>
        <v>0.743780596668589</v>
      </c>
      <c r="N14" s="0" t="n">
        <f aca="false">+L14*'Survival Rates'!$J151*M14</f>
        <v>0.148230883019767</v>
      </c>
    </row>
    <row r="15" customFormat="false" ht="12.75" hidden="false" customHeight="false" outlineLevel="0" collapsed="false">
      <c r="A15" s="0" t="n">
        <f aca="false">+'Survival Rates'!$D137/'Survival Rates'!$D122</f>
        <v>0.744898897887719</v>
      </c>
      <c r="B15" s="0" t="n">
        <f aca="false">+'Survival Rates'!$D152/'Survival Rates'!$D137</f>
        <v>0.638980802867585</v>
      </c>
      <c r="C15" s="0" t="n">
        <f aca="false">+B15/A15</f>
        <v>0.857808763953763</v>
      </c>
      <c r="D15" s="0" t="n">
        <f aca="false">+B15*'Survival Rates'!$D152*C15</f>
        <v>0.0792681008834441</v>
      </c>
      <c r="F15" s="0" t="n">
        <f aca="false">+'Survival Rates'!$G137/'Survival Rates'!$G122</f>
        <v>0.938174512204552</v>
      </c>
      <c r="G15" s="0" t="n">
        <f aca="false">+'Survival Rates'!$G152/'Survival Rates'!$G137</f>
        <v>0.662330105673331</v>
      </c>
      <c r="H15" s="0" t="n">
        <f aca="false">+G15/F15</f>
        <v>0.705977509575448</v>
      </c>
      <c r="I15" s="0" t="n">
        <f aca="false">+G15*'Survival Rates'!$G152*H15</f>
        <v>0.108134170119668</v>
      </c>
      <c r="K15" s="0" t="n">
        <f aca="false">+'Survival Rates'!$J137/'Survival Rates'!$J122</f>
        <v>0.895103822936762</v>
      </c>
      <c r="L15" s="0" t="n">
        <f aca="false">+'Survival Rates'!$J152/'Survival Rates'!$J137</f>
        <v>0.654073510507124</v>
      </c>
      <c r="M15" s="0" t="n">
        <f aca="false">+L15/K15</f>
        <v>0.730723625289816</v>
      </c>
      <c r="N15" s="0" t="n">
        <f aca="false">+L15*'Survival Rates'!$J152*M15</f>
        <v>0.126485242164385</v>
      </c>
    </row>
    <row r="16" customFormat="false" ht="12.75" hidden="false" customHeight="false" outlineLevel="0" collapsed="false">
      <c r="A16" s="0" t="n">
        <f aca="false">+'Survival Rates'!$D138/'Survival Rates'!$D123</f>
        <v>0.728079854229027</v>
      </c>
      <c r="B16" s="0" t="n">
        <f aca="false">+'Survival Rates'!$D153/'Survival Rates'!$D138</f>
        <v>0.626862607766986</v>
      </c>
      <c r="C16" s="0" t="n">
        <f aca="false">+B16/A16</f>
        <v>0.860980569817823</v>
      </c>
      <c r="D16" s="0" t="n">
        <f aca="false">+B16*'Survival Rates'!$D153*C16</f>
        <v>0.067738534606057</v>
      </c>
      <c r="F16" s="0" t="n">
        <f aca="false">+'Survival Rates'!$G138/'Survival Rates'!$G123</f>
        <v>0.929124991677915</v>
      </c>
      <c r="G16" s="0" t="n">
        <f aca="false">+'Survival Rates'!$G153/'Survival Rates'!$G138</f>
        <v>0.651979550329843</v>
      </c>
      <c r="H16" s="0" t="n">
        <f aca="false">+G16/F16</f>
        <v>0.701713500518835</v>
      </c>
      <c r="I16" s="0" t="n">
        <f aca="false">+G16*'Survival Rates'!$G153*H16</f>
        <v>0.094449997656854</v>
      </c>
      <c r="K16" s="0" t="n">
        <f aca="false">+'Survival Rates'!$J138/'Survival Rates'!$J123</f>
        <v>0.885718502046128</v>
      </c>
      <c r="L16" s="0" t="n">
        <f aca="false">+'Survival Rates'!$J153/'Survival Rates'!$J138</f>
        <v>0.636463920924976</v>
      </c>
      <c r="M16" s="0" t="n">
        <f aca="false">+L16/K16</f>
        <v>0.718584877085281</v>
      </c>
      <c r="N16" s="0" t="n">
        <f aca="false">+L16*'Survival Rates'!$J153*M16</f>
        <v>0.107728817702495</v>
      </c>
    </row>
    <row r="17" customFormat="false" ht="12.75" hidden="false" customHeight="false" outlineLevel="0" collapsed="false">
      <c r="A17" s="0" t="n">
        <f aca="false">+'Survival Rates'!$D139/'Survival Rates'!$D124</f>
        <v>0.711235498837338</v>
      </c>
      <c r="B17" s="0" t="n">
        <f aca="false">+'Survival Rates'!$D154/'Survival Rates'!$D139</f>
        <v>0.617122650164897</v>
      </c>
      <c r="C17" s="0" t="n">
        <f aca="false">+B17/A17</f>
        <v>0.867676952533602</v>
      </c>
      <c r="D17" s="0" t="n">
        <f aca="false">+B17*'Survival Rates'!$D154*C17</f>
        <v>0.0583412990601917</v>
      </c>
      <c r="F17" s="0" t="n">
        <f aca="false">+'Survival Rates'!$G139/'Survival Rates'!$G124</f>
        <v>0.919111604033636</v>
      </c>
      <c r="G17" s="0" t="n">
        <f aca="false">+'Survival Rates'!$G154/'Survival Rates'!$G139</f>
        <v>0.6438414980522</v>
      </c>
      <c r="H17" s="0" t="n">
        <f aca="false">+G17/F17</f>
        <v>0.700504155563505</v>
      </c>
      <c r="I17" s="0" t="n">
        <f aca="false">+G17*'Survival Rates'!$G154*H17</f>
        <v>0.083030248944334</v>
      </c>
      <c r="K17" s="0" t="n">
        <f aca="false">+'Survival Rates'!$J139/'Survival Rates'!$J124</f>
        <v>0.875986326499938</v>
      </c>
      <c r="L17" s="0" t="n">
        <f aca="false">+'Survival Rates'!$J154/'Survival Rates'!$J139</f>
        <v>0.619692190351924</v>
      </c>
      <c r="M17" s="0" t="n">
        <f aca="false">+L17/K17</f>
        <v>0.707422218367204</v>
      </c>
      <c r="N17" s="0" t="n">
        <f aca="false">+L17*'Survival Rates'!$J154*M17</f>
        <v>0.0915761845306577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D366"/>
  <sheetViews>
    <sheetView showFormulas="false" showGridLines="false" showRowColHeaders="true" showZeros="true" rightToLeft="false" tabSelected="false" showOutlineSymbols="true" defaultGridColor="true" view="normal" topLeftCell="X1" colorId="64" zoomScale="75" zoomScaleNormal="75" zoomScalePageLayoutView="100" workbookViewId="0">
      <selection pane="topLeft" activeCell="H161" activeCellId="0" sqref="H16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36" width="9.14"/>
    <col collapsed="false" customWidth="true" hidden="false" outlineLevel="0" max="2" min="2" style="36" width="13.7"/>
    <col collapsed="false" customWidth="true" hidden="false" outlineLevel="0" max="3" min="3" style="36" width="18.56"/>
    <col collapsed="false" customWidth="true" hidden="false" outlineLevel="0" max="4" min="4" style="36" width="8.14"/>
    <col collapsed="false" customWidth="true" hidden="false" outlineLevel="0" max="5" min="5" style="36" width="12.14"/>
    <col collapsed="false" customWidth="true" hidden="false" outlineLevel="0" max="6" min="6" style="36" width="13.14"/>
    <col collapsed="false" customWidth="true" hidden="false" outlineLevel="0" max="7" min="7" style="36" width="14.14"/>
    <col collapsed="false" customWidth="true" hidden="false" outlineLevel="0" max="9" min="8" style="36" width="13.7"/>
    <col collapsed="false" customWidth="false" hidden="false" outlineLevel="0" max="10" min="10" style="36" width="9.14"/>
    <col collapsed="false" customWidth="true" hidden="true" outlineLevel="0" max="23" min="11" style="36" width="9.06"/>
    <col collapsed="false" customWidth="false" hidden="false" outlineLevel="0" max="38" min="24" style="36" width="9.14"/>
    <col collapsed="false" customWidth="true" hidden="false" outlineLevel="0" max="39" min="39" style="36" width="13.99"/>
    <col collapsed="false" customWidth="false" hidden="false" outlineLevel="0" max="257" min="40" style="36" width="9.14"/>
  </cols>
  <sheetData>
    <row r="1" customFormat="false" ht="12.75" hidden="false" customHeight="false" outlineLevel="0" collapsed="false">
      <c r="A1" s="37" t="s">
        <v>45</v>
      </c>
      <c r="F1" s="36" t="s">
        <v>46</v>
      </c>
      <c r="K1" s="38" t="s">
        <v>47</v>
      </c>
      <c r="AN1" s="39" t="s">
        <v>48</v>
      </c>
    </row>
    <row r="2" customFormat="false" ht="12.75" hidden="false" customHeight="false" outlineLevel="0" collapsed="false">
      <c r="A2" s="37" t="s">
        <v>49</v>
      </c>
      <c r="F2" s="36" t="s">
        <v>50</v>
      </c>
      <c r="K2" s="38" t="s">
        <v>47</v>
      </c>
      <c r="AN2" s="39" t="s">
        <v>51</v>
      </c>
    </row>
    <row r="3" customFormat="false" ht="12.75" hidden="false" customHeight="false" outlineLevel="0" collapsed="false">
      <c r="A3" s="37" t="s">
        <v>52</v>
      </c>
      <c r="C3" s="40" t="s">
        <v>53</v>
      </c>
      <c r="D3" s="41" t="n">
        <v>37162</v>
      </c>
      <c r="F3" s="42" t="s">
        <v>54</v>
      </c>
      <c r="G3" s="42"/>
      <c r="H3" s="42"/>
      <c r="I3" s="42"/>
      <c r="BA3" s="43"/>
    </row>
    <row r="5" customFormat="false" ht="12.75" hidden="false" customHeight="false" outlineLevel="0" collapsed="false">
      <c r="A5" s="44" t="s">
        <v>55</v>
      </c>
      <c r="B5" s="44"/>
      <c r="C5" s="44"/>
      <c r="D5" s="44"/>
      <c r="F5" s="45"/>
      <c r="G5" s="46"/>
      <c r="H5" s="47" t="s">
        <v>56</v>
      </c>
      <c r="I5" s="47"/>
      <c r="K5" s="48"/>
      <c r="L5" s="49" t="s">
        <v>57</v>
      </c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50" t="s">
        <v>58</v>
      </c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51"/>
      <c r="AL5" s="50" t="s">
        <v>59</v>
      </c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3"/>
      <c r="AX5" s="54"/>
      <c r="AY5" s="54"/>
      <c r="AZ5" s="54"/>
      <c r="BA5" s="55" t="s">
        <v>60</v>
      </c>
      <c r="BB5" s="55"/>
      <c r="BC5" s="54"/>
      <c r="BD5" s="54"/>
    </row>
    <row r="6" customFormat="false" ht="12.75" hidden="false" customHeight="false" outlineLevel="0" collapsed="false">
      <c r="A6" s="45"/>
      <c r="B6" s="49"/>
      <c r="C6" s="46" t="s">
        <v>61</v>
      </c>
      <c r="D6" s="56" t="n">
        <v>1</v>
      </c>
      <c r="F6" s="57" t="s">
        <v>62</v>
      </c>
      <c r="G6" s="58" t="s">
        <v>63</v>
      </c>
      <c r="H6" s="42" t="s">
        <v>64</v>
      </c>
      <c r="I6" s="59" t="s">
        <v>65</v>
      </c>
      <c r="K6" s="60"/>
      <c r="L6" s="61" t="n">
        <v>1</v>
      </c>
      <c r="M6" s="61" t="n">
        <v>2</v>
      </c>
      <c r="N6" s="61" t="n">
        <v>3</v>
      </c>
      <c r="O6" s="61" t="n">
        <v>4</v>
      </c>
      <c r="P6" s="61" t="n">
        <v>5</v>
      </c>
      <c r="Q6" s="61" t="n">
        <v>6</v>
      </c>
      <c r="R6" s="61" t="n">
        <v>7</v>
      </c>
      <c r="S6" s="61" t="n">
        <v>8</v>
      </c>
      <c r="T6" s="61" t="n">
        <v>9</v>
      </c>
      <c r="U6" s="61" t="n">
        <v>10</v>
      </c>
      <c r="V6" s="61" t="n">
        <v>11</v>
      </c>
      <c r="W6" s="61" t="n">
        <v>12</v>
      </c>
      <c r="X6" s="60" t="s">
        <v>66</v>
      </c>
      <c r="Y6" s="61" t="s">
        <v>67</v>
      </c>
      <c r="Z6" s="61" t="n">
        <v>1</v>
      </c>
      <c r="AA6" s="61" t="n">
        <v>2</v>
      </c>
      <c r="AB6" s="61" t="n">
        <v>3</v>
      </c>
      <c r="AC6" s="61" t="n">
        <v>4</v>
      </c>
      <c r="AD6" s="61" t="n">
        <v>5</v>
      </c>
      <c r="AE6" s="61" t="n">
        <v>6</v>
      </c>
      <c r="AF6" s="61" t="n">
        <v>7</v>
      </c>
      <c r="AG6" s="61" t="n">
        <v>8</v>
      </c>
      <c r="AH6" s="61" t="n">
        <v>9</v>
      </c>
      <c r="AI6" s="61" t="n">
        <v>10</v>
      </c>
      <c r="AJ6" s="61" t="n">
        <v>11</v>
      </c>
      <c r="AK6" s="62" t="n">
        <v>12</v>
      </c>
      <c r="AL6" s="63" t="n">
        <v>1</v>
      </c>
      <c r="AM6" s="64" t="n">
        <v>2</v>
      </c>
      <c r="AN6" s="64" t="n">
        <v>3</v>
      </c>
      <c r="AO6" s="64" t="n">
        <v>4</v>
      </c>
      <c r="AP6" s="64" t="n">
        <v>5</v>
      </c>
      <c r="AQ6" s="64" t="n">
        <v>6</v>
      </c>
      <c r="AR6" s="64" t="n">
        <v>7</v>
      </c>
      <c r="AS6" s="64" t="n">
        <v>8</v>
      </c>
      <c r="AT6" s="64" t="n">
        <v>9</v>
      </c>
      <c r="AU6" s="64" t="n">
        <v>10</v>
      </c>
      <c r="AV6" s="64" t="n">
        <v>11</v>
      </c>
      <c r="AW6" s="65" t="n">
        <v>12</v>
      </c>
      <c r="AX6" s="54"/>
      <c r="AY6" s="60" t="s">
        <v>66</v>
      </c>
      <c r="AZ6" s="61" t="s">
        <v>67</v>
      </c>
      <c r="BA6" s="66" t="s">
        <v>68</v>
      </c>
      <c r="BB6" s="66" t="s">
        <v>69</v>
      </c>
      <c r="BC6" s="54"/>
      <c r="BD6" s="67" t="s">
        <v>70</v>
      </c>
    </row>
    <row r="7" customFormat="false" ht="12.75" hidden="false" customHeight="false" outlineLevel="0" collapsed="false">
      <c r="A7" s="57" t="s">
        <v>25</v>
      </c>
      <c r="B7" s="61" t="str">
        <f aca="false">VLOOKUP(B9,$A$21:$C$38,3,FALSE())</f>
        <v>BB-</v>
      </c>
      <c r="C7" s="42" t="s">
        <v>71</v>
      </c>
      <c r="D7" s="68"/>
      <c r="F7" s="45" t="n">
        <v>1</v>
      </c>
      <c r="G7" s="46" t="n">
        <v>1</v>
      </c>
      <c r="H7" s="69" t="n">
        <f aca="false">+'Survival Rates'!D5</f>
        <v>0.988538938825398</v>
      </c>
      <c r="I7" s="70" t="n">
        <v>0.989233055012979</v>
      </c>
      <c r="K7" s="60" t="n">
        <v>1</v>
      </c>
      <c r="L7" s="61" t="n">
        <f aca="false">H7^(1/12)</f>
        <v>0.999039857455788</v>
      </c>
      <c r="M7" s="61" t="n">
        <f aca="false">H22^(1/12)</f>
        <v>0.998896025739887</v>
      </c>
      <c r="N7" s="61" t="n">
        <f aca="false">H37^(1/12)</f>
        <v>0.998460941976493</v>
      </c>
      <c r="O7" s="61" t="n">
        <f aca="false">H52^(1/12)</f>
        <v>0.998033027241246</v>
      </c>
      <c r="P7" s="61" t="n">
        <f aca="false">H67^(1/12)</f>
        <v>0.997503109772107</v>
      </c>
      <c r="Q7" s="61" t="n">
        <f aca="false">H82^(1/12)</f>
        <v>0.99531916500758</v>
      </c>
      <c r="R7" s="61" t="n">
        <f aca="false">H97^(1/12)</f>
        <v>0.994755583011676</v>
      </c>
      <c r="S7" s="61" t="n">
        <f aca="false">H112^(1/12)</f>
        <v>0.993820515836069</v>
      </c>
      <c r="T7" s="61" t="n">
        <f aca="false">H127^(1/12)</f>
        <v>0.992150184276735</v>
      </c>
      <c r="U7" s="61" t="n">
        <f aca="false">H142^(1/12)</f>
        <v>0.988264366890805</v>
      </c>
      <c r="V7" s="61" t="n">
        <f aca="false">H157^(1/12)</f>
        <v>0.982189112098165</v>
      </c>
      <c r="W7" s="64" t="n">
        <f aca="false">H172</f>
        <v>0</v>
      </c>
      <c r="X7" s="60" t="n">
        <v>1</v>
      </c>
      <c r="Y7" s="61" t="n">
        <v>1</v>
      </c>
      <c r="Z7" s="71" t="n">
        <f aca="false">L$7</f>
        <v>0.999039857455788</v>
      </c>
      <c r="AA7" s="71" t="n">
        <f aca="false">M$7</f>
        <v>0.998896025739887</v>
      </c>
      <c r="AB7" s="71" t="n">
        <f aca="false">N$7</f>
        <v>0.998460941976493</v>
      </c>
      <c r="AC7" s="71" t="n">
        <f aca="false">O$7</f>
        <v>0.998033027241246</v>
      </c>
      <c r="AD7" s="71" t="n">
        <f aca="false">P$7</f>
        <v>0.997503109772107</v>
      </c>
      <c r="AE7" s="71" t="n">
        <f aca="false">Q$7</f>
        <v>0.99531916500758</v>
      </c>
      <c r="AF7" s="71" t="n">
        <f aca="false">R$7</f>
        <v>0.994755583011676</v>
      </c>
      <c r="AG7" s="71" t="n">
        <f aca="false">S$7</f>
        <v>0.993820515836069</v>
      </c>
      <c r="AH7" s="71" t="n">
        <f aca="false">T$7</f>
        <v>0.992150184276735</v>
      </c>
      <c r="AI7" s="71" t="n">
        <f aca="false">U$7</f>
        <v>0.988264366890805</v>
      </c>
      <c r="AJ7" s="71" t="n">
        <f aca="false">V$7</f>
        <v>0.982189112098165</v>
      </c>
      <c r="AK7" s="72" t="n">
        <f aca="false">W$7</f>
        <v>0</v>
      </c>
      <c r="AL7" s="73" t="n">
        <f aca="false">+L40</f>
        <v>0.999039857455788</v>
      </c>
      <c r="AM7" s="74" t="n">
        <f aca="false">+M40</f>
        <v>0.998896025739887</v>
      </c>
      <c r="AN7" s="74" t="n">
        <f aca="false">+N40</f>
        <v>0.998460941976493</v>
      </c>
      <c r="AO7" s="74" t="n">
        <f aca="false">+O40</f>
        <v>0.998033027241246</v>
      </c>
      <c r="AP7" s="74" t="n">
        <f aca="false">+P40</f>
        <v>0.997503109772107</v>
      </c>
      <c r="AQ7" s="74" t="n">
        <f aca="false">+Q40</f>
        <v>0.99531916500758</v>
      </c>
      <c r="AR7" s="74" t="n">
        <f aca="false">+R40</f>
        <v>0.994755583011676</v>
      </c>
      <c r="AS7" s="74" t="n">
        <f aca="false">+S40</f>
        <v>0.993820515836069</v>
      </c>
      <c r="AT7" s="74" t="n">
        <f aca="false">+T40</f>
        <v>0.992150184276735</v>
      </c>
      <c r="AU7" s="74" t="n">
        <f aca="false">+U40</f>
        <v>0.988264366890805</v>
      </c>
      <c r="AV7" s="74" t="n">
        <f aca="false">+V40</f>
        <v>0.982189112098165</v>
      </c>
      <c r="AW7" s="75" t="n">
        <f aca="false">+W40</f>
        <v>0</v>
      </c>
      <c r="AX7" s="54"/>
      <c r="AY7" s="60" t="n">
        <v>1</v>
      </c>
      <c r="AZ7" s="61" t="n">
        <v>1</v>
      </c>
      <c r="BA7" s="76" t="n">
        <f aca="true" t="array" ref="BA7:BA366">OFFSET(Y6,1,B8,360,1)</f>
        <v>0.988264366890805</v>
      </c>
      <c r="BB7" s="77" t="n">
        <f aca="true" t="array" ref="BB7:BB366">OFFSET(Y6,1,B15+12,360,1)</f>
        <v>0.992150184276735</v>
      </c>
      <c r="BC7" s="54"/>
      <c r="BD7" s="54" t="n">
        <f aca="false">IF($D$11=1,BA7*BB7,BA7)</f>
        <v>0.988264366890805</v>
      </c>
    </row>
    <row r="8" customFormat="false" ht="12.75" hidden="false" customHeight="false" outlineLevel="0" collapsed="false">
      <c r="A8" s="57" t="s">
        <v>1</v>
      </c>
      <c r="B8" s="78" t="n">
        <v>10</v>
      </c>
      <c r="C8" s="42" t="s">
        <v>72</v>
      </c>
      <c r="D8" s="79"/>
      <c r="F8" s="57" t="n">
        <v>1</v>
      </c>
      <c r="G8" s="58" t="n">
        <v>2</v>
      </c>
      <c r="H8" s="80" t="n">
        <f aca="false">+'Survival Rates'!D6</f>
        <v>0.971649462805095</v>
      </c>
      <c r="I8" s="81" t="n">
        <v>0.978306527919251</v>
      </c>
      <c r="K8" s="60" t="n">
        <v>2</v>
      </c>
      <c r="L8" s="61" t="n">
        <f aca="false">(H8/H7)^(1/12)</f>
        <v>0.998564953230397</v>
      </c>
      <c r="M8" s="61" t="n">
        <f aca="false">(H23/H22)^(1/12)</f>
        <v>0.998292942813678</v>
      </c>
      <c r="N8" s="61" t="n">
        <f aca="false">(H38/H37)^(1/12)</f>
        <v>0.99757304116907</v>
      </c>
      <c r="O8" s="61" t="n">
        <f aca="false">(H53/H52)^(1/12)</f>
        <v>0.99721047951894</v>
      </c>
      <c r="P8" s="61" t="n">
        <f aca="false">(H68/H67)^(1/12)</f>
        <v>0.996712312671066</v>
      </c>
      <c r="Q8" s="61" t="n">
        <f aca="false">(H83/H82)^(1/12)</f>
        <v>0.994749019260573</v>
      </c>
      <c r="R8" s="61" t="n">
        <f aca="false">(H98/H97)^(1/12)</f>
        <v>0.994126706732824</v>
      </c>
      <c r="S8" s="61" t="n">
        <f aca="false">(H113/H112)^(1/12)</f>
        <v>0.993189889558146</v>
      </c>
      <c r="T8" s="61" t="n">
        <f aca="false">(H128/H127)^(1/12)</f>
        <v>0.991562238638352</v>
      </c>
      <c r="U8" s="61" t="n">
        <f aca="false">(H143/H142)^(1/12)</f>
        <v>0.988062147291222</v>
      </c>
      <c r="V8" s="61" t="n">
        <f aca="false">(H158/H157)^(1/12)</f>
        <v>0.982709461120954</v>
      </c>
      <c r="W8" s="64" t="n">
        <f aca="false">H173</f>
        <v>0</v>
      </c>
      <c r="X8" s="60" t="n">
        <v>1</v>
      </c>
      <c r="Y8" s="61" t="n">
        <v>2</v>
      </c>
      <c r="Z8" s="71" t="n">
        <f aca="false">Z7*VLOOKUP($X8,$K$7:$V$36,Z$6+1,FALSE())</f>
        <v>0.998080636785282</v>
      </c>
      <c r="AA8" s="71" t="n">
        <f aca="false">AA7*VLOOKUP($X8,$K$7:$V$36,AA$6+1,FALSE())</f>
        <v>0.99779327023894</v>
      </c>
      <c r="AB8" s="71" t="n">
        <f aca="false">AB7*VLOOKUP($X8,$K$7:$V$36,AB$6+1,FALSE())</f>
        <v>0.996924252652586</v>
      </c>
      <c r="AC8" s="71" t="n">
        <f aca="false">AC7*VLOOKUP($X8,$K$7:$V$36,AC$6+1,FALSE())</f>
        <v>0.996069923464326</v>
      </c>
      <c r="AD8" s="71" t="n">
        <f aca="false">AD7*VLOOKUP($X8,$K$7:$V$36,AD$6+1,FALSE())</f>
        <v>0.995012454005024</v>
      </c>
      <c r="AE8" s="71" t="n">
        <f aca="false">AE7*VLOOKUP($X8,$K$7:$V$36,AE$6+1,FALSE())</f>
        <v>0.990660240231387</v>
      </c>
      <c r="AF8" s="71" t="n">
        <f aca="false">AF7*VLOOKUP($X8,$K$7:$V$36,AF$6+1,FALSE())</f>
        <v>0.9895386699329</v>
      </c>
      <c r="AG8" s="71" t="n">
        <f aca="false">AG7*VLOOKUP($X8,$K$7:$V$36,AG$6+1,FALSE())</f>
        <v>0.98767921769667</v>
      </c>
      <c r="AH8" s="71" t="n">
        <f aca="false">AH7*VLOOKUP($X8,$K$7:$V$36,AH$6+1,FALSE())</f>
        <v>0.984361988160359</v>
      </c>
      <c r="AI8" s="71" t="n">
        <f aca="false">AI7*VLOOKUP($X8,$K$7:$V$36,AI$6+1,FALSE())</f>
        <v>0.976666458866083</v>
      </c>
      <c r="AJ8" s="71" t="n">
        <f aca="false">AJ7*VLOOKUP($X8,$K$7:$V$36,AJ$6+1,FALSE())</f>
        <v>0.964695451924181</v>
      </c>
      <c r="AK8" s="72" t="n">
        <f aca="false">W$7</f>
        <v>0</v>
      </c>
      <c r="AL8" s="73" t="n">
        <f aca="false">AL7*VLOOKUP($X8,$K$40:$V$69,AL$6+1,FALSE())</f>
        <v>0.998080636785282</v>
      </c>
      <c r="AM8" s="74" t="n">
        <f aca="false">AM7*VLOOKUP($X8,$K$40:$V$69,AM$6+1,FALSE())</f>
        <v>0.99779327023894</v>
      </c>
      <c r="AN8" s="74" t="n">
        <f aca="false">AN7*VLOOKUP($X8,$K$40:$V$69,AN$6+1,FALSE())</f>
        <v>0.996924252652586</v>
      </c>
      <c r="AO8" s="74" t="n">
        <f aca="false">AO7*VLOOKUP($X8,$K$40:$V$69,AO$6+1,FALSE())</f>
        <v>0.996069923464326</v>
      </c>
      <c r="AP8" s="74" t="n">
        <f aca="false">AP7*VLOOKUP($X8,$K$40:$V$69,AP$6+1,FALSE())</f>
        <v>0.995012454005024</v>
      </c>
      <c r="AQ8" s="74" t="n">
        <f aca="false">AQ7*VLOOKUP($X8,$K$40:$V$69,AQ$6+1,FALSE())</f>
        <v>0.990660240231387</v>
      </c>
      <c r="AR8" s="74" t="n">
        <f aca="false">AR7*VLOOKUP($X8,$K$40:$V$69,AR$6+1,FALSE())</f>
        <v>0.9895386699329</v>
      </c>
      <c r="AS8" s="74" t="n">
        <f aca="false">AS7*VLOOKUP($X8,$K$40:$V$69,AS$6+1,FALSE())</f>
        <v>0.98767921769667</v>
      </c>
      <c r="AT8" s="74" t="n">
        <f aca="false">AT7*VLOOKUP($X8,$K$40:$V$69,AT$6+1,FALSE())</f>
        <v>0.984361988160359</v>
      </c>
      <c r="AU8" s="74" t="n">
        <f aca="false">AU7*VLOOKUP($X8,$K$40:$V$69,AU$6+1,FALSE())</f>
        <v>0.976666458866083</v>
      </c>
      <c r="AV8" s="74" t="n">
        <f aca="false">AV7*VLOOKUP($X8,$K$40:$V$69,AV$6+1,FALSE())</f>
        <v>0.964695451924181</v>
      </c>
      <c r="AW8" s="75" t="n">
        <v>0</v>
      </c>
      <c r="AX8" s="54"/>
      <c r="AY8" s="60" t="n">
        <v>1</v>
      </c>
      <c r="AZ8" s="61" t="n">
        <v>2</v>
      </c>
      <c r="BA8" s="76" t="n">
        <v>0.976666458866083</v>
      </c>
      <c r="BB8" s="77" t="n">
        <v>0.984361988160359</v>
      </c>
      <c r="BC8" s="54"/>
      <c r="BD8" s="54" t="n">
        <f aca="false">IF($D$11=1,BA8*BB8,BA8)</f>
        <v>0.976666458866083</v>
      </c>
    </row>
    <row r="9" customFormat="false" ht="12.75" hidden="false" customHeight="false" outlineLevel="0" collapsed="false">
      <c r="A9" s="82" t="s">
        <v>73</v>
      </c>
      <c r="B9" s="83" t="n">
        <v>12</v>
      </c>
      <c r="C9" s="84" t="s">
        <v>74</v>
      </c>
      <c r="D9" s="85"/>
      <c r="F9" s="57" t="n">
        <v>1</v>
      </c>
      <c r="G9" s="58" t="n">
        <v>3</v>
      </c>
      <c r="H9" s="80" t="n">
        <f aca="false">+'Survival Rates'!D7</f>
        <v>0.956929773937165</v>
      </c>
      <c r="I9" s="81" t="n">
        <v>0.969386745899935</v>
      </c>
      <c r="K9" s="60" t="n">
        <v>3</v>
      </c>
      <c r="L9" s="61" t="n">
        <f aca="false">(H9/H8)^(1/12)</f>
        <v>0.998728717336383</v>
      </c>
      <c r="M9" s="61" t="n">
        <f aca="false">(H24/H23)^(1/12)</f>
        <v>0.998400500429801</v>
      </c>
      <c r="N9" s="61" t="n">
        <f aca="false">(H39/H38)^(1/12)</f>
        <v>0.997511203197904</v>
      </c>
      <c r="O9" s="61" t="n">
        <f aca="false">(H54/H53)^(1/12)</f>
        <v>0.997262763955565</v>
      </c>
      <c r="P9" s="61" t="n">
        <f aca="false">(H69/H68)^(1/12)</f>
        <v>0.996797740262004</v>
      </c>
      <c r="Q9" s="61" t="n">
        <f aca="false">(H84/H83)^(1/12)</f>
        <v>0.995110749833647</v>
      </c>
      <c r="R9" s="61" t="n">
        <f aca="false">(H99/H98)^(1/12)</f>
        <v>0.994424475250818</v>
      </c>
      <c r="S9" s="61" t="n">
        <f aca="false">(H114/H113)^(1/12)</f>
        <v>0.99339205897066</v>
      </c>
      <c r="T9" s="61" t="n">
        <f aca="false">(H129/H128)^(1/12)</f>
        <v>0.991924923107083</v>
      </c>
      <c r="U9" s="61" t="n">
        <f aca="false">(H144/H143)^(1/12)</f>
        <v>0.988663580821334</v>
      </c>
      <c r="V9" s="61" t="n">
        <f aca="false">(H159/H158)^(1/12)</f>
        <v>0.983625741857912</v>
      </c>
      <c r="W9" s="64" t="n">
        <f aca="false">H174</f>
        <v>0</v>
      </c>
      <c r="X9" s="60" t="n">
        <v>1</v>
      </c>
      <c r="Y9" s="61" t="n">
        <v>3</v>
      </c>
      <c r="Z9" s="71" t="n">
        <f aca="false">Z8*VLOOKUP($X9,$K$7:$V$36,Z$6+1,FALSE())</f>
        <v>0.99712233710335</v>
      </c>
      <c r="AA9" s="71" t="n">
        <f aca="false">AA8*VLOOKUP($X9,$K$7:$V$36,AA$6+1,FALSE())</f>
        <v>0.996691732151682</v>
      </c>
      <c r="AB9" s="71" t="n">
        <f aca="false">AB8*VLOOKUP($X9,$K$7:$V$36,AB$6+1,FALSE())</f>
        <v>0.995389928382713</v>
      </c>
      <c r="AC9" s="71" t="n">
        <f aca="false">AC8*VLOOKUP($X9,$K$7:$V$36,AC$6+1,FALSE())</f>
        <v>0.994110681059057</v>
      </c>
      <c r="AD9" s="71" t="n">
        <f aca="false">AD8*VLOOKUP($X9,$K$7:$V$36,AD$6+1,FALSE())</f>
        <v>0.992528017131987</v>
      </c>
      <c r="AE9" s="71" t="n">
        <f aca="false">AE8*VLOOKUP($X9,$K$7:$V$36,AE$6+1,FALSE())</f>
        <v>0.986023123113313</v>
      </c>
      <c r="AF9" s="71" t="n">
        <f aca="false">AF8*VLOOKUP($X9,$K$7:$V$36,AF$6+1,FALSE())</f>
        <v>0.984349116521701</v>
      </c>
      <c r="AG9" s="71" t="n">
        <f aca="false">AG8*VLOOKUP($X9,$K$7:$V$36,AG$6+1,FALSE())</f>
        <v>0.98157586961187</v>
      </c>
      <c r="AH9" s="71" t="n">
        <f aca="false">AH8*VLOOKUP($X9,$K$7:$V$36,AH$6+1,FALSE())</f>
        <v>0.976634927948313</v>
      </c>
      <c r="AI9" s="71" t="n">
        <f aca="false">AI8*VLOOKUP($X9,$K$7:$V$36,AI$6+1,FALSE())</f>
        <v>0.965204659634774</v>
      </c>
      <c r="AJ9" s="71" t="n">
        <f aca="false">AJ8*VLOOKUP($X9,$K$7:$V$36,AJ$6+1,FALSE())</f>
        <v>0.947513369370549</v>
      </c>
      <c r="AK9" s="72" t="n">
        <f aca="false">W$7</f>
        <v>0</v>
      </c>
      <c r="AL9" s="73" t="n">
        <f aca="false">AL8*VLOOKUP($X9,$K$40:$V$69,AL$6+1,FALSE())</f>
        <v>0.99712233710335</v>
      </c>
      <c r="AM9" s="74" t="n">
        <f aca="false">AM8*VLOOKUP($X9,$K$40:$V$69,AM$6+1,FALSE())</f>
        <v>0.996691732151682</v>
      </c>
      <c r="AN9" s="74" t="n">
        <f aca="false">AN8*VLOOKUP($X9,$K$40:$V$69,AN$6+1,FALSE())</f>
        <v>0.995389928382713</v>
      </c>
      <c r="AO9" s="74" t="n">
        <f aca="false">AO8*VLOOKUP($X9,$K$40:$V$69,AO$6+1,FALSE())</f>
        <v>0.994110681059057</v>
      </c>
      <c r="AP9" s="74" t="n">
        <f aca="false">AP8*VLOOKUP($X9,$K$40:$V$69,AP$6+1,FALSE())</f>
        <v>0.992528017131987</v>
      </c>
      <c r="AQ9" s="74" t="n">
        <f aca="false">AQ8*VLOOKUP($X9,$K$40:$V$69,AQ$6+1,FALSE())</f>
        <v>0.986023123113313</v>
      </c>
      <c r="AR9" s="74" t="n">
        <f aca="false">AR8*VLOOKUP($X9,$K$40:$V$69,AR$6+1,FALSE())</f>
        <v>0.984349116521701</v>
      </c>
      <c r="AS9" s="74" t="n">
        <f aca="false">AS8*VLOOKUP($X9,$K$40:$V$69,AS$6+1,FALSE())</f>
        <v>0.98157586961187</v>
      </c>
      <c r="AT9" s="74" t="n">
        <f aca="false">AT8*VLOOKUP($X9,$K$40:$V$69,AT$6+1,FALSE())</f>
        <v>0.976634927948313</v>
      </c>
      <c r="AU9" s="74" t="n">
        <f aca="false">AU8*VLOOKUP($X9,$K$40:$V$69,AU$6+1,FALSE())</f>
        <v>0.965204659634774</v>
      </c>
      <c r="AV9" s="74" t="n">
        <f aca="false">AV8*VLOOKUP($X9,$K$40:$V$69,AV$6+1,FALSE())</f>
        <v>0.947513369370549</v>
      </c>
      <c r="AW9" s="75" t="n">
        <v>0</v>
      </c>
      <c r="AX9" s="54"/>
      <c r="AY9" s="60" t="n">
        <v>1</v>
      </c>
      <c r="AZ9" s="61" t="n">
        <v>3</v>
      </c>
      <c r="BA9" s="76" t="n">
        <v>0.965204659634774</v>
      </c>
      <c r="BB9" s="77" t="n">
        <v>0.976634927948313</v>
      </c>
      <c r="BC9" s="54"/>
      <c r="BD9" s="54" t="n">
        <f aca="false">IF($D$11=1,BA9*BB9,BA9)</f>
        <v>0.965204659634774</v>
      </c>
    </row>
    <row r="10" customFormat="false" ht="12.75" hidden="false" customHeight="false" outlineLevel="0" collapsed="false">
      <c r="E10" s="86"/>
      <c r="F10" s="57" t="n">
        <v>1</v>
      </c>
      <c r="G10" s="58" t="n">
        <v>4</v>
      </c>
      <c r="H10" s="80" t="n">
        <f aca="false">+'Survival Rates'!D8</f>
        <v>0.937757326846118</v>
      </c>
      <c r="I10" s="81" t="n">
        <v>0.955777778376819</v>
      </c>
      <c r="K10" s="60" t="n">
        <v>4</v>
      </c>
      <c r="L10" s="61" t="n">
        <f aca="false">(H10/H9)^(1/12)</f>
        <v>0.998314854359707</v>
      </c>
      <c r="M10" s="61" t="n">
        <f aca="false">(H25/H24)^(1/12)</f>
        <v>0.997703330600182</v>
      </c>
      <c r="N10" s="61" t="n">
        <f aca="false">(H40/H39)^(1/12)</f>
        <v>0.996832025119284</v>
      </c>
      <c r="O10" s="61" t="n">
        <f aca="false">(H55/H54)^(1/12)</f>
        <v>0.996718997981597</v>
      </c>
      <c r="P10" s="61" t="n">
        <f aca="false">(H70/H69)^(1/12)</f>
        <v>0.996121486188607</v>
      </c>
      <c r="Q10" s="61" t="n">
        <f aca="false">(H85/H84)^(1/12)</f>
        <v>0.994239666659363</v>
      </c>
      <c r="R10" s="61" t="n">
        <f aca="false">(H100/H99)^(1/12)</f>
        <v>0.9935551124761</v>
      </c>
      <c r="S10" s="61" t="n">
        <f aca="false">(H115/H114)^(1/12)</f>
        <v>0.992659612552556</v>
      </c>
      <c r="T10" s="61" t="n">
        <f aca="false">(H130/H129)^(1/12)</f>
        <v>0.991284789935037</v>
      </c>
      <c r="U10" s="61" t="n">
        <f aca="false">(H145/H144)^(1/12)</f>
        <v>0.987372746825558</v>
      </c>
      <c r="V10" s="61" t="n">
        <f aca="false">(H160/H159)^(1/12)</f>
        <v>0.98095352539153</v>
      </c>
      <c r="W10" s="64" t="n">
        <f aca="false">H175</f>
        <v>0</v>
      </c>
      <c r="X10" s="60" t="n">
        <v>1</v>
      </c>
      <c r="Y10" s="61" t="n">
        <v>4</v>
      </c>
      <c r="Z10" s="71" t="n">
        <f aca="false">Z9*VLOOKUP($X10,$K$7:$V$36,Z$6+1,FALSE())</f>
        <v>0.996164957525713</v>
      </c>
      <c r="AA10" s="71" t="n">
        <f aca="false">AA9*VLOOKUP($X10,$K$7:$V$36,AA$6+1,FALSE())</f>
        <v>0.995591410134119</v>
      </c>
      <c r="AB10" s="71" t="n">
        <f aca="false">AB9*VLOOKUP($X10,$K$7:$V$36,AB$6+1,FALSE())</f>
        <v>0.993857965526918</v>
      </c>
      <c r="AC10" s="71" t="n">
        <f aca="false">AC9*VLOOKUP($X10,$K$7:$V$36,AC$6+1,FALSE())</f>
        <v>0.992155292430228</v>
      </c>
      <c r="AD10" s="71" t="n">
        <f aca="false">AD9*VLOOKUP($X10,$K$7:$V$36,AD$6+1,FALSE())</f>
        <v>0.9900497836251</v>
      </c>
      <c r="AE10" s="71" t="n">
        <f aca="false">AE9*VLOOKUP($X10,$K$7:$V$36,AE$6+1,FALSE())</f>
        <v>0.98140771157531</v>
      </c>
      <c r="AF10" s="71" t="n">
        <f aca="false">AF9*VLOOKUP($X10,$K$7:$V$36,AF$6+1,FALSE())</f>
        <v>0.979186779292573</v>
      </c>
      <c r="AG10" s="71" t="n">
        <f aca="false">AG9*VLOOKUP($X10,$K$7:$V$36,AG$6+1,FALSE())</f>
        <v>0.975510237069906</v>
      </c>
      <c r="AH10" s="71" t="n">
        <f aca="false">AH9*VLOOKUP($X10,$K$7:$V$36,AH$6+1,FALSE())</f>
        <v>0.968968523735015</v>
      </c>
      <c r="AI10" s="71" t="n">
        <f aca="false">AI9*VLOOKUP($X10,$K$7:$V$36,AI$6+1,FALSE())</f>
        <v>0.953877371874015</v>
      </c>
      <c r="AJ10" s="71" t="n">
        <f aca="false">AJ9*VLOOKUP($X10,$K$7:$V$36,AJ$6+1,FALSE())</f>
        <v>0.930637314963199</v>
      </c>
      <c r="AK10" s="72" t="n">
        <f aca="false">W$7</f>
        <v>0</v>
      </c>
      <c r="AL10" s="73" t="n">
        <f aca="false">AL9*VLOOKUP($X10,$K$40:$V$69,AL$6+1,FALSE())</f>
        <v>0.996164957525713</v>
      </c>
      <c r="AM10" s="74" t="n">
        <f aca="false">AM9*VLOOKUP($X10,$K$40:$V$69,AM$6+1,FALSE())</f>
        <v>0.995591410134119</v>
      </c>
      <c r="AN10" s="74" t="n">
        <f aca="false">AN9*VLOOKUP($X10,$K$40:$V$69,AN$6+1,FALSE())</f>
        <v>0.993857965526918</v>
      </c>
      <c r="AO10" s="74" t="n">
        <f aca="false">AO9*VLOOKUP($X10,$K$40:$V$69,AO$6+1,FALSE())</f>
        <v>0.992155292430228</v>
      </c>
      <c r="AP10" s="74" t="n">
        <f aca="false">AP9*VLOOKUP($X10,$K$40:$V$69,AP$6+1,FALSE())</f>
        <v>0.9900497836251</v>
      </c>
      <c r="AQ10" s="74" t="n">
        <f aca="false">AQ9*VLOOKUP($X10,$K$40:$V$69,AQ$6+1,FALSE())</f>
        <v>0.98140771157531</v>
      </c>
      <c r="AR10" s="74" t="n">
        <f aca="false">AR9*VLOOKUP($X10,$K$40:$V$69,AR$6+1,FALSE())</f>
        <v>0.979186779292573</v>
      </c>
      <c r="AS10" s="74" t="n">
        <f aca="false">AS9*VLOOKUP($X10,$K$40:$V$69,AS$6+1,FALSE())</f>
        <v>0.975510237069906</v>
      </c>
      <c r="AT10" s="74" t="n">
        <f aca="false">AT9*VLOOKUP($X10,$K$40:$V$69,AT$6+1,FALSE())</f>
        <v>0.968968523735015</v>
      </c>
      <c r="AU10" s="74" t="n">
        <f aca="false">AU9*VLOOKUP($X10,$K$40:$V$69,AU$6+1,FALSE())</f>
        <v>0.953877371874015</v>
      </c>
      <c r="AV10" s="74" t="n">
        <f aca="false">AV9*VLOOKUP($X10,$K$40:$V$69,AV$6+1,FALSE())</f>
        <v>0.930637314963199</v>
      </c>
      <c r="AW10" s="75" t="n">
        <v>0</v>
      </c>
      <c r="AX10" s="54"/>
      <c r="AY10" s="60" t="n">
        <v>1</v>
      </c>
      <c r="AZ10" s="61" t="n">
        <v>4</v>
      </c>
      <c r="BA10" s="76" t="n">
        <v>0.953877371874015</v>
      </c>
      <c r="BB10" s="77" t="n">
        <v>0.968968523735015</v>
      </c>
      <c r="BC10" s="54"/>
      <c r="BD10" s="54" t="n">
        <f aca="false">IF($D$11=1,BA10*BB10,BA10)</f>
        <v>0.953877371874015</v>
      </c>
    </row>
    <row r="11" customFormat="false" ht="12.75" hidden="false" customHeight="false" outlineLevel="0" collapsed="false">
      <c r="A11" s="45" t="s">
        <v>75</v>
      </c>
      <c r="B11" s="87"/>
      <c r="C11" s="87"/>
      <c r="D11" s="56" t="n">
        <v>0</v>
      </c>
      <c r="F11" s="57" t="n">
        <v>1</v>
      </c>
      <c r="G11" s="58" t="n">
        <v>5</v>
      </c>
      <c r="H11" s="80" t="n">
        <f aca="false">+'Survival Rates'!D9</f>
        <v>0.910429087484993</v>
      </c>
      <c r="I11" s="81" t="n">
        <v>0.942584123590856</v>
      </c>
      <c r="K11" s="60" t="n">
        <v>5</v>
      </c>
      <c r="L11" s="61" t="n">
        <f aca="false">(H11/H10)^(1/12)</f>
        <v>0.997538435542136</v>
      </c>
      <c r="M11" s="61" t="n">
        <f aca="false">(H26/H25)^(1/12)</f>
        <v>0.996949348306232</v>
      </c>
      <c r="N11" s="61" t="n">
        <f aca="false">(H41/H40)^(1/12)</f>
        <v>0.996229391712556</v>
      </c>
      <c r="O11" s="61" t="n">
        <f aca="false">(H56/H55)^(1/12)</f>
        <v>0.995803487092915</v>
      </c>
      <c r="P11" s="61" t="n">
        <f aca="false">(H71/H70)^(1/12)</f>
        <v>0.995324473622211</v>
      </c>
      <c r="Q11" s="61" t="n">
        <f aca="false">(H86/H85)^(1/12)</f>
        <v>0.993468202199009</v>
      </c>
      <c r="R11" s="61" t="n">
        <f aca="false">(H101/H100)^(1/12)</f>
        <v>0.993185016458461</v>
      </c>
      <c r="S11" s="61" t="n">
        <f aca="false">(H116/H115)^(1/12)</f>
        <v>0.992233583500099</v>
      </c>
      <c r="T11" s="61" t="n">
        <f aca="false">(H131/H130)^(1/12)</f>
        <v>0.990615516823836</v>
      </c>
      <c r="U11" s="61" t="n">
        <f aca="false">(H146/H145)^(1/12)</f>
        <v>0.986760465517903</v>
      </c>
      <c r="V11" s="61" t="n">
        <f aca="false">(H161/H160)^(1/12)</f>
        <v>0.980694560776578</v>
      </c>
      <c r="W11" s="64" t="n">
        <f aca="false">H176</f>
        <v>0</v>
      </c>
      <c r="X11" s="60" t="n">
        <v>1</v>
      </c>
      <c r="Y11" s="61" t="n">
        <v>5</v>
      </c>
      <c r="Z11" s="71" t="n">
        <f aca="false">Z10*VLOOKUP($X11,$K$7:$V$36,Z$6+1,FALSE())</f>
        <v>0.99520849716894</v>
      </c>
      <c r="AA11" s="71" t="n">
        <f aca="false">AA10*VLOOKUP($X11,$K$7:$V$36,AA$6+1,FALSE())</f>
        <v>0.994492302843741</v>
      </c>
      <c r="AB11" s="71" t="n">
        <f aca="false">AB10*VLOOKUP($X11,$K$7:$V$36,AB$6+1,FALSE())</f>
        <v>0.992328360450847</v>
      </c>
      <c r="AC11" s="71" t="n">
        <f aca="false">AC10*VLOOKUP($X11,$K$7:$V$36,AC$6+1,FALSE())</f>
        <v>0.990203749997564</v>
      </c>
      <c r="AD11" s="71" t="n">
        <f aca="false">AD10*VLOOKUP($X11,$K$7:$V$36,AD$6+1,FALSE())</f>
        <v>0.987577737995239</v>
      </c>
      <c r="AE11" s="71" t="n">
        <f aca="false">AE10*VLOOKUP($X11,$K$7:$V$36,AE$6+1,FALSE())</f>
        <v>0.976813904017138</v>
      </c>
      <c r="AF11" s="71" t="n">
        <f aca="false">AF10*VLOOKUP($X11,$K$7:$V$36,AF$6+1,FALSE())</f>
        <v>0.974051515512509</v>
      </c>
      <c r="AG11" s="71" t="n">
        <f aca="false">AG10*VLOOKUP($X11,$K$7:$V$36,AG$6+1,FALSE())</f>
        <v>0.96948208700818</v>
      </c>
      <c r="AH11" s="71" t="n">
        <f aca="false">AH10*VLOOKUP($X11,$K$7:$V$36,AH$6+1,FALSE())</f>
        <v>0.961362299382051</v>
      </c>
      <c r="AI11" s="71" t="n">
        <f aca="false">AI10*VLOOKUP($X11,$K$7:$V$36,AI$6+1,FALSE())</f>
        <v>0.942683017006538</v>
      </c>
      <c r="AJ11" s="71" t="n">
        <f aca="false">AJ10*VLOOKUP($X11,$K$7:$V$36,AJ$6+1,FALSE())</f>
        <v>0.914061838069125</v>
      </c>
      <c r="AK11" s="72" t="n">
        <f aca="false">W$7</f>
        <v>0</v>
      </c>
      <c r="AL11" s="73" t="n">
        <f aca="false">AL10*VLOOKUP($X11,$K$40:$V$69,AL$6+1,FALSE())</f>
        <v>0.99520849716894</v>
      </c>
      <c r="AM11" s="74" t="n">
        <f aca="false">AM10*VLOOKUP($X11,$K$40:$V$69,AM$6+1,FALSE())</f>
        <v>0.994492302843741</v>
      </c>
      <c r="AN11" s="74" t="n">
        <f aca="false">AN10*VLOOKUP($X11,$K$40:$V$69,AN$6+1,FALSE())</f>
        <v>0.992328360450847</v>
      </c>
      <c r="AO11" s="74" t="n">
        <f aca="false">AO10*VLOOKUP($X11,$K$40:$V$69,AO$6+1,FALSE())</f>
        <v>0.990203749997564</v>
      </c>
      <c r="AP11" s="74" t="n">
        <f aca="false">AP10*VLOOKUP($X11,$K$40:$V$69,AP$6+1,FALSE())</f>
        <v>0.987577737995239</v>
      </c>
      <c r="AQ11" s="74" t="n">
        <f aca="false">AQ10*VLOOKUP($X11,$K$40:$V$69,AQ$6+1,FALSE())</f>
        <v>0.976813904017138</v>
      </c>
      <c r="AR11" s="74" t="n">
        <f aca="false">AR10*VLOOKUP($X11,$K$40:$V$69,AR$6+1,FALSE())</f>
        <v>0.974051515512509</v>
      </c>
      <c r="AS11" s="74" t="n">
        <f aca="false">AS10*VLOOKUP($X11,$K$40:$V$69,AS$6+1,FALSE())</f>
        <v>0.96948208700818</v>
      </c>
      <c r="AT11" s="74" t="n">
        <f aca="false">AT10*VLOOKUP($X11,$K$40:$V$69,AT$6+1,FALSE())</f>
        <v>0.961362299382051</v>
      </c>
      <c r="AU11" s="74" t="n">
        <f aca="false">AU10*VLOOKUP($X11,$K$40:$V$69,AU$6+1,FALSE())</f>
        <v>0.942683017006538</v>
      </c>
      <c r="AV11" s="74" t="n">
        <f aca="false">AV10*VLOOKUP($X11,$K$40:$V$69,AV$6+1,FALSE())</f>
        <v>0.914061838069125</v>
      </c>
      <c r="AW11" s="75" t="n">
        <f aca="true" t="array" ref="AW11:AW11">OFFSET(W10,1,1,360,1)</f>
        <v>1</v>
      </c>
      <c r="AX11" s="54"/>
      <c r="AY11" s="60" t="n">
        <v>1</v>
      </c>
      <c r="AZ11" s="61" t="n">
        <v>5</v>
      </c>
      <c r="BA11" s="76" t="n">
        <v>0.942683017006538</v>
      </c>
      <c r="BB11" s="77" t="n">
        <v>0.961362299382051</v>
      </c>
      <c r="BC11" s="54"/>
      <c r="BD11" s="54" t="n">
        <f aca="false">IF($D$11=1,BA11*BB11,BA11)</f>
        <v>0.942683017006538</v>
      </c>
    </row>
    <row r="12" customFormat="false" ht="12.75" hidden="false" customHeight="false" outlineLevel="0" collapsed="false">
      <c r="A12" s="88" t="s">
        <v>76</v>
      </c>
      <c r="B12" s="88"/>
      <c r="C12" s="88"/>
      <c r="D12" s="88"/>
      <c r="F12" s="57" t="n">
        <v>1</v>
      </c>
      <c r="G12" s="58" t="n">
        <v>6</v>
      </c>
      <c r="H12" s="80" t="n">
        <f aca="false">+'Survival Rates'!D10</f>
        <v>0.891708388798446</v>
      </c>
      <c r="I12" s="81" t="n">
        <v>0.922334547024523</v>
      </c>
      <c r="K12" s="60" t="n">
        <v>6</v>
      </c>
      <c r="L12" s="61" t="n">
        <f aca="false">(H12/H11)^(1/12)</f>
        <v>0.998270093653877</v>
      </c>
      <c r="M12" s="61" t="n">
        <f aca="false">(H27/H26)^(1/12)</f>
        <v>0.997865633449959</v>
      </c>
      <c r="N12" s="61" t="n">
        <f aca="false">(H42/H41)^(1/12)</f>
        <v>0.996679801801938</v>
      </c>
      <c r="O12" s="61" t="n">
        <f aca="false">(H57/H56)^(1/12)</f>
        <v>0.996657898352574</v>
      </c>
      <c r="P12" s="61" t="n">
        <f aca="false">(H72/H71)^(1/12)</f>
        <v>0.996275769995028</v>
      </c>
      <c r="Q12" s="61" t="n">
        <f aca="false">(H87/H86)^(1/12)</f>
        <v>0.994392211727915</v>
      </c>
      <c r="R12" s="61" t="n">
        <f aca="false">(H102/H101)^(1/12)</f>
        <v>0.99359109012522</v>
      </c>
      <c r="S12" s="61" t="n">
        <f aca="false">(H117/H116)^(1/12)</f>
        <v>0.992798487532857</v>
      </c>
      <c r="T12" s="61" t="n">
        <f aca="false">(H132/H131)^(1/12)</f>
        <v>0.990802002558686</v>
      </c>
      <c r="U12" s="61" t="n">
        <f aca="false">(H147/H146)^(1/12)</f>
        <v>0.988037035257495</v>
      </c>
      <c r="V12" s="61" t="n">
        <f aca="false">(H162/H161)^(1/12)</f>
        <v>0.984510044359395</v>
      </c>
      <c r="W12" s="64" t="n">
        <f aca="false">H177</f>
        <v>0</v>
      </c>
      <c r="X12" s="60" t="n">
        <v>1</v>
      </c>
      <c r="Y12" s="61" t="n">
        <v>6</v>
      </c>
      <c r="Z12" s="71" t="n">
        <f aca="false">Z11*VLOOKUP($X12,$K$7:$V$36,Z$6+1,FALSE())</f>
        <v>0.994252955150447</v>
      </c>
      <c r="AA12" s="71" t="n">
        <f aca="false">AA11*VLOOKUP($X12,$K$7:$V$36,AA$6+1,FALSE())</f>
        <v>0.993394408939521</v>
      </c>
      <c r="AB12" s="71" t="n">
        <f aca="false">AB11*VLOOKUP($X12,$K$7:$V$36,AB$6+1,FALSE())</f>
        <v>0.990801109525742</v>
      </c>
      <c r="AC12" s="71" t="n">
        <f aca="false">AC11*VLOOKUP($X12,$K$7:$V$36,AC$6+1,FALSE())</f>
        <v>0.988256046195702</v>
      </c>
      <c r="AD12" s="71" t="n">
        <f aca="false">AD11*VLOOKUP($X12,$K$7:$V$36,AD$6+1,FALSE())</f>
        <v>0.985111864791954</v>
      </c>
      <c r="AE12" s="71" t="n">
        <f aca="false">AE11*VLOOKUP($X12,$K$7:$V$36,AE$6+1,FALSE())</f>
        <v>0.972241599314132</v>
      </c>
      <c r="AF12" s="71" t="n">
        <f aca="false">AF11*VLOOKUP($X12,$K$7:$V$36,AF$6+1,FALSE())</f>
        <v>0.968943183197053</v>
      </c>
      <c r="AG12" s="71" t="n">
        <f aca="false">AG11*VLOOKUP($X12,$K$7:$V$36,AG$6+1,FALSE())</f>
        <v>0.963491187804298</v>
      </c>
      <c r="AH12" s="71" t="n">
        <f aca="false">AH11*VLOOKUP($X12,$K$7:$V$36,AH$6+1,FALSE())</f>
        <v>0.953815782488607</v>
      </c>
      <c r="AI12" s="71" t="n">
        <f aca="false">AI11*VLOOKUP($X12,$K$7:$V$36,AI$6+1,FALSE())</f>
        <v>0.93162003498068</v>
      </c>
      <c r="AJ12" s="71" t="n">
        <f aca="false">AJ11*VLOOKUP($X12,$K$7:$V$36,AJ$6+1,FALSE())</f>
        <v>0.89778158513593</v>
      </c>
      <c r="AK12" s="72" t="n">
        <f aca="false">W$7</f>
        <v>0</v>
      </c>
      <c r="AL12" s="73" t="n">
        <f aca="false">AL11*VLOOKUP($X12,$K$40:$V$69,AL$6+1,FALSE())</f>
        <v>0.994252955150447</v>
      </c>
      <c r="AM12" s="74" t="n">
        <f aca="false">AM11*VLOOKUP($X12,$K$40:$V$69,AM$6+1,FALSE())</f>
        <v>0.993394408939521</v>
      </c>
      <c r="AN12" s="74" t="n">
        <f aca="false">AN11*VLOOKUP($X12,$K$40:$V$69,AN$6+1,FALSE())</f>
        <v>0.990801109525742</v>
      </c>
      <c r="AO12" s="74" t="n">
        <f aca="false">AO11*VLOOKUP($X12,$K$40:$V$69,AO$6+1,FALSE())</f>
        <v>0.988256046195702</v>
      </c>
      <c r="AP12" s="74" t="n">
        <f aca="false">AP11*VLOOKUP($X12,$K$40:$V$69,AP$6+1,FALSE())</f>
        <v>0.985111864791954</v>
      </c>
      <c r="AQ12" s="74" t="n">
        <f aca="false">AQ11*VLOOKUP($X12,$K$40:$V$69,AQ$6+1,FALSE())</f>
        <v>0.972241599314132</v>
      </c>
      <c r="AR12" s="74" t="n">
        <f aca="false">AR11*VLOOKUP($X12,$K$40:$V$69,AR$6+1,FALSE())</f>
        <v>0.968943183197053</v>
      </c>
      <c r="AS12" s="74" t="n">
        <f aca="false">AS11*VLOOKUP($X12,$K$40:$V$69,AS$6+1,FALSE())</f>
        <v>0.963491187804298</v>
      </c>
      <c r="AT12" s="74" t="n">
        <f aca="false">AT11*VLOOKUP($X12,$K$40:$V$69,AT$6+1,FALSE())</f>
        <v>0.953815782488607</v>
      </c>
      <c r="AU12" s="74" t="n">
        <f aca="false">AU11*VLOOKUP($X12,$K$40:$V$69,AU$6+1,FALSE())</f>
        <v>0.93162003498068</v>
      </c>
      <c r="AV12" s="74" t="n">
        <f aca="false">AV11*VLOOKUP($X12,$K$40:$V$69,AV$6+1,FALSE())</f>
        <v>0.89778158513593</v>
      </c>
      <c r="AW12" s="75" t="n">
        <v>0</v>
      </c>
      <c r="AX12" s="54"/>
      <c r="AY12" s="60" t="n">
        <v>1</v>
      </c>
      <c r="AZ12" s="61" t="n">
        <v>6</v>
      </c>
      <c r="BA12" s="76" t="n">
        <v>0.93162003498068</v>
      </c>
      <c r="BB12" s="77" t="n">
        <v>0.953815782488607</v>
      </c>
      <c r="BC12" s="54"/>
      <c r="BD12" s="54" t="n">
        <f aca="false">IF($D$11=1,BA12*BB12,BA12)</f>
        <v>0.93162003498068</v>
      </c>
    </row>
    <row r="13" customFormat="false" ht="12.75" hidden="false" customHeight="false" outlineLevel="0" collapsed="false">
      <c r="A13" s="57"/>
      <c r="B13" s="58"/>
      <c r="C13" s="58" t="s">
        <v>61</v>
      </c>
      <c r="D13" s="89" t="n">
        <v>1</v>
      </c>
      <c r="F13" s="57" t="n">
        <v>1</v>
      </c>
      <c r="G13" s="58" t="n">
        <v>7</v>
      </c>
      <c r="H13" s="80" t="n">
        <f aca="false">+'Survival Rates'!D11</f>
        <v>0.872591580414632</v>
      </c>
      <c r="I13" s="81" t="n">
        <v>0.899090288827556</v>
      </c>
      <c r="K13" s="60" t="n">
        <v>7</v>
      </c>
      <c r="L13" s="61" t="n">
        <f aca="false">(H13/H12)^(1/12)</f>
        <v>0.998195667356463</v>
      </c>
      <c r="M13" s="61" t="n">
        <f aca="false">(H28/H27)^(1/12)</f>
        <v>0.997779928520658</v>
      </c>
      <c r="N13" s="61" t="n">
        <f aca="false">(H43/H42)^(1/12)</f>
        <v>0.996420541591207</v>
      </c>
      <c r="O13" s="61" t="n">
        <f aca="false">(H58/H57)^(1/12)</f>
        <v>0.996505739143868</v>
      </c>
      <c r="P13" s="61" t="n">
        <f aca="false">(H73/H72)^(1/12)</f>
        <v>0.996168466897407</v>
      </c>
      <c r="Q13" s="61" t="n">
        <f aca="false">(H88/H87)^(1/12)</f>
        <v>0.994291362217293</v>
      </c>
      <c r="R13" s="61" t="n">
        <f aca="false">(H103/H102)^(1/12)</f>
        <v>0.993403594830043</v>
      </c>
      <c r="S13" s="61" t="n">
        <f aca="false">(H118/H117)^(1/12)</f>
        <v>0.992665250962477</v>
      </c>
      <c r="T13" s="61" t="n">
        <f aca="false">(H133/H132)^(1/12)</f>
        <v>0.990498240115369</v>
      </c>
      <c r="U13" s="61" t="n">
        <f aca="false">(H148/H147)^(1/12)</f>
        <v>0.988059817125386</v>
      </c>
      <c r="V13" s="61" t="n">
        <f aca="false">(H163/H162)^(1/12)</f>
        <v>0.985352011080862</v>
      </c>
      <c r="W13" s="64" t="n">
        <f aca="false">H178</f>
        <v>0</v>
      </c>
      <c r="X13" s="60" t="n">
        <v>1</v>
      </c>
      <c r="Y13" s="61" t="n">
        <v>7</v>
      </c>
      <c r="Z13" s="71" t="n">
        <f aca="false">Z12*VLOOKUP($X13,$K$7:$V$36,Z$6+1,FALSE())</f>
        <v>0.993298330588499</v>
      </c>
      <c r="AA13" s="71" t="n">
        <f aca="false">AA12*VLOOKUP($X13,$K$7:$V$36,AA$6+1,FALSE())</f>
        <v>0.992297727081911</v>
      </c>
      <c r="AB13" s="71" t="n">
        <f aca="false">AB12*VLOOKUP($X13,$K$7:$V$36,AB$6+1,FALSE())</f>
        <v>0.989276209128427</v>
      </c>
      <c r="AC13" s="71" t="n">
        <f aca="false">AC12*VLOOKUP($X13,$K$7:$V$36,AC$6+1,FALSE())</f>
        <v>0.986312173474161</v>
      </c>
      <c r="AD13" s="71" t="n">
        <f aca="false">AD12*VLOOKUP($X13,$K$7:$V$36,AD$6+1,FALSE())</f>
        <v>0.982652148603374</v>
      </c>
      <c r="AE13" s="71" t="n">
        <f aca="false">AE12*VLOOKUP($X13,$K$7:$V$36,AE$6+1,FALSE())</f>
        <v>0.967690696814977</v>
      </c>
      <c r="AF13" s="71" t="n">
        <f aca="false">AF12*VLOOKUP($X13,$K$7:$V$36,AF$6+1,FALSE())</f>
        <v>0.963861641106374</v>
      </c>
      <c r="AG13" s="71" t="n">
        <f aca="false">AG12*VLOOKUP($X13,$K$7:$V$36,AG$6+1,FALSE())</f>
        <v>0.957537309267174</v>
      </c>
      <c r="AH13" s="71" t="n">
        <f aca="false">AH12*VLOOKUP($X13,$K$7:$V$36,AH$6+1,FALSE())</f>
        <v>0.94632850436213</v>
      </c>
      <c r="AI13" s="71" t="n">
        <f aca="false">AI12*VLOOKUP($X13,$K$7:$V$36,AI$6+1,FALSE())</f>
        <v>0.920686884052972</v>
      </c>
      <c r="AJ13" s="71" t="n">
        <f aca="false">AJ12*VLOOKUP($X13,$K$7:$V$36,AJ$6+1,FALSE())</f>
        <v>0.881791297962742</v>
      </c>
      <c r="AK13" s="72" t="n">
        <f aca="false">W$7</f>
        <v>0</v>
      </c>
      <c r="AL13" s="73" t="n">
        <f aca="false">AL12*VLOOKUP($X13,$K$40:$V$69,AL$6+1,FALSE())</f>
        <v>0.993298330588499</v>
      </c>
      <c r="AM13" s="74" t="n">
        <f aca="false">AM12*VLOOKUP($X13,$K$40:$V$69,AM$6+1,FALSE())</f>
        <v>0.992297727081911</v>
      </c>
      <c r="AN13" s="74" t="n">
        <f aca="false">AN12*VLOOKUP($X13,$K$40:$V$69,AN$6+1,FALSE())</f>
        <v>0.989276209128427</v>
      </c>
      <c r="AO13" s="74" t="n">
        <f aca="false">AO12*VLOOKUP($X13,$K$40:$V$69,AO$6+1,FALSE())</f>
        <v>0.986312173474161</v>
      </c>
      <c r="AP13" s="74" t="n">
        <f aca="false">AP12*VLOOKUP($X13,$K$40:$V$69,AP$6+1,FALSE())</f>
        <v>0.982652148603374</v>
      </c>
      <c r="AQ13" s="74" t="n">
        <f aca="false">AQ12*VLOOKUP($X13,$K$40:$V$69,AQ$6+1,FALSE())</f>
        <v>0.967690696814977</v>
      </c>
      <c r="AR13" s="74" t="n">
        <f aca="false">AR12*VLOOKUP($X13,$K$40:$V$69,AR$6+1,FALSE())</f>
        <v>0.963861641106374</v>
      </c>
      <c r="AS13" s="74" t="n">
        <f aca="false">AS12*VLOOKUP($X13,$K$40:$V$69,AS$6+1,FALSE())</f>
        <v>0.957537309267174</v>
      </c>
      <c r="AT13" s="74" t="n">
        <f aca="false">AT12*VLOOKUP($X13,$K$40:$V$69,AT$6+1,FALSE())</f>
        <v>0.94632850436213</v>
      </c>
      <c r="AU13" s="74" t="n">
        <f aca="false">AU12*VLOOKUP($X13,$K$40:$V$69,AU$6+1,FALSE())</f>
        <v>0.920686884052972</v>
      </c>
      <c r="AV13" s="74" t="n">
        <f aca="false">AV12*VLOOKUP($X13,$K$40:$V$69,AV$6+1,FALSE())</f>
        <v>0.881791297962742</v>
      </c>
      <c r="AW13" s="75" t="n">
        <v>0</v>
      </c>
      <c r="AX13" s="54"/>
      <c r="AY13" s="60" t="n">
        <v>1</v>
      </c>
      <c r="AZ13" s="61" t="n">
        <v>7</v>
      </c>
      <c r="BA13" s="76" t="n">
        <v>0.920686884052972</v>
      </c>
      <c r="BB13" s="77" t="n">
        <v>0.94632850436213</v>
      </c>
      <c r="BC13" s="54"/>
      <c r="BD13" s="54" t="n">
        <f aca="false">IF($D$11=1,BA13*BB13,BA13)</f>
        <v>0.920686884052972</v>
      </c>
    </row>
    <row r="14" customFormat="false" ht="12.75" hidden="false" customHeight="false" outlineLevel="0" collapsed="false">
      <c r="A14" s="57"/>
      <c r="B14" s="58"/>
      <c r="C14" s="42" t="s">
        <v>71</v>
      </c>
      <c r="D14" s="68"/>
      <c r="F14" s="57" t="n">
        <v>1</v>
      </c>
      <c r="G14" s="58" t="n">
        <v>8</v>
      </c>
      <c r="H14" s="80" t="n">
        <f aca="false">+'Survival Rates'!D12</f>
        <v>0.846045605636093</v>
      </c>
      <c r="I14" s="81" t="n">
        <v>0.887411288496449</v>
      </c>
      <c r="K14" s="60" t="n">
        <v>8</v>
      </c>
      <c r="L14" s="61" t="n">
        <f aca="false">(H14/H13)^(1/12)</f>
        <v>0.997428782401352</v>
      </c>
      <c r="M14" s="61" t="n">
        <f aca="false">(H29/H28)^(1/12)</f>
        <v>0.997070925126527</v>
      </c>
      <c r="N14" s="61" t="n">
        <f aca="false">(H44/H43)^(1/12)</f>
        <v>0.996241287020993</v>
      </c>
      <c r="O14" s="61" t="n">
        <f aca="false">(H59/H58)^(1/12)</f>
        <v>0.995586662089769</v>
      </c>
      <c r="P14" s="61" t="n">
        <f aca="false">(H74/H73)^(1/12)</f>
        <v>0.995371002666412</v>
      </c>
      <c r="Q14" s="61" t="n">
        <f aca="false">(H89/H88)^(1/12)</f>
        <v>0.993009256187979</v>
      </c>
      <c r="R14" s="61" t="n">
        <f aca="false">(H104/H103)^(1/12)</f>
        <v>0.99285980702823</v>
      </c>
      <c r="S14" s="61" t="n">
        <f aca="false">(H119/H118)^(1/12)</f>
        <v>0.991777669283559</v>
      </c>
      <c r="T14" s="61" t="n">
        <f aca="false">(H134/H133)^(1/12)</f>
        <v>0.989631191592144</v>
      </c>
      <c r="U14" s="61" t="n">
        <f aca="false">(H149/H148)^(1/12)</f>
        <v>0.987020457522378</v>
      </c>
      <c r="V14" s="61" t="n">
        <f aca="false">(H164/H163)^(1/12)</f>
        <v>0.98394916792811</v>
      </c>
      <c r="W14" s="64" t="n">
        <f aca="false">H179</f>
        <v>0</v>
      </c>
      <c r="X14" s="60" t="n">
        <v>1</v>
      </c>
      <c r="Y14" s="61" t="n">
        <v>8</v>
      </c>
      <c r="Z14" s="71" t="n">
        <f aca="false">Z13*VLOOKUP($X14,$K$7:$V$36,Z$6+1,FALSE())</f>
        <v>0.992344622602207</v>
      </c>
      <c r="AA14" s="71" t="n">
        <f aca="false">AA13*VLOOKUP($X14,$K$7:$V$36,AA$6+1,FALSE())</f>
        <v>0.991202255932844</v>
      </c>
      <c r="AB14" s="71" t="n">
        <f aca="false">AB13*VLOOKUP($X14,$K$7:$V$36,AB$6+1,FALSE())</f>
        <v>0.987753655641304</v>
      </c>
      <c r="AC14" s="71" t="n">
        <f aca="false">AC13*VLOOKUP($X14,$K$7:$V$36,AC$6+1,FALSE())</f>
        <v>0.98437212429731</v>
      </c>
      <c r="AD14" s="71" t="n">
        <f aca="false">AD13*VLOOKUP($X14,$K$7:$V$36,AD$6+1,FALSE())</f>
        <v>0.980198574056108</v>
      </c>
      <c r="AE14" s="71" t="n">
        <f aca="false">AE13*VLOOKUP($X14,$K$7:$V$36,AE$6+1,FALSE())</f>
        <v>0.963161096339486</v>
      </c>
      <c r="AF14" s="71" t="n">
        <f aca="false">AF13*VLOOKUP($X14,$K$7:$V$36,AF$6+1,FALSE())</f>
        <v>0.958806748741362</v>
      </c>
      <c r="AG14" s="71" t="n">
        <f aca="false">AG13*VLOOKUP($X14,$K$7:$V$36,AG$6+1,FALSE())</f>
        <v>0.951620222628185</v>
      </c>
      <c r="AH14" s="71" t="n">
        <f aca="false">AH13*VLOOKUP($X14,$K$7:$V$36,AH$6+1,FALSE())</f>
        <v>0.938899999989214</v>
      </c>
      <c r="AI14" s="71" t="n">
        <f aca="false">AI13*VLOOKUP($X14,$K$7:$V$36,AI$6+1,FALSE())</f>
        <v>0.909882040573278</v>
      </c>
      <c r="AJ14" s="71" t="n">
        <f aca="false">AJ13*VLOOKUP($X14,$K$7:$V$36,AJ$6+1,FALSE())</f>
        <v>0.866085812001913</v>
      </c>
      <c r="AK14" s="72" t="n">
        <f aca="false">W$7</f>
        <v>0</v>
      </c>
      <c r="AL14" s="73" t="n">
        <f aca="false">AL13*VLOOKUP($X14,$K$40:$V$69,AL$6+1,FALSE())</f>
        <v>0.992344622602207</v>
      </c>
      <c r="AM14" s="74" t="n">
        <f aca="false">AM13*VLOOKUP($X14,$K$40:$V$69,AM$6+1,FALSE())</f>
        <v>0.991202255932844</v>
      </c>
      <c r="AN14" s="74" t="n">
        <f aca="false">AN13*VLOOKUP($X14,$K$40:$V$69,AN$6+1,FALSE())</f>
        <v>0.987753655641304</v>
      </c>
      <c r="AO14" s="74" t="n">
        <f aca="false">AO13*VLOOKUP($X14,$K$40:$V$69,AO$6+1,FALSE())</f>
        <v>0.98437212429731</v>
      </c>
      <c r="AP14" s="74" t="n">
        <f aca="false">AP13*VLOOKUP($X14,$K$40:$V$69,AP$6+1,FALSE())</f>
        <v>0.980198574056108</v>
      </c>
      <c r="AQ14" s="74" t="n">
        <f aca="false">AQ13*VLOOKUP($X14,$K$40:$V$69,AQ$6+1,FALSE())</f>
        <v>0.963161096339486</v>
      </c>
      <c r="AR14" s="74" t="n">
        <f aca="false">AR13*VLOOKUP($X14,$K$40:$V$69,AR$6+1,FALSE())</f>
        <v>0.958806748741362</v>
      </c>
      <c r="AS14" s="74" t="n">
        <f aca="false">AS13*VLOOKUP($X14,$K$40:$V$69,AS$6+1,FALSE())</f>
        <v>0.951620222628185</v>
      </c>
      <c r="AT14" s="74" t="n">
        <f aca="false">AT13*VLOOKUP($X14,$K$40:$V$69,AT$6+1,FALSE())</f>
        <v>0.938899999989214</v>
      </c>
      <c r="AU14" s="74" t="n">
        <f aca="false">AU13*VLOOKUP($X14,$K$40:$V$69,AU$6+1,FALSE())</f>
        <v>0.909882040573278</v>
      </c>
      <c r="AV14" s="74" t="n">
        <f aca="false">AV13*VLOOKUP($X14,$K$40:$V$69,AV$6+1,FALSE())</f>
        <v>0.866085812001913</v>
      </c>
      <c r="AW14" s="75" t="n">
        <v>0</v>
      </c>
      <c r="AX14" s="54"/>
      <c r="AY14" s="60" t="n">
        <v>1</v>
      </c>
      <c r="AZ14" s="61" t="n">
        <v>8</v>
      </c>
      <c r="BA14" s="76" t="n">
        <v>0.909882040573278</v>
      </c>
      <c r="BB14" s="77" t="n">
        <v>0.938899999989214</v>
      </c>
      <c r="BC14" s="54"/>
      <c r="BD14" s="54" t="n">
        <f aca="false">IF($D$11=1,BA14*BB14,BA14)</f>
        <v>0.909882040573278</v>
      </c>
    </row>
    <row r="15" customFormat="false" ht="12.75" hidden="false" customHeight="false" outlineLevel="0" collapsed="false">
      <c r="A15" s="57" t="s">
        <v>77</v>
      </c>
      <c r="B15" s="61" t="n">
        <f aca="false">VLOOKUP(B16,$A$21:$B$38,2,FALSE())</f>
        <v>9</v>
      </c>
      <c r="C15" s="42" t="s">
        <v>72</v>
      </c>
      <c r="D15" s="79"/>
      <c r="F15" s="57" t="n">
        <v>1</v>
      </c>
      <c r="G15" s="58" t="n">
        <v>9</v>
      </c>
      <c r="H15" s="80" t="n">
        <f aca="false">+'Survival Rates'!D13</f>
        <v>0.81764053087953</v>
      </c>
      <c r="I15" s="81" t="n">
        <v>0.876172708608108</v>
      </c>
      <c r="K15" s="60" t="n">
        <v>9</v>
      </c>
      <c r="L15" s="61" t="n">
        <f aca="false">(H15/H14)^(1/12)</f>
        <v>0.997158172798259</v>
      </c>
      <c r="M15" s="61" t="n">
        <f aca="false">(H30/H29)^(1/12)</f>
        <v>0.996804348852078</v>
      </c>
      <c r="N15" s="61" t="n">
        <f aca="false">(H45/H44)^(1/12)</f>
        <v>0.995974200954363</v>
      </c>
      <c r="O15" s="61" t="n">
        <f aca="false">(H60/H59)^(1/12)</f>
        <v>0.995201128765438</v>
      </c>
      <c r="P15" s="61" t="n">
        <f aca="false">(H75/H74)^(1/12)</f>
        <v>0.995054071115172</v>
      </c>
      <c r="Q15" s="61" t="n">
        <f aca="false">(H90/H89)^(1/12)</f>
        <v>0.992548208269023</v>
      </c>
      <c r="R15" s="61" t="n">
        <f aca="false">(H105/H104)^(1/12)</f>
        <v>0.992532108965506</v>
      </c>
      <c r="S15" s="61" t="n">
        <f aca="false">(H120/H119)^(1/12)</f>
        <v>0.991391980489596</v>
      </c>
      <c r="T15" s="61" t="n">
        <f aca="false">(H135/H134)^(1/12)</f>
        <v>0.989086740682546</v>
      </c>
      <c r="U15" s="61" t="n">
        <f aca="false">(H150/H149)^(1/12)</f>
        <v>0.986694888617001</v>
      </c>
      <c r="V15" s="61" t="n">
        <f aca="false">(H165/H164)^(1/12)</f>
        <v>0.984217079063939</v>
      </c>
      <c r="W15" s="64" t="n">
        <f aca="false">H180</f>
        <v>0</v>
      </c>
      <c r="X15" s="60" t="n">
        <v>1</v>
      </c>
      <c r="Y15" s="61" t="n">
        <v>9</v>
      </c>
      <c r="Z15" s="71" t="n">
        <f aca="false">Z14*VLOOKUP($X15,$K$7:$V$36,Z$6+1,FALSE())</f>
        <v>0.991391830311526</v>
      </c>
      <c r="AA15" s="71" t="n">
        <f aca="false">AA14*VLOOKUP($X15,$K$7:$V$36,AA$6+1,FALSE())</f>
        <v>0.990107994155728</v>
      </c>
      <c r="AB15" s="71" t="n">
        <f aca="false">AB14*VLOOKUP($X15,$K$7:$V$36,AB$6+1,FALSE())</f>
        <v>0.986233445452341</v>
      </c>
      <c r="AC15" s="71" t="n">
        <f aca="false">AC14*VLOOKUP($X15,$K$7:$V$36,AC$6+1,FALSE())</f>
        <v>0.982435891144341</v>
      </c>
      <c r="AD15" s="71" t="n">
        <f aca="false">AD14*VLOOKUP($X15,$K$7:$V$36,AD$6+1,FALSE())</f>
        <v>0.977751125815152</v>
      </c>
      <c r="AE15" s="71" t="n">
        <f aca="false">AE14*VLOOKUP($X15,$K$7:$V$36,AE$6+1,FALSE())</f>
        <v>0.958652698176403</v>
      </c>
      <c r="AF15" s="71" t="n">
        <f aca="false">AF14*VLOOKUP($X15,$K$7:$V$36,AF$6+1,FALSE())</f>
        <v>0.953778366339743</v>
      </c>
      <c r="AG15" s="71" t="n">
        <f aca="false">AG14*VLOOKUP($X15,$K$7:$V$36,AG$6+1,FALSE())</f>
        <v>0.945739700532377</v>
      </c>
      <c r="AH15" s="71" t="n">
        <f aca="false">AH14*VLOOKUP($X15,$K$7:$V$36,AH$6+1,FALSE())</f>
        <v>0.931529808006725</v>
      </c>
      <c r="AI15" s="71" t="n">
        <f aca="false">AI14*VLOOKUP($X15,$K$7:$V$36,AI$6+1,FALSE())</f>
        <v>0.899203998772464</v>
      </c>
      <c r="AJ15" s="71" t="n">
        <f aca="false">AJ14*VLOOKUP($X15,$K$7:$V$36,AJ$6+1,FALSE())</f>
        <v>0.850660054690977</v>
      </c>
      <c r="AK15" s="72" t="n">
        <f aca="false">W$7</f>
        <v>0</v>
      </c>
      <c r="AL15" s="73" t="n">
        <f aca="false">AL14*VLOOKUP($X15,$K$40:$V$69,AL$6+1,FALSE())</f>
        <v>0.991391830311526</v>
      </c>
      <c r="AM15" s="74" t="n">
        <f aca="false">AM14*VLOOKUP($X15,$K$40:$V$69,AM$6+1,FALSE())</f>
        <v>0.990107994155728</v>
      </c>
      <c r="AN15" s="74" t="n">
        <f aca="false">AN14*VLOOKUP($X15,$K$40:$V$69,AN$6+1,FALSE())</f>
        <v>0.986233445452341</v>
      </c>
      <c r="AO15" s="74" t="n">
        <f aca="false">AO14*VLOOKUP($X15,$K$40:$V$69,AO$6+1,FALSE())</f>
        <v>0.982435891144341</v>
      </c>
      <c r="AP15" s="74" t="n">
        <f aca="false">AP14*VLOOKUP($X15,$K$40:$V$69,AP$6+1,FALSE())</f>
        <v>0.977751125815152</v>
      </c>
      <c r="AQ15" s="74" t="n">
        <f aca="false">AQ14*VLOOKUP($X15,$K$40:$V$69,AQ$6+1,FALSE())</f>
        <v>0.958652698176403</v>
      </c>
      <c r="AR15" s="74" t="n">
        <f aca="false">AR14*VLOOKUP($X15,$K$40:$V$69,AR$6+1,FALSE())</f>
        <v>0.953778366339743</v>
      </c>
      <c r="AS15" s="74" t="n">
        <f aca="false">AS14*VLOOKUP($X15,$K$40:$V$69,AS$6+1,FALSE())</f>
        <v>0.945739700532377</v>
      </c>
      <c r="AT15" s="74" t="n">
        <f aca="false">AT14*VLOOKUP($X15,$K$40:$V$69,AT$6+1,FALSE())</f>
        <v>0.931529808006725</v>
      </c>
      <c r="AU15" s="74" t="n">
        <f aca="false">AU14*VLOOKUP($X15,$K$40:$V$69,AU$6+1,FALSE())</f>
        <v>0.899203998772464</v>
      </c>
      <c r="AV15" s="74" t="n">
        <f aca="false">AV14*VLOOKUP($X15,$K$40:$V$69,AV$6+1,FALSE())</f>
        <v>0.850660054690977</v>
      </c>
      <c r="AW15" s="75" t="n">
        <v>0</v>
      </c>
      <c r="AX15" s="54"/>
      <c r="AY15" s="60" t="n">
        <v>1</v>
      </c>
      <c r="AZ15" s="61" t="n">
        <v>9</v>
      </c>
      <c r="BA15" s="76" t="n">
        <v>0.899203998772464</v>
      </c>
      <c r="BB15" s="77" t="n">
        <v>0.931529808006725</v>
      </c>
      <c r="BC15" s="54"/>
      <c r="BD15" s="54" t="n">
        <f aca="false">IF($D$11=1,BA15*BB15,BA15)</f>
        <v>0.899203998772464</v>
      </c>
    </row>
    <row r="16" customFormat="false" ht="12.75" hidden="false" customHeight="false" outlineLevel="0" collapsed="false">
      <c r="A16" s="90" t="s">
        <v>78</v>
      </c>
      <c r="B16" s="91" t="n">
        <v>13</v>
      </c>
      <c r="C16" s="84" t="s">
        <v>74</v>
      </c>
      <c r="D16" s="85"/>
      <c r="F16" s="57" t="n">
        <v>1</v>
      </c>
      <c r="G16" s="58" t="n">
        <v>10</v>
      </c>
      <c r="H16" s="80" t="n">
        <f aca="false">+'Survival Rates'!D14</f>
        <v>0.787534376818091</v>
      </c>
      <c r="I16" s="81" t="n">
        <v>0.865353255817008</v>
      </c>
      <c r="K16" s="60" t="n">
        <v>10</v>
      </c>
      <c r="L16" s="61" t="n">
        <f aca="false">(H16/H15)^(1/12)</f>
        <v>0.996878567800593</v>
      </c>
      <c r="M16" s="61" t="n">
        <f aca="false">(H31/H30)^(1/12)</f>
        <v>0.996529450105337</v>
      </c>
      <c r="N16" s="61" t="n">
        <f aca="false">(H46/H45)^(1/12)</f>
        <v>0.995699917575187</v>
      </c>
      <c r="O16" s="61" t="n">
        <f aca="false">(H61/H60)^(1/12)</f>
        <v>0.99479995850896</v>
      </c>
      <c r="P16" s="61" t="n">
        <f aca="false">(H76/H75)^(1/12)</f>
        <v>0.994727216693438</v>
      </c>
      <c r="Q16" s="61" t="n">
        <f aca="false">(H91/H90)^(1/12)</f>
        <v>0.992065557712076</v>
      </c>
      <c r="R16" s="61" t="n">
        <f aca="false">(H106/H105)^(1/12)</f>
        <v>0.992195893666527</v>
      </c>
      <c r="S16" s="61" t="n">
        <f aca="false">(H121/H120)^(1/12)</f>
        <v>0.990992671654844</v>
      </c>
      <c r="T16" s="61" t="n">
        <f aca="false">(H136/H135)^(1/12)</f>
        <v>0.988509318518459</v>
      </c>
      <c r="U16" s="61" t="n">
        <f aca="false">(H151/H150)^(1/12)</f>
        <v>0.98636524038421</v>
      </c>
      <c r="V16" s="61" t="n">
        <f aca="false">(H166/H165)^(1/12)</f>
        <v>0.984558254525199</v>
      </c>
      <c r="W16" s="64" t="n">
        <f aca="false">H181</f>
        <v>0</v>
      </c>
      <c r="X16" s="60" t="n">
        <v>1</v>
      </c>
      <c r="Y16" s="61" t="n">
        <v>10</v>
      </c>
      <c r="Z16" s="71" t="n">
        <f aca="false">Z15*VLOOKUP($X16,$K$7:$V$36,Z$6+1,FALSE())</f>
        <v>0.99043995283726</v>
      </c>
      <c r="AA16" s="71" t="n">
        <f aca="false">AA15*VLOOKUP($X16,$K$7:$V$36,AA$6+1,FALSE())</f>
        <v>0.989014940415447</v>
      </c>
      <c r="AB16" s="71" t="n">
        <f aca="false">AB15*VLOOKUP($X16,$K$7:$V$36,AB$6+1,FALSE())</f>
        <v>0.984715574955067</v>
      </c>
      <c r="AC16" s="71" t="n">
        <f aca="false">AC15*VLOOKUP($X16,$K$7:$V$36,AC$6+1,FALSE())</f>
        <v>0.980503466509238</v>
      </c>
      <c r="AD16" s="71" t="n">
        <f aca="false">AD15*VLOOKUP($X16,$K$7:$V$36,AD$6+1,FALSE())</f>
        <v>0.975309788583793</v>
      </c>
      <c r="AE16" s="71" t="n">
        <f aca="false">AE15*VLOOKUP($X16,$K$7:$V$36,AE$6+1,FALSE())</f>
        <v>0.954165403081202</v>
      </c>
      <c r="AF16" s="71" t="n">
        <f aca="false">AF15*VLOOKUP($X16,$K$7:$V$36,AF$6+1,FALSE())</f>
        <v>0.948776354872216</v>
      </c>
      <c r="AG16" s="71" t="n">
        <f aca="false">AG15*VLOOKUP($X16,$K$7:$V$36,AG$6+1,FALSE())</f>
        <v>0.939895517029736</v>
      </c>
      <c r="AH16" s="71" t="n">
        <f aca="false">AH15*VLOOKUP($X16,$K$7:$V$36,AH$6+1,FALSE())</f>
        <v>0.924217470673143</v>
      </c>
      <c r="AI16" s="71" t="n">
        <f aca="false">AI15*VLOOKUP($X16,$K$7:$V$36,AI$6+1,FALSE())</f>
        <v>0.888651270552549</v>
      </c>
      <c r="AJ16" s="71" t="n">
        <f aca="false">AJ15*VLOOKUP($X16,$K$7:$V$36,AJ$6+1,FALSE())</f>
        <v>0.835509043814307</v>
      </c>
      <c r="AK16" s="72" t="n">
        <f aca="false">W$7</f>
        <v>0</v>
      </c>
      <c r="AL16" s="73" t="n">
        <f aca="false">AL15*VLOOKUP($X16,$K$40:$V$69,AL$6+1,FALSE())</f>
        <v>0.99043995283726</v>
      </c>
      <c r="AM16" s="74" t="n">
        <f aca="false">AM15*VLOOKUP($X16,$K$40:$V$69,AM$6+1,FALSE())</f>
        <v>0.989014940415447</v>
      </c>
      <c r="AN16" s="74" t="n">
        <f aca="false">AN15*VLOOKUP($X16,$K$40:$V$69,AN$6+1,FALSE())</f>
        <v>0.984715574955067</v>
      </c>
      <c r="AO16" s="74" t="n">
        <f aca="false">AO15*VLOOKUP($X16,$K$40:$V$69,AO$6+1,FALSE())</f>
        <v>0.980503466509238</v>
      </c>
      <c r="AP16" s="74" t="n">
        <f aca="false">AP15*VLOOKUP($X16,$K$40:$V$69,AP$6+1,FALSE())</f>
        <v>0.975309788583793</v>
      </c>
      <c r="AQ16" s="74" t="n">
        <f aca="false">AQ15*VLOOKUP($X16,$K$40:$V$69,AQ$6+1,FALSE())</f>
        <v>0.954165403081202</v>
      </c>
      <c r="AR16" s="74" t="n">
        <f aca="false">AR15*VLOOKUP($X16,$K$40:$V$69,AR$6+1,FALSE())</f>
        <v>0.948776354872216</v>
      </c>
      <c r="AS16" s="74" t="n">
        <f aca="false">AS15*VLOOKUP($X16,$K$40:$V$69,AS$6+1,FALSE())</f>
        <v>0.939895517029736</v>
      </c>
      <c r="AT16" s="74" t="n">
        <f aca="false">AT15*VLOOKUP($X16,$K$40:$V$69,AT$6+1,FALSE())</f>
        <v>0.924217470673143</v>
      </c>
      <c r="AU16" s="74" t="n">
        <f aca="false">AU15*VLOOKUP($X16,$K$40:$V$69,AU$6+1,FALSE())</f>
        <v>0.888651270552549</v>
      </c>
      <c r="AV16" s="74" t="n">
        <f aca="false">AV15*VLOOKUP($X16,$K$40:$V$69,AV$6+1,FALSE())</f>
        <v>0.835509043814307</v>
      </c>
      <c r="AW16" s="75" t="n">
        <v>0</v>
      </c>
      <c r="AX16" s="54"/>
      <c r="AY16" s="60" t="n">
        <v>1</v>
      </c>
      <c r="AZ16" s="61" t="n">
        <v>10</v>
      </c>
      <c r="BA16" s="76" t="n">
        <v>0.888651270552549</v>
      </c>
      <c r="BB16" s="77" t="n">
        <v>0.924217470673143</v>
      </c>
      <c r="BC16" s="54"/>
      <c r="BD16" s="54" t="n">
        <f aca="false">IF($D$11=1,BA16*BB16,BA16)</f>
        <v>0.888651270552549</v>
      </c>
    </row>
    <row r="17" customFormat="false" ht="12.75" hidden="false" customHeight="false" outlineLevel="0" collapsed="false">
      <c r="F17" s="57" t="n">
        <v>1</v>
      </c>
      <c r="G17" s="58" t="n">
        <v>11</v>
      </c>
      <c r="H17" s="80" t="n">
        <f aca="false">+'Survival Rates'!D15</f>
        <v>0.76986474440301</v>
      </c>
      <c r="I17" s="81" t="n">
        <v>0.850409201436824</v>
      </c>
      <c r="K17" s="60" t="n">
        <v>11</v>
      </c>
      <c r="L17" s="61" t="n">
        <f aca="false">(H17/H16)^(1/12)</f>
        <v>0.99811077183817</v>
      </c>
      <c r="M17" s="61" t="n">
        <f aca="false">(H32/H31)^(1/12)</f>
        <v>0.997517166763717</v>
      </c>
      <c r="N17" s="61" t="n">
        <f aca="false">(H47/H46)^(1/12)</f>
        <v>0.996563779522866</v>
      </c>
      <c r="O17" s="61" t="n">
        <f aca="false">(H62/H61)^(1/12)</f>
        <v>0.99636017940642</v>
      </c>
      <c r="P17" s="61" t="n">
        <f aca="false">(H77/H76)^(1/12)</f>
        <v>0.995737791198868</v>
      </c>
      <c r="Q17" s="61" t="n">
        <f aca="false">(H92/H91)^(1/12)</f>
        <v>0.993961455699409</v>
      </c>
      <c r="R17" s="61" t="n">
        <f aca="false">(H107/H106)^(1/12)</f>
        <v>0.993399873714708</v>
      </c>
      <c r="S17" s="61" t="n">
        <f aca="false">(H122/H121)^(1/12)</f>
        <v>0.992197845076396</v>
      </c>
      <c r="T17" s="61" t="n">
        <f aca="false">(H137/H136)^(1/12)</f>
        <v>0.990394108505412</v>
      </c>
      <c r="U17" s="61" t="n">
        <f aca="false">(H152/H151)^(1/12)</f>
        <v>0.988125836497269</v>
      </c>
      <c r="V17" s="61" t="n">
        <f aca="false">(H167/H166)^(1/12)</f>
        <v>0.985396237253766</v>
      </c>
      <c r="W17" s="64" t="n">
        <f aca="false">H182</f>
        <v>0</v>
      </c>
      <c r="X17" s="60" t="n">
        <v>1</v>
      </c>
      <c r="Y17" s="61" t="n">
        <v>11</v>
      </c>
      <c r="Z17" s="71" t="n">
        <f aca="false">Z16*VLOOKUP($X17,$K$7:$V$36,Z$6+1,FALSE())</f>
        <v>0.989488989301054</v>
      </c>
      <c r="AA17" s="71" t="n">
        <f aca="false">AA16*VLOOKUP($X17,$K$7:$V$36,AA$6+1,FALSE())</f>
        <v>0.987923093378361</v>
      </c>
      <c r="AB17" s="71" t="n">
        <f aca="false">AB16*VLOOKUP($X17,$K$7:$V$36,AB$6+1,FALSE())</f>
        <v>0.98320004054856</v>
      </c>
      <c r="AC17" s="71" t="n">
        <f aca="false">AC16*VLOOKUP($X17,$K$7:$V$36,AC$6+1,FALSE())</f>
        <v>0.97857484290075</v>
      </c>
      <c r="AD17" s="71" t="n">
        <f aca="false">AD16*VLOOKUP($X17,$K$7:$V$36,AD$6+1,FALSE())</f>
        <v>0.97287454710351</v>
      </c>
      <c r="AE17" s="71" t="n">
        <f aca="false">AE16*VLOOKUP($X17,$K$7:$V$36,AE$6+1,FALSE())</f>
        <v>0.949699112273903</v>
      </c>
      <c r="AF17" s="71" t="n">
        <f aca="false">AF16*VLOOKUP($X17,$K$7:$V$36,AF$6+1,FALSE())</f>
        <v>0.943800576038604</v>
      </c>
      <c r="AG17" s="71" t="n">
        <f aca="false">AG16*VLOOKUP($X17,$K$7:$V$36,AG$6+1,FALSE())</f>
        <v>0.934087447566501</v>
      </c>
      <c r="AH17" s="71" t="n">
        <f aca="false">AH16*VLOOKUP($X17,$K$7:$V$36,AH$6+1,FALSE())</f>
        <v>0.916962533840137</v>
      </c>
      <c r="AI17" s="71" t="n">
        <f aca="false">AI16*VLOOKUP($X17,$K$7:$V$36,AI$6+1,FALSE())</f>
        <v>0.878222385279324</v>
      </c>
      <c r="AJ17" s="71" t="n">
        <f aca="false">AJ16*VLOOKUP($X17,$K$7:$V$36,AJ$6+1,FALSE())</f>
        <v>0.82062788589396</v>
      </c>
      <c r="AK17" s="72" t="n">
        <f aca="false">W$7</f>
        <v>0</v>
      </c>
      <c r="AL17" s="73" t="n">
        <f aca="false">AL16*VLOOKUP($X17,$K$40:$V$69,AL$6+1,FALSE())</f>
        <v>0.989488989301054</v>
      </c>
      <c r="AM17" s="74" t="n">
        <f aca="false">AM16*VLOOKUP($X17,$K$40:$V$69,AM$6+1,FALSE())</f>
        <v>0.987923093378361</v>
      </c>
      <c r="AN17" s="74" t="n">
        <f aca="false">AN16*VLOOKUP($X17,$K$40:$V$69,AN$6+1,FALSE())</f>
        <v>0.98320004054856</v>
      </c>
      <c r="AO17" s="74" t="n">
        <f aca="false">AO16*VLOOKUP($X17,$K$40:$V$69,AO$6+1,FALSE())</f>
        <v>0.97857484290075</v>
      </c>
      <c r="AP17" s="74" t="n">
        <f aca="false">AP16*VLOOKUP($X17,$K$40:$V$69,AP$6+1,FALSE())</f>
        <v>0.97287454710351</v>
      </c>
      <c r="AQ17" s="74" t="n">
        <f aca="false">AQ16*VLOOKUP($X17,$K$40:$V$69,AQ$6+1,FALSE())</f>
        <v>0.949699112273903</v>
      </c>
      <c r="AR17" s="74" t="n">
        <f aca="false">AR16*VLOOKUP($X17,$K$40:$V$69,AR$6+1,FALSE())</f>
        <v>0.943800576038604</v>
      </c>
      <c r="AS17" s="74" t="n">
        <f aca="false">AS16*VLOOKUP($X17,$K$40:$V$69,AS$6+1,FALSE())</f>
        <v>0.934087447566501</v>
      </c>
      <c r="AT17" s="74" t="n">
        <f aca="false">AT16*VLOOKUP($X17,$K$40:$V$69,AT$6+1,FALSE())</f>
        <v>0.916962533840137</v>
      </c>
      <c r="AU17" s="74" t="n">
        <f aca="false">AU16*VLOOKUP($X17,$K$40:$V$69,AU$6+1,FALSE())</f>
        <v>0.878222385279324</v>
      </c>
      <c r="AV17" s="74" t="n">
        <f aca="false">AV16*VLOOKUP($X17,$K$40:$V$69,AV$6+1,FALSE())</f>
        <v>0.82062788589396</v>
      </c>
      <c r="AW17" s="75" t="n">
        <v>0</v>
      </c>
      <c r="AX17" s="54"/>
      <c r="AY17" s="60" t="n">
        <v>1</v>
      </c>
      <c r="AZ17" s="61" t="n">
        <v>11</v>
      </c>
      <c r="BA17" s="76" t="n">
        <v>0.878222385279324</v>
      </c>
      <c r="BB17" s="77" t="n">
        <v>0.916962533840137</v>
      </c>
      <c r="BC17" s="54"/>
      <c r="BD17" s="54" t="n">
        <f aca="false">IF($D$11=1,BA17*BB17,BA17)</f>
        <v>0.878222385279324</v>
      </c>
    </row>
    <row r="18" customFormat="false" ht="12.75" hidden="false" customHeight="false" outlineLevel="0" collapsed="false">
      <c r="F18" s="57" t="n">
        <v>1</v>
      </c>
      <c r="G18" s="58" t="n">
        <v>12</v>
      </c>
      <c r="H18" s="80" t="n">
        <f aca="false">+'Survival Rates'!D16</f>
        <v>0.752588210708449</v>
      </c>
      <c r="I18" s="81" t="n">
        <v>0.835020209620098</v>
      </c>
      <c r="K18" s="60" t="n">
        <v>12</v>
      </c>
      <c r="L18" s="61" t="n">
        <f aca="false">(H18/H17)^(1/12)</f>
        <v>0.998110401750193</v>
      </c>
      <c r="M18" s="61" t="n">
        <f aca="false">(H33/H32)^(1/12)</f>
        <v>0.997471280332724</v>
      </c>
      <c r="N18" s="61" t="n">
        <f aca="false">(H48/H47)^(1/12)</f>
        <v>0.996491759668655</v>
      </c>
      <c r="O18" s="61" t="n">
        <f aca="false">(H63/H62)^(1/12)</f>
        <v>0.9963202369347</v>
      </c>
      <c r="P18" s="61" t="n">
        <f aca="false">(H78/H77)^(1/12)</f>
        <v>0.995648541917319</v>
      </c>
      <c r="Q18" s="61" t="n">
        <f aca="false">(H93/H92)^(1/12)</f>
        <v>0.993920906154648</v>
      </c>
      <c r="R18" s="61" t="n">
        <f aca="false">(H108/H107)^(1/12)</f>
        <v>0.993343860141354</v>
      </c>
      <c r="S18" s="61" t="n">
        <f aca="false">(H123/H122)^(1/12)</f>
        <v>0.992082292981256</v>
      </c>
      <c r="T18" s="61" t="n">
        <f aca="false">(H138/H137)^(1/12)</f>
        <v>0.990263095023415</v>
      </c>
      <c r="U18" s="61" t="n">
        <f aca="false">(H153/H152)^(1/12)</f>
        <v>0.988209052828748</v>
      </c>
      <c r="V18" s="61" t="n">
        <f aca="false">(H168/H167)^(1/12)</f>
        <v>0.985921642393816</v>
      </c>
      <c r="W18" s="64" t="n">
        <f aca="false">H183</f>
        <v>0</v>
      </c>
      <c r="X18" s="60" t="n">
        <v>1</v>
      </c>
      <c r="Y18" s="61" t="n">
        <v>12</v>
      </c>
      <c r="Z18" s="71" t="n">
        <f aca="false">Z17*VLOOKUP($X18,$K$7:$V$36,Z$6+1,FALSE())</f>
        <v>0.988538938825397</v>
      </c>
      <c r="AA18" s="71" t="n">
        <f aca="false">AA17*VLOOKUP($X18,$K$7:$V$36,AA$6+1,FALSE())</f>
        <v>0.9868324517123</v>
      </c>
      <c r="AB18" s="71" t="n">
        <f aca="false">AB17*VLOOKUP($X18,$K$7:$V$36,AB$6+1,FALSE())</f>
        <v>0.981686838637442</v>
      </c>
      <c r="AC18" s="71" t="n">
        <f aca="false">AC17*VLOOKUP($X18,$K$7:$V$36,AC$6+1,FALSE())</f>
        <v>0.976650012842362</v>
      </c>
      <c r="AD18" s="71" t="n">
        <f aca="false">AD17*VLOOKUP($X18,$K$7:$V$36,AD$6+1,FALSE())</f>
        <v>0.970445386153881</v>
      </c>
      <c r="AE18" s="71" t="n">
        <f aca="false">AE17*VLOOKUP($X18,$K$7:$V$36,AE$6+1,FALSE())</f>
        <v>0.945253727436902</v>
      </c>
      <c r="AF18" s="71" t="n">
        <f aca="false">AF17*VLOOKUP($X18,$K$7:$V$36,AF$6+1,FALSE())</f>
        <v>0.938850892264037</v>
      </c>
      <c r="AG18" s="71" t="n">
        <f aca="false">AG17*VLOOKUP($X18,$K$7:$V$36,AG$6+1,FALSE())</f>
        <v>0.928315268976537</v>
      </c>
      <c r="AH18" s="71" t="n">
        <f aca="false">AH17*VLOOKUP($X18,$K$7:$V$36,AH$6+1,FALSE())</f>
        <v>0.909764546924354</v>
      </c>
      <c r="AI18" s="71" t="n">
        <f aca="false">AI17*VLOOKUP($X18,$K$7:$V$36,AI$6+1,FALSE())</f>
        <v>0.867915889577404</v>
      </c>
      <c r="AJ18" s="71" t="n">
        <f aca="false">AJ17*VLOOKUP($X18,$K$7:$V$36,AJ$6+1,FALSE())</f>
        <v>0.806011774609183</v>
      </c>
      <c r="AK18" s="72" t="n">
        <f aca="false">W$7</f>
        <v>0</v>
      </c>
      <c r="AL18" s="73" t="n">
        <f aca="false">AL17*VLOOKUP($X18,$K$40:$V$69,AL$6+1,FALSE())</f>
        <v>0.988538938825397</v>
      </c>
      <c r="AM18" s="74" t="n">
        <f aca="false">AM17*VLOOKUP($X18,$K$40:$V$69,AM$6+1,FALSE())</f>
        <v>0.9868324517123</v>
      </c>
      <c r="AN18" s="74" t="n">
        <f aca="false">AN17*VLOOKUP($X18,$K$40:$V$69,AN$6+1,FALSE())</f>
        <v>0.981686838637442</v>
      </c>
      <c r="AO18" s="74" t="n">
        <f aca="false">AO17*VLOOKUP($X18,$K$40:$V$69,AO$6+1,FALSE())</f>
        <v>0.976650012842362</v>
      </c>
      <c r="AP18" s="74" t="n">
        <f aca="false">AP17*VLOOKUP($X18,$K$40:$V$69,AP$6+1,FALSE())</f>
        <v>0.970445386153881</v>
      </c>
      <c r="AQ18" s="74" t="n">
        <f aca="false">AQ17*VLOOKUP($X18,$K$40:$V$69,AQ$6+1,FALSE())</f>
        <v>0.945253727436902</v>
      </c>
      <c r="AR18" s="74" t="n">
        <f aca="false">AR17*VLOOKUP($X18,$K$40:$V$69,AR$6+1,FALSE())</f>
        <v>0.938850892264037</v>
      </c>
      <c r="AS18" s="74" t="n">
        <f aca="false">AS17*VLOOKUP($X18,$K$40:$V$69,AS$6+1,FALSE())</f>
        <v>0.928315268976537</v>
      </c>
      <c r="AT18" s="74" t="n">
        <f aca="false">AT17*VLOOKUP($X18,$K$40:$V$69,AT$6+1,FALSE())</f>
        <v>0.909764546924354</v>
      </c>
      <c r="AU18" s="74" t="n">
        <f aca="false">AU17*VLOOKUP($X18,$K$40:$V$69,AU$6+1,FALSE())</f>
        <v>0.867915889577404</v>
      </c>
      <c r="AV18" s="74" t="n">
        <f aca="false">AV17*VLOOKUP($X18,$K$40:$V$69,AV$6+1,FALSE())</f>
        <v>0.806011774609183</v>
      </c>
      <c r="AW18" s="75" t="n">
        <v>0</v>
      </c>
      <c r="AX18" s="54"/>
      <c r="AY18" s="60" t="n">
        <v>1</v>
      </c>
      <c r="AZ18" s="61" t="n">
        <v>12</v>
      </c>
      <c r="BA18" s="76" t="n">
        <v>0.867915889577404</v>
      </c>
      <c r="BB18" s="77" t="n">
        <v>0.909764546924354</v>
      </c>
      <c r="BC18" s="54"/>
      <c r="BD18" s="54" t="n">
        <f aca="false">IF($D$11=1,BA18*BB18,BA18)</f>
        <v>0.867915889577404</v>
      </c>
    </row>
    <row r="19" customFormat="false" ht="12.75" hidden="false" customHeight="false" outlineLevel="0" collapsed="false">
      <c r="A19" s="92" t="s">
        <v>79</v>
      </c>
      <c r="B19" s="92"/>
      <c r="C19" s="92"/>
      <c r="F19" s="57" t="n">
        <v>1</v>
      </c>
      <c r="G19" s="58" t="n">
        <v>13</v>
      </c>
      <c r="H19" s="80" t="n">
        <f aca="false">+'Survival Rates'!D17</f>
        <v>0.735592104502034</v>
      </c>
      <c r="I19" s="81" t="n">
        <v>0.819179554656032</v>
      </c>
      <c r="K19" s="60" t="n">
        <v>13</v>
      </c>
      <c r="L19" s="61" t="n">
        <f aca="false">(H19/H18)^(1/12)</f>
        <v>0.998098272743688</v>
      </c>
      <c r="M19" s="61" t="n">
        <f aca="false">(H34/H33)^(1/12)</f>
        <v>0.997408045189547</v>
      </c>
      <c r="N19" s="61" t="n">
        <f aca="false">(H49/H48)^(1/12)</f>
        <v>0.996394451330431</v>
      </c>
      <c r="O19" s="61" t="n">
        <f aca="false">(H64/H63)^(1/12)</f>
        <v>0.996255493760512</v>
      </c>
      <c r="P19" s="61" t="n">
        <f aca="false">(H79/H78)^(1/12)</f>
        <v>0.995527292544964</v>
      </c>
      <c r="Q19" s="61" t="n">
        <f aca="false">(H94/H93)^(1/12)</f>
        <v>0.993839058186323</v>
      </c>
      <c r="R19" s="61" t="n">
        <f aca="false">(H109/H108)^(1/12)</f>
        <v>0.99324158403541</v>
      </c>
      <c r="S19" s="61" t="n">
        <f aca="false">(H124/H123)^(1/12)</f>
        <v>0.991907037252531</v>
      </c>
      <c r="T19" s="61" t="n">
        <f aca="false">(H139/H138)^(1/12)</f>
        <v>0.990056955087959</v>
      </c>
      <c r="U19" s="61" t="n">
        <f aca="false">(H154/H153)^(1/12)</f>
        <v>0.988223549286502</v>
      </c>
      <c r="V19" s="61" t="n">
        <f aca="false">(H169/H168)^(1/12)</f>
        <v>0.986406739937525</v>
      </c>
      <c r="W19" s="64" t="n">
        <f aca="false">H184</f>
        <v>0</v>
      </c>
      <c r="X19" s="60" t="n">
        <f aca="false">X7+1</f>
        <v>2</v>
      </c>
      <c r="Y19" s="61" t="n">
        <v>13</v>
      </c>
      <c r="Z19" s="71" t="n">
        <f aca="false">Z18*VLOOKUP($X19,$K$7:$V$36,Z$6+1,FALSE())</f>
        <v>0.987120339214609</v>
      </c>
      <c r="AA19" s="71" t="n">
        <f aca="false">AA18*VLOOKUP($X19,$K$7:$V$36,AA$6+1,FALSE())</f>
        <v>0.985147872283909</v>
      </c>
      <c r="AB19" s="71" t="n">
        <f aca="false">AB18*VLOOKUP($X19,$K$7:$V$36,AB$6+1,FALSE())</f>
        <v>0.979304325095203</v>
      </c>
      <c r="AC19" s="71" t="n">
        <f aca="false">AC18*VLOOKUP($X19,$K$7:$V$36,AC$6+1,FALSE())</f>
        <v>0.973925627628711</v>
      </c>
      <c r="AD19" s="71" t="n">
        <f aca="false">AD18*VLOOKUP($X19,$K$7:$V$36,AD$6+1,FALSE())</f>
        <v>0.9672548651544</v>
      </c>
      <c r="AE19" s="71" t="n">
        <f aca="false">AE18*VLOOKUP($X19,$K$7:$V$36,AE$6+1,FALSE())</f>
        <v>0.940290218320259</v>
      </c>
      <c r="AF19" s="71" t="n">
        <f aca="false">AF18*VLOOKUP($X19,$K$7:$V$36,AF$6+1,FALSE())</f>
        <v>0.933336745639621</v>
      </c>
      <c r="AG19" s="71" t="n">
        <f aca="false">AG18*VLOOKUP($X19,$K$7:$V$36,AG$6+1,FALSE())</f>
        <v>0.921993339469948</v>
      </c>
      <c r="AH19" s="71" t="n">
        <f aca="false">AH18*VLOOKUP($X19,$K$7:$V$36,AH$6+1,FALSE())</f>
        <v>0.902088170782118</v>
      </c>
      <c r="AI19" s="71" t="n">
        <f aca="false">AI18*VLOOKUP($X19,$K$7:$V$36,AI$6+1,FALSE())</f>
        <v>0.857554837524021</v>
      </c>
      <c r="AJ19" s="71" t="n">
        <f aca="false">AJ18*VLOOKUP($X19,$K$7:$V$36,AJ$6+1,FALSE())</f>
        <v>0.792075396683334</v>
      </c>
      <c r="AK19" s="72" t="n">
        <f aca="false">W$7</f>
        <v>0</v>
      </c>
      <c r="AL19" s="73" t="n">
        <f aca="false">AL18*VLOOKUP($X19,$K$40:$V$69,AL$6+1,FALSE())</f>
        <v>0.987120339214609</v>
      </c>
      <c r="AM19" s="74" t="n">
        <f aca="false">AM18*VLOOKUP($X19,$K$40:$V$69,AM$6+1,FALSE())</f>
        <v>0.985147872283909</v>
      </c>
      <c r="AN19" s="74" t="n">
        <f aca="false">AN18*VLOOKUP($X19,$K$40:$V$69,AN$6+1,FALSE())</f>
        <v>0.979304325095203</v>
      </c>
      <c r="AO19" s="74" t="n">
        <f aca="false">AO18*VLOOKUP($X19,$K$40:$V$69,AO$6+1,FALSE())</f>
        <v>0.973925627628711</v>
      </c>
      <c r="AP19" s="74" t="n">
        <f aca="false">AP18*VLOOKUP($X19,$K$40:$V$69,AP$6+1,FALSE())</f>
        <v>0.9672548651544</v>
      </c>
      <c r="AQ19" s="74" t="n">
        <f aca="false">AQ18*VLOOKUP($X19,$K$40:$V$69,AQ$6+1,FALSE())</f>
        <v>0.940290218320259</v>
      </c>
      <c r="AR19" s="74" t="n">
        <f aca="false">AR18*VLOOKUP($X19,$K$40:$V$69,AR$6+1,FALSE())</f>
        <v>0.933336745639621</v>
      </c>
      <c r="AS19" s="74" t="n">
        <f aca="false">AS18*VLOOKUP($X19,$K$40:$V$69,AS$6+1,FALSE())</f>
        <v>0.921993339469948</v>
      </c>
      <c r="AT19" s="74" t="n">
        <f aca="false">AT18*VLOOKUP($X19,$K$40:$V$69,AT$6+1,FALSE())</f>
        <v>0.902088170782118</v>
      </c>
      <c r="AU19" s="74" t="n">
        <f aca="false">AU18*VLOOKUP($X19,$K$40:$V$69,AU$6+1,FALSE())</f>
        <v>0.857554837524021</v>
      </c>
      <c r="AV19" s="74" t="n">
        <f aca="false">AV18*VLOOKUP($X19,$K$40:$V$69,AV$6+1,FALSE())</f>
        <v>0.792075396683334</v>
      </c>
      <c r="AW19" s="75" t="n">
        <v>0</v>
      </c>
      <c r="AX19" s="54"/>
      <c r="AY19" s="60" t="n">
        <f aca="false">AY7+1</f>
        <v>2</v>
      </c>
      <c r="AZ19" s="61" t="n">
        <v>13</v>
      </c>
      <c r="BA19" s="76" t="n">
        <v>0.857554837524021</v>
      </c>
      <c r="BB19" s="77" t="n">
        <v>0.902088170782118</v>
      </c>
      <c r="BC19" s="54"/>
      <c r="BD19" s="54" t="n">
        <f aca="false">IF($D$11=1,BA19*BB19,BA19)</f>
        <v>0.857554837524021</v>
      </c>
    </row>
    <row r="20" customFormat="false" ht="12.75" hidden="false" customHeight="false" outlineLevel="0" collapsed="false">
      <c r="A20" s="93" t="s">
        <v>80</v>
      </c>
      <c r="B20" s="94" t="s">
        <v>1</v>
      </c>
      <c r="C20" s="95" t="s">
        <v>25</v>
      </c>
      <c r="F20" s="57" t="n">
        <v>1</v>
      </c>
      <c r="G20" s="58" t="n">
        <v>14</v>
      </c>
      <c r="H20" s="80" t="n">
        <f aca="false">+'Survival Rates'!D18</f>
        <v>0.718895418507893</v>
      </c>
      <c r="I20" s="81" t="n">
        <v>0.802841932428313</v>
      </c>
      <c r="K20" s="60" t="n">
        <v>14</v>
      </c>
      <c r="L20" s="61" t="n">
        <f aca="false">(H20/H19)^(1/12)</f>
        <v>0.998088507049833</v>
      </c>
      <c r="M20" s="61" t="n">
        <f aca="false">(H35/H34)^(1/12)</f>
        <v>0.997343907155413</v>
      </c>
      <c r="N20" s="61" t="n">
        <f aca="false">(H50/H49)^(1/12)</f>
        <v>0.99629403798056</v>
      </c>
      <c r="O20" s="61" t="n">
        <f aca="false">(H65/H64)^(1/12)</f>
        <v>0.99619114725867</v>
      </c>
      <c r="P20" s="61" t="n">
        <f aca="false">(H80/H79)^(1/12)</f>
        <v>0.995401360725778</v>
      </c>
      <c r="Q20" s="61" t="n">
        <f aca="false">(H95/H94)^(1/12)</f>
        <v>0.993758309641672</v>
      </c>
      <c r="R20" s="61" t="n">
        <f aca="false">(H110/H109)^(1/12)</f>
        <v>0.993138655792956</v>
      </c>
      <c r="S20" s="61" t="n">
        <f aca="false">(H125/H124)^(1/12)</f>
        <v>0.991722820160374</v>
      </c>
      <c r="T20" s="61" t="n">
        <f aca="false">(H140/H139)^(1/12)</f>
        <v>0.989837220245604</v>
      </c>
      <c r="U20" s="61" t="n">
        <f aca="false">(H155/H154)^(1/12)</f>
        <v>0.988259110063861</v>
      </c>
      <c r="V20" s="61" t="n">
        <f aca="false">(H170/H169)^(1/12)</f>
        <v>0.98698702927037</v>
      </c>
      <c r="W20" s="64" t="n">
        <f aca="false">H185</f>
        <v>0</v>
      </c>
      <c r="X20" s="60" t="n">
        <f aca="false">X8+1</f>
        <v>2</v>
      </c>
      <c r="Y20" s="61" t="n">
        <v>14</v>
      </c>
      <c r="Z20" s="71" t="n">
        <f aca="false">Z19*VLOOKUP($X20,$K$7:$V$36,Z$6+1,FALSE())</f>
        <v>0.98570377536061</v>
      </c>
      <c r="AA20" s="71" t="n">
        <f aca="false">AA19*VLOOKUP($X20,$K$7:$V$36,AA$6+1,FALSE())</f>
        <v>0.983466168528937</v>
      </c>
      <c r="AB20" s="71" t="n">
        <f aca="false">AB19*VLOOKUP($X20,$K$7:$V$36,AB$6+1,FALSE())</f>
        <v>0.976927593815245</v>
      </c>
      <c r="AC20" s="71" t="n">
        <f aca="false">AC19*VLOOKUP($X20,$K$7:$V$36,AC$6+1,FALSE())</f>
        <v>0.971208842143412</v>
      </c>
      <c r="AD20" s="71" t="n">
        <f aca="false">AD19*VLOOKUP($X20,$K$7:$V$36,AD$6+1,FALSE())</f>
        <v>0.964074833590382</v>
      </c>
      <c r="AE20" s="71" t="n">
        <f aca="false">AE19*VLOOKUP($X20,$K$7:$V$36,AE$6+1,FALSE())</f>
        <v>0.935352772494388</v>
      </c>
      <c r="AF20" s="71" t="n">
        <f aca="false">AF19*VLOOKUP($X20,$K$7:$V$36,AF$6+1,FALSE())</f>
        <v>0.927854985215448</v>
      </c>
      <c r="AG20" s="71" t="n">
        <f aca="false">AG19*VLOOKUP($X20,$K$7:$V$36,AG$6+1,FALSE())</f>
        <v>0.915714463001503</v>
      </c>
      <c r="AH20" s="71" t="n">
        <f aca="false">AH19*VLOOKUP($X20,$K$7:$V$36,AH$6+1,FALSE())</f>
        <v>0.894476566069893</v>
      </c>
      <c r="AI20" s="71" t="n">
        <f aca="false">AI19*VLOOKUP($X20,$K$7:$V$36,AI$6+1,FALSE())</f>
        <v>0.84731747418396</v>
      </c>
      <c r="AJ20" s="71" t="n">
        <f aca="false">AJ19*VLOOKUP($X20,$K$7:$V$36,AJ$6+1,FALSE())</f>
        <v>0.778379986241845</v>
      </c>
      <c r="AK20" s="72" t="n">
        <f aca="false">W$7</f>
        <v>0</v>
      </c>
      <c r="AL20" s="73" t="n">
        <f aca="false">AL19*VLOOKUP($X20,$K$40:$V$69,AL$6+1,FALSE())</f>
        <v>0.98570377536061</v>
      </c>
      <c r="AM20" s="74" t="n">
        <f aca="false">AM19*VLOOKUP($X20,$K$40:$V$69,AM$6+1,FALSE())</f>
        <v>0.983466168528937</v>
      </c>
      <c r="AN20" s="74" t="n">
        <f aca="false">AN19*VLOOKUP($X20,$K$40:$V$69,AN$6+1,FALSE())</f>
        <v>0.976927593815245</v>
      </c>
      <c r="AO20" s="74" t="n">
        <f aca="false">AO19*VLOOKUP($X20,$K$40:$V$69,AO$6+1,FALSE())</f>
        <v>0.971208842143412</v>
      </c>
      <c r="AP20" s="74" t="n">
        <f aca="false">AP19*VLOOKUP($X20,$K$40:$V$69,AP$6+1,FALSE())</f>
        <v>0.964074833590382</v>
      </c>
      <c r="AQ20" s="74" t="n">
        <f aca="false">AQ19*VLOOKUP($X20,$K$40:$V$69,AQ$6+1,FALSE())</f>
        <v>0.935352772494388</v>
      </c>
      <c r="AR20" s="74" t="n">
        <f aca="false">AR19*VLOOKUP($X20,$K$40:$V$69,AR$6+1,FALSE())</f>
        <v>0.927854985215448</v>
      </c>
      <c r="AS20" s="74" t="n">
        <f aca="false">AS19*VLOOKUP($X20,$K$40:$V$69,AS$6+1,FALSE())</f>
        <v>0.915714463001503</v>
      </c>
      <c r="AT20" s="74" t="n">
        <f aca="false">AT19*VLOOKUP($X20,$K$40:$V$69,AT$6+1,FALSE())</f>
        <v>0.894476566069893</v>
      </c>
      <c r="AU20" s="74" t="n">
        <f aca="false">AU19*VLOOKUP($X20,$K$40:$V$69,AU$6+1,FALSE())</f>
        <v>0.84731747418396</v>
      </c>
      <c r="AV20" s="74" t="n">
        <f aca="false">AV19*VLOOKUP($X20,$K$40:$V$69,AV$6+1,FALSE())</f>
        <v>0.778379986241845</v>
      </c>
      <c r="AW20" s="75" t="n">
        <v>0</v>
      </c>
      <c r="AX20" s="54"/>
      <c r="AY20" s="60" t="n">
        <f aca="false">AY8+1</f>
        <v>2</v>
      </c>
      <c r="AZ20" s="61" t="n">
        <v>14</v>
      </c>
      <c r="BA20" s="76" t="n">
        <v>0.84731747418396</v>
      </c>
      <c r="BB20" s="77" t="n">
        <v>0.894476566069893</v>
      </c>
      <c r="BC20" s="54"/>
      <c r="BD20" s="54" t="n">
        <f aca="false">IF($D$11=1,BA20*BB20,BA20)</f>
        <v>0.84731747418396</v>
      </c>
    </row>
    <row r="21" customFormat="false" ht="12.75" hidden="false" customHeight="false" outlineLevel="0" collapsed="false">
      <c r="A21" s="57" t="n">
        <v>1</v>
      </c>
      <c r="B21" s="58" t="n">
        <v>1</v>
      </c>
      <c r="C21" s="96" t="s">
        <v>28</v>
      </c>
      <c r="F21" s="57" t="n">
        <v>1</v>
      </c>
      <c r="G21" s="58" t="n">
        <v>15</v>
      </c>
      <c r="H21" s="80" t="n">
        <f aca="false">+'Survival Rates'!D19</f>
        <v>0.702471605035026</v>
      </c>
      <c r="I21" s="81" t="n">
        <v>0.785983221077306</v>
      </c>
      <c r="K21" s="60" t="n">
        <v>15</v>
      </c>
      <c r="L21" s="61" t="n">
        <f aca="false">(H21/H20)^(1/12)</f>
        <v>0.998075943995332</v>
      </c>
      <c r="M21" s="61" t="n">
        <f aca="false">(H36/H35)^(1/12)</f>
        <v>0.997272017629211</v>
      </c>
      <c r="N21" s="61" t="n">
        <f aca="false">(H51/H50)^(1/12)</f>
        <v>0.996180734298005</v>
      </c>
      <c r="O21" s="61" t="n">
        <f aca="false">(H66/H65)^(1/12)</f>
        <v>0.996117053573997</v>
      </c>
      <c r="P21" s="61" t="n">
        <f aca="false">(H81/H80)^(1/12)</f>
        <v>0.995258377195555</v>
      </c>
      <c r="Q21" s="61" t="n">
        <f aca="false">(H96/H95)^(1/12)</f>
        <v>0.993661390793347</v>
      </c>
      <c r="R21" s="61" t="n">
        <f aca="false">(H111/H110)^(1/12)</f>
        <v>0.993015940054373</v>
      </c>
      <c r="S21" s="61" t="n">
        <f aca="false">(H126/H125)^(1/12)</f>
        <v>0.991505766677353</v>
      </c>
      <c r="T21" s="61" t="n">
        <f aca="false">(H141/H140)^(1/12)</f>
        <v>0.989573625915427</v>
      </c>
      <c r="U21" s="61" t="n">
        <f aca="false">(H156/H155)^(1/12)</f>
        <v>0.988283107429428</v>
      </c>
      <c r="V21" s="61" t="n">
        <f aca="false">(H171/H170)^(1/12)</f>
        <v>0.98763170862932</v>
      </c>
      <c r="W21" s="64" t="n">
        <f aca="false">H186</f>
        <v>0</v>
      </c>
      <c r="X21" s="60" t="n">
        <f aca="false">X9+1</f>
        <v>2</v>
      </c>
      <c r="Y21" s="61" t="n">
        <v>15</v>
      </c>
      <c r="Z21" s="71" t="n">
        <f aca="false">Z20*VLOOKUP($X21,$K$7:$V$36,Z$6+1,FALSE())</f>
        <v>0.984289244341993</v>
      </c>
      <c r="AA21" s="71" t="n">
        <f aca="false">AA20*VLOOKUP($X21,$K$7:$V$36,AA$6+1,FALSE())</f>
        <v>0.981787335538446</v>
      </c>
      <c r="AB21" s="71" t="n">
        <f aca="false">AB20*VLOOKUP($X21,$K$7:$V$36,AB$6+1,FALSE())</f>
        <v>0.974556630764256</v>
      </c>
      <c r="AC21" s="71" t="n">
        <f aca="false">AC20*VLOOKUP($X21,$K$7:$V$36,AC$6+1,FALSE())</f>
        <v>0.968499635186867</v>
      </c>
      <c r="AD21" s="71" t="n">
        <f aca="false">AD20*VLOOKUP($X21,$K$7:$V$36,AD$6+1,FALSE())</f>
        <v>0.960905256975843</v>
      </c>
      <c r="AE21" s="71" t="n">
        <f aca="false">AE20*VLOOKUP($X21,$K$7:$V$36,AE$6+1,FALSE())</f>
        <v>0.93044125310145</v>
      </c>
      <c r="AF21" s="71" t="n">
        <f aca="false">AF20*VLOOKUP($X21,$K$7:$V$36,AF$6+1,FALSE())</f>
        <v>0.922405420777867</v>
      </c>
      <c r="AG21" s="71" t="n">
        <f aca="false">AG20*VLOOKUP($X21,$K$7:$V$36,AG$6+1,FALSE())</f>
        <v>0.90947834637526</v>
      </c>
      <c r="AH21" s="71" t="n">
        <f aca="false">AH20*VLOOKUP($X21,$K$7:$V$36,AH$6+1,FALSE())</f>
        <v>0.886929186261809</v>
      </c>
      <c r="AI21" s="71" t="n">
        <f aca="false">AI20*VLOOKUP($X21,$K$7:$V$36,AI$6+1,FALSE())</f>
        <v>0.837202322979578</v>
      </c>
      <c r="AJ21" s="71" t="n">
        <f aca="false">AJ20*VLOOKUP($X21,$K$7:$V$36,AJ$6+1,FALSE())</f>
        <v>0.76492137682706</v>
      </c>
      <c r="AK21" s="72" t="n">
        <f aca="false">W$7</f>
        <v>0</v>
      </c>
      <c r="AL21" s="73" t="n">
        <f aca="false">AL20*VLOOKUP($X21,$K$40:$V$69,AL$6+1,FALSE())</f>
        <v>0.984289244341993</v>
      </c>
      <c r="AM21" s="74" t="n">
        <f aca="false">AM20*VLOOKUP($X21,$K$40:$V$69,AM$6+1,FALSE())</f>
        <v>0.981787335538446</v>
      </c>
      <c r="AN21" s="74" t="n">
        <f aca="false">AN20*VLOOKUP($X21,$K$40:$V$69,AN$6+1,FALSE())</f>
        <v>0.974556630764256</v>
      </c>
      <c r="AO21" s="74" t="n">
        <f aca="false">AO20*VLOOKUP($X21,$K$40:$V$69,AO$6+1,FALSE())</f>
        <v>0.968499635186867</v>
      </c>
      <c r="AP21" s="74" t="n">
        <f aca="false">AP20*VLOOKUP($X21,$K$40:$V$69,AP$6+1,FALSE())</f>
        <v>0.960905256975843</v>
      </c>
      <c r="AQ21" s="74" t="n">
        <f aca="false">AQ20*VLOOKUP($X21,$K$40:$V$69,AQ$6+1,FALSE())</f>
        <v>0.93044125310145</v>
      </c>
      <c r="AR21" s="74" t="n">
        <f aca="false">AR20*VLOOKUP($X21,$K$40:$V$69,AR$6+1,FALSE())</f>
        <v>0.922405420777867</v>
      </c>
      <c r="AS21" s="74" t="n">
        <f aca="false">AS20*VLOOKUP($X21,$K$40:$V$69,AS$6+1,FALSE())</f>
        <v>0.90947834637526</v>
      </c>
      <c r="AT21" s="74" t="n">
        <f aca="false">AT20*VLOOKUP($X21,$K$40:$V$69,AT$6+1,FALSE())</f>
        <v>0.886929186261809</v>
      </c>
      <c r="AU21" s="74" t="n">
        <f aca="false">AU20*VLOOKUP($X21,$K$40:$V$69,AU$6+1,FALSE())</f>
        <v>0.837202322979578</v>
      </c>
      <c r="AV21" s="74" t="n">
        <f aca="false">AV20*VLOOKUP($X21,$K$40:$V$69,AV$6+1,FALSE())</f>
        <v>0.76492137682706</v>
      </c>
      <c r="AW21" s="75" t="n">
        <v>0</v>
      </c>
      <c r="AX21" s="54"/>
      <c r="AY21" s="60" t="n">
        <f aca="false">AY9+1</f>
        <v>2</v>
      </c>
      <c r="AZ21" s="61" t="n">
        <v>15</v>
      </c>
      <c r="BA21" s="76" t="n">
        <v>0.837202322979578</v>
      </c>
      <c r="BB21" s="77" t="n">
        <v>0.886929186261809</v>
      </c>
      <c r="BC21" s="54"/>
      <c r="BD21" s="54" t="n">
        <f aca="false">IF($D$11=1,BA21*BB21,BA21)</f>
        <v>0.837202322979578</v>
      </c>
    </row>
    <row r="22" customFormat="false" ht="12.75" hidden="false" customHeight="false" outlineLevel="0" collapsed="false">
      <c r="A22" s="57" t="n">
        <v>2</v>
      </c>
      <c r="B22" s="58" t="n">
        <v>2</v>
      </c>
      <c r="C22" s="96" t="s">
        <v>29</v>
      </c>
      <c r="F22" s="45" t="n">
        <v>2</v>
      </c>
      <c r="G22" s="46" t="n">
        <v>1</v>
      </c>
      <c r="H22" s="69" t="n">
        <f aca="false">+'Survival Rates'!D20</f>
        <v>0.986832451712299</v>
      </c>
      <c r="I22" s="70" t="n">
        <v>0.987571227056631</v>
      </c>
      <c r="K22" s="60" t="n">
        <v>16</v>
      </c>
      <c r="L22" s="61" t="n">
        <f aca="false">L21</f>
        <v>0.998075943995332</v>
      </c>
      <c r="M22" s="61" t="n">
        <f aca="false">M21</f>
        <v>0.997272017629211</v>
      </c>
      <c r="N22" s="61" t="n">
        <f aca="false">N21</f>
        <v>0.996180734298005</v>
      </c>
      <c r="O22" s="61" t="n">
        <f aca="false">O21</f>
        <v>0.996117053573997</v>
      </c>
      <c r="P22" s="61" t="n">
        <f aca="false">P21</f>
        <v>0.995258377195555</v>
      </c>
      <c r="Q22" s="61" t="n">
        <f aca="false">Q21</f>
        <v>0.993661390793347</v>
      </c>
      <c r="R22" s="61" t="n">
        <f aca="false">R21</f>
        <v>0.993015940054373</v>
      </c>
      <c r="S22" s="61" t="n">
        <f aca="false">S21</f>
        <v>0.991505766677353</v>
      </c>
      <c r="T22" s="61" t="n">
        <f aca="false">T21</f>
        <v>0.989573625915427</v>
      </c>
      <c r="U22" s="61" t="n">
        <f aca="false">U21</f>
        <v>0.988283107429428</v>
      </c>
      <c r="V22" s="61" t="n">
        <f aca="false">V21</f>
        <v>0.98763170862932</v>
      </c>
      <c r="W22" s="64" t="n">
        <f aca="false">W21</f>
        <v>0</v>
      </c>
      <c r="X22" s="60" t="n">
        <f aca="false">X10+1</f>
        <v>2</v>
      </c>
      <c r="Y22" s="61" t="n">
        <v>16</v>
      </c>
      <c r="Z22" s="71" t="n">
        <f aca="false">Z21*VLOOKUP($X22,$K$7:$V$36,Z$6+1,FALSE())</f>
        <v>0.982876743241545</v>
      </c>
      <c r="AA22" s="71" t="n">
        <f aca="false">AA21*VLOOKUP($X22,$K$7:$V$36,AA$6+1,FALSE())</f>
        <v>0.980111368411875</v>
      </c>
      <c r="AB22" s="71" t="n">
        <f aca="false">AB21*VLOOKUP($X22,$K$7:$V$36,AB$6+1,FALSE())</f>
        <v>0.972191421942981</v>
      </c>
      <c r="AC22" s="71" t="n">
        <f aca="false">AC21*VLOOKUP($X22,$K$7:$V$36,AC$6+1,FALSE())</f>
        <v>0.965797985618614</v>
      </c>
      <c r="AD22" s="71" t="n">
        <f aca="false">AD21*VLOOKUP($X22,$K$7:$V$36,AD$6+1,FALSE())</f>
        <v>0.957746100938177</v>
      </c>
      <c r="AE22" s="71" t="n">
        <f aca="false">AE21*VLOOKUP($X22,$K$7:$V$36,AE$6+1,FALSE())</f>
        <v>0.925555524002247</v>
      </c>
      <c r="AF22" s="71" t="n">
        <f aca="false">AF21*VLOOKUP($X22,$K$7:$V$36,AF$6+1,FALSE())</f>
        <v>0.916987863230405</v>
      </c>
      <c r="AG22" s="71" t="n">
        <f aca="false">AG21*VLOOKUP($X22,$K$7:$V$36,AG$6+1,FALSE())</f>
        <v>0.90328469839197</v>
      </c>
      <c r="AH22" s="71" t="n">
        <f aca="false">AH21*VLOOKUP($X22,$K$7:$V$36,AH$6+1,FALSE())</f>
        <v>0.879445489443452</v>
      </c>
      <c r="AI22" s="71" t="n">
        <f aca="false">AI21*VLOOKUP($X22,$K$7:$V$36,AI$6+1,FALSE())</f>
        <v>0.827207924960401</v>
      </c>
      <c r="AJ22" s="71" t="n">
        <f aca="false">AJ21*VLOOKUP($X22,$K$7:$V$36,AJ$6+1,FALSE())</f>
        <v>0.751695474021618</v>
      </c>
      <c r="AK22" s="72" t="n">
        <f aca="false">W$7</f>
        <v>0</v>
      </c>
      <c r="AL22" s="73" t="n">
        <f aca="false">AL21*VLOOKUP($X22,$K$40:$V$69,AL$6+1,FALSE())</f>
        <v>0.982876743241545</v>
      </c>
      <c r="AM22" s="74" t="n">
        <f aca="false">AM21*VLOOKUP($X22,$K$40:$V$69,AM$6+1,FALSE())</f>
        <v>0.980111368411875</v>
      </c>
      <c r="AN22" s="74" t="n">
        <f aca="false">AN21*VLOOKUP($X22,$K$40:$V$69,AN$6+1,FALSE())</f>
        <v>0.972191421942981</v>
      </c>
      <c r="AO22" s="74" t="n">
        <f aca="false">AO21*VLOOKUP($X22,$K$40:$V$69,AO$6+1,FALSE())</f>
        <v>0.965797985618614</v>
      </c>
      <c r="AP22" s="74" t="n">
        <f aca="false">AP21*VLOOKUP($X22,$K$40:$V$69,AP$6+1,FALSE())</f>
        <v>0.957746100938177</v>
      </c>
      <c r="AQ22" s="74" t="n">
        <f aca="false">AQ21*VLOOKUP($X22,$K$40:$V$69,AQ$6+1,FALSE())</f>
        <v>0.925555524002247</v>
      </c>
      <c r="AR22" s="74" t="n">
        <f aca="false">AR21*VLOOKUP($X22,$K$40:$V$69,AR$6+1,FALSE())</f>
        <v>0.916987863230405</v>
      </c>
      <c r="AS22" s="74" t="n">
        <f aca="false">AS21*VLOOKUP($X22,$K$40:$V$69,AS$6+1,FALSE())</f>
        <v>0.90328469839197</v>
      </c>
      <c r="AT22" s="74" t="n">
        <f aca="false">AT21*VLOOKUP($X22,$K$40:$V$69,AT$6+1,FALSE())</f>
        <v>0.879445489443452</v>
      </c>
      <c r="AU22" s="74" t="n">
        <f aca="false">AU21*VLOOKUP($X22,$K$40:$V$69,AU$6+1,FALSE())</f>
        <v>0.827207924960401</v>
      </c>
      <c r="AV22" s="74" t="n">
        <f aca="false">AV21*VLOOKUP($X22,$K$40:$V$69,AV$6+1,FALSE())</f>
        <v>0.751695474021618</v>
      </c>
      <c r="AW22" s="75" t="n">
        <v>0</v>
      </c>
      <c r="AX22" s="54"/>
      <c r="AY22" s="60" t="n">
        <f aca="false">AY10+1</f>
        <v>2</v>
      </c>
      <c r="AZ22" s="61" t="n">
        <v>16</v>
      </c>
      <c r="BA22" s="76" t="n">
        <v>0.827207924960401</v>
      </c>
      <c r="BB22" s="77" t="n">
        <v>0.879445489443452</v>
      </c>
      <c r="BC22" s="54"/>
      <c r="BD22" s="54" t="n">
        <f aca="false">IF($D$11=1,BA22*BB22,BA22)</f>
        <v>0.827207924960401</v>
      </c>
    </row>
    <row r="23" customFormat="false" ht="12.75" hidden="false" customHeight="false" outlineLevel="0" collapsed="false">
      <c r="A23" s="57" t="n">
        <v>3</v>
      </c>
      <c r="B23" s="58" t="n">
        <v>2</v>
      </c>
      <c r="C23" s="96" t="s">
        <v>81</v>
      </c>
      <c r="F23" s="57" t="n">
        <v>2</v>
      </c>
      <c r="G23" s="58" t="n">
        <v>2</v>
      </c>
      <c r="H23" s="80" t="n">
        <f aca="false">+'Survival Rates'!D21</f>
        <v>0.966806217187414</v>
      </c>
      <c r="I23" s="81" t="n">
        <v>0.972641584641051</v>
      </c>
      <c r="K23" s="60" t="n">
        <v>17</v>
      </c>
      <c r="L23" s="61" t="n">
        <f aca="false">L22</f>
        <v>0.998075943995332</v>
      </c>
      <c r="M23" s="61" t="n">
        <f aca="false">M22</f>
        <v>0.997272017629211</v>
      </c>
      <c r="N23" s="61" t="n">
        <f aca="false">N22</f>
        <v>0.996180734298005</v>
      </c>
      <c r="O23" s="61" t="n">
        <f aca="false">O22</f>
        <v>0.996117053573997</v>
      </c>
      <c r="P23" s="61" t="n">
        <f aca="false">P22</f>
        <v>0.995258377195555</v>
      </c>
      <c r="Q23" s="61" t="n">
        <f aca="false">Q22</f>
        <v>0.993661390793347</v>
      </c>
      <c r="R23" s="61" t="n">
        <f aca="false">R22</f>
        <v>0.993015940054373</v>
      </c>
      <c r="S23" s="61" t="n">
        <f aca="false">S22</f>
        <v>0.991505766677353</v>
      </c>
      <c r="T23" s="61" t="n">
        <f aca="false">T22</f>
        <v>0.989573625915427</v>
      </c>
      <c r="U23" s="61" t="n">
        <f aca="false">U22</f>
        <v>0.988283107429428</v>
      </c>
      <c r="V23" s="61" t="n">
        <f aca="false">V22</f>
        <v>0.98763170862932</v>
      </c>
      <c r="W23" s="64" t="n">
        <f aca="false">W22</f>
        <v>0</v>
      </c>
      <c r="X23" s="60" t="n">
        <f aca="false">X11+1</f>
        <v>2</v>
      </c>
      <c r="Y23" s="61" t="n">
        <v>17</v>
      </c>
      <c r="Z23" s="71" t="n">
        <f aca="false">Z22*VLOOKUP($X23,$K$7:$V$36,Z$6+1,FALSE())</f>
        <v>0.981466269146238</v>
      </c>
      <c r="AA23" s="71" t="n">
        <f aca="false">AA22*VLOOKUP($X23,$K$7:$V$36,AA$6+1,FALSE())</f>
        <v>0.978438262257032</v>
      </c>
      <c r="AB23" s="71" t="n">
        <f aca="false">AB22*VLOOKUP($X23,$K$7:$V$36,AB$6+1,FALSE())</f>
        <v>0.969831953386142</v>
      </c>
      <c r="AC23" s="71" t="n">
        <f aca="false">AC22*VLOOKUP($X23,$K$7:$V$36,AC$6+1,FALSE())</f>
        <v>0.963103872357164</v>
      </c>
      <c r="AD23" s="71" t="n">
        <f aca="false">AD22*VLOOKUP($X23,$K$7:$V$36,AD$6+1,FALSE())</f>
        <v>0.954597331217786</v>
      </c>
      <c r="AE23" s="71" t="n">
        <f aca="false">AE22*VLOOKUP($X23,$K$7:$V$36,AE$6+1,FALSE())</f>
        <v>0.920695449772441</v>
      </c>
      <c r="AF23" s="71" t="n">
        <f aca="false">AF22*VLOOKUP($X23,$K$7:$V$36,AF$6+1,FALSE())</f>
        <v>0.911602124587212</v>
      </c>
      <c r="AG23" s="71" t="n">
        <f aca="false">AG22*VLOOKUP($X23,$K$7:$V$36,AG$6+1,FALSE())</f>
        <v>0.897133229835484</v>
      </c>
      <c r="AH23" s="71" t="n">
        <f aca="false">AH22*VLOOKUP($X23,$K$7:$V$36,AH$6+1,FALSE())</f>
        <v>0.87202493827295</v>
      </c>
      <c r="AI23" s="71" t="n">
        <f aca="false">AI22*VLOOKUP($X23,$K$7:$V$36,AI$6+1,FALSE())</f>
        <v>0.81733283859269</v>
      </c>
      <c r="AJ23" s="71" t="n">
        <f aca="false">AJ22*VLOOKUP($X23,$K$7:$V$36,AJ$6+1,FALSE())</f>
        <v>0.738698254202845</v>
      </c>
      <c r="AK23" s="72" t="n">
        <f aca="false">W$7</f>
        <v>0</v>
      </c>
      <c r="AL23" s="73" t="n">
        <f aca="false">AL22*VLOOKUP($X23,$K$40:$V$69,AL$6+1,FALSE())</f>
        <v>0.981466269146238</v>
      </c>
      <c r="AM23" s="74" t="n">
        <f aca="false">AM22*VLOOKUP($X23,$K$40:$V$69,AM$6+1,FALSE())</f>
        <v>0.978438262257032</v>
      </c>
      <c r="AN23" s="74" t="n">
        <f aca="false">AN22*VLOOKUP($X23,$K$40:$V$69,AN$6+1,FALSE())</f>
        <v>0.969831953386142</v>
      </c>
      <c r="AO23" s="74" t="n">
        <f aca="false">AO22*VLOOKUP($X23,$K$40:$V$69,AO$6+1,FALSE())</f>
        <v>0.963103872357164</v>
      </c>
      <c r="AP23" s="74" t="n">
        <f aca="false">AP22*VLOOKUP($X23,$K$40:$V$69,AP$6+1,FALSE())</f>
        <v>0.954597331217786</v>
      </c>
      <c r="AQ23" s="74" t="n">
        <f aca="false">AQ22*VLOOKUP($X23,$K$40:$V$69,AQ$6+1,FALSE())</f>
        <v>0.920695449772441</v>
      </c>
      <c r="AR23" s="74" t="n">
        <f aca="false">AR22*VLOOKUP($X23,$K$40:$V$69,AR$6+1,FALSE())</f>
        <v>0.911602124587212</v>
      </c>
      <c r="AS23" s="74" t="n">
        <f aca="false">AS22*VLOOKUP($X23,$K$40:$V$69,AS$6+1,FALSE())</f>
        <v>0.897133229835484</v>
      </c>
      <c r="AT23" s="74" t="n">
        <f aca="false">AT22*VLOOKUP($X23,$K$40:$V$69,AT$6+1,FALSE())</f>
        <v>0.87202493827295</v>
      </c>
      <c r="AU23" s="74" t="n">
        <f aca="false">AU22*VLOOKUP($X23,$K$40:$V$69,AU$6+1,FALSE())</f>
        <v>0.81733283859269</v>
      </c>
      <c r="AV23" s="74" t="n">
        <f aca="false">AV22*VLOOKUP($X23,$K$40:$V$69,AV$6+1,FALSE())</f>
        <v>0.738698254202845</v>
      </c>
      <c r="AW23" s="75" t="n">
        <v>0</v>
      </c>
      <c r="AX23" s="54"/>
      <c r="AY23" s="60" t="n">
        <f aca="false">AY11+1</f>
        <v>2</v>
      </c>
      <c r="AZ23" s="61" t="n">
        <v>17</v>
      </c>
      <c r="BA23" s="76" t="n">
        <v>0.81733283859269</v>
      </c>
      <c r="BB23" s="77" t="n">
        <v>0.87202493827295</v>
      </c>
      <c r="BC23" s="54"/>
      <c r="BD23" s="54" t="n">
        <f aca="false">IF($D$11=1,BA23*BB23,BA23)</f>
        <v>0.81733283859269</v>
      </c>
    </row>
    <row r="24" customFormat="false" ht="12.75" hidden="false" customHeight="false" outlineLevel="0" collapsed="false">
      <c r="A24" s="57" t="n">
        <v>4</v>
      </c>
      <c r="B24" s="58" t="n">
        <v>3</v>
      </c>
      <c r="C24" s="96" t="s">
        <v>82</v>
      </c>
      <c r="F24" s="57" t="n">
        <v>2</v>
      </c>
      <c r="G24" s="58" t="n">
        <v>3</v>
      </c>
      <c r="H24" s="80" t="n">
        <f aca="false">+'Survival Rates'!D22</f>
        <v>0.948411725786285</v>
      </c>
      <c r="I24" s="81" t="n">
        <v>0.957436500336208</v>
      </c>
      <c r="K24" s="60" t="n">
        <v>18</v>
      </c>
      <c r="L24" s="61" t="n">
        <f aca="false">L23</f>
        <v>0.998075943995332</v>
      </c>
      <c r="M24" s="61" t="n">
        <f aca="false">M23</f>
        <v>0.997272017629211</v>
      </c>
      <c r="N24" s="61" t="n">
        <f aca="false">N23</f>
        <v>0.996180734298005</v>
      </c>
      <c r="O24" s="61" t="n">
        <f aca="false">O23</f>
        <v>0.996117053573997</v>
      </c>
      <c r="P24" s="61" t="n">
        <f aca="false">P23</f>
        <v>0.995258377195555</v>
      </c>
      <c r="Q24" s="61" t="n">
        <f aca="false">Q23</f>
        <v>0.993661390793347</v>
      </c>
      <c r="R24" s="61" t="n">
        <f aca="false">R23</f>
        <v>0.993015940054373</v>
      </c>
      <c r="S24" s="61" t="n">
        <f aca="false">S23</f>
        <v>0.991505766677353</v>
      </c>
      <c r="T24" s="61" t="n">
        <f aca="false">T23</f>
        <v>0.989573625915427</v>
      </c>
      <c r="U24" s="61" t="n">
        <f aca="false">U23</f>
        <v>0.988283107429428</v>
      </c>
      <c r="V24" s="61" t="n">
        <f aca="false">V23</f>
        <v>0.98763170862932</v>
      </c>
      <c r="W24" s="64" t="n">
        <f aca="false">W23</f>
        <v>0</v>
      </c>
      <c r="X24" s="60" t="n">
        <f aca="false">X12+1</f>
        <v>2</v>
      </c>
      <c r="Y24" s="61" t="n">
        <v>18</v>
      </c>
      <c r="Z24" s="71" t="n">
        <f aca="false">Z23*VLOOKUP($X24,$K$7:$V$36,Z$6+1,FALSE())</f>
        <v>0.980057819147226</v>
      </c>
      <c r="AA24" s="71" t="n">
        <f aca="false">AA23*VLOOKUP($X24,$K$7:$V$36,AA$6+1,FALSE())</f>
        <v>0.976768012190075</v>
      </c>
      <c r="AB24" s="71" t="n">
        <f aca="false">AB23*VLOOKUP($X24,$K$7:$V$36,AB$6+1,FALSE())</f>
        <v>0.967478211162354</v>
      </c>
      <c r="AC24" s="71" t="n">
        <f aca="false">AC23*VLOOKUP($X24,$K$7:$V$36,AC$6+1,FALSE())</f>
        <v>0.960417274379836</v>
      </c>
      <c r="AD24" s="71" t="n">
        <f aca="false">AD23*VLOOKUP($X24,$K$7:$V$36,AD$6+1,FALSE())</f>
        <v>0.951458913667707</v>
      </c>
      <c r="AE24" s="71" t="n">
        <f aca="false">AE23*VLOOKUP($X24,$K$7:$V$36,AE$6+1,FALSE())</f>
        <v>0.915860895698808</v>
      </c>
      <c r="AF24" s="71" t="n">
        <f aca="false">AF23*VLOOKUP($X24,$K$7:$V$36,AF$6+1,FALSE())</f>
        <v>0.906248017966531</v>
      </c>
      <c r="AG24" s="71" t="n">
        <f aca="false">AG23*VLOOKUP($X24,$K$7:$V$36,AG$6+1,FALSE())</f>
        <v>0.891023653459247</v>
      </c>
      <c r="AH24" s="71" t="n">
        <f aca="false">AH23*VLOOKUP($X24,$K$7:$V$36,AH$6+1,FALSE())</f>
        <v>0.864666999942397</v>
      </c>
      <c r="AI24" s="71" t="n">
        <f aca="false">AI23*VLOOKUP($X24,$K$7:$V$36,AI$6+1,FALSE())</f>
        <v>0.807575639551523</v>
      </c>
      <c r="AJ24" s="71" t="n">
        <f aca="false">AJ23*VLOOKUP($X24,$K$7:$V$36,AJ$6+1,FALSE())</f>
        <v>0.725925763318667</v>
      </c>
      <c r="AK24" s="72" t="n">
        <f aca="false">W$7</f>
        <v>0</v>
      </c>
      <c r="AL24" s="73" t="n">
        <f aca="false">AL23*VLOOKUP($X24,$K$40:$V$69,AL$6+1,FALSE())</f>
        <v>0.980057819147226</v>
      </c>
      <c r="AM24" s="74" t="n">
        <f aca="false">AM23*VLOOKUP($X24,$K$40:$V$69,AM$6+1,FALSE())</f>
        <v>0.976768012190075</v>
      </c>
      <c r="AN24" s="74" t="n">
        <f aca="false">AN23*VLOOKUP($X24,$K$40:$V$69,AN$6+1,FALSE())</f>
        <v>0.967478211162354</v>
      </c>
      <c r="AO24" s="74" t="n">
        <f aca="false">AO23*VLOOKUP($X24,$K$40:$V$69,AO$6+1,FALSE())</f>
        <v>0.960417274379836</v>
      </c>
      <c r="AP24" s="74" t="n">
        <f aca="false">AP23*VLOOKUP($X24,$K$40:$V$69,AP$6+1,FALSE())</f>
        <v>0.951458913667707</v>
      </c>
      <c r="AQ24" s="74" t="n">
        <f aca="false">AQ23*VLOOKUP($X24,$K$40:$V$69,AQ$6+1,FALSE())</f>
        <v>0.915860895698808</v>
      </c>
      <c r="AR24" s="74" t="n">
        <f aca="false">AR23*VLOOKUP($X24,$K$40:$V$69,AR$6+1,FALSE())</f>
        <v>0.906248017966531</v>
      </c>
      <c r="AS24" s="74" t="n">
        <f aca="false">AS23*VLOOKUP($X24,$K$40:$V$69,AS$6+1,FALSE())</f>
        <v>0.891023653459247</v>
      </c>
      <c r="AT24" s="74" t="n">
        <f aca="false">AT23*VLOOKUP($X24,$K$40:$V$69,AT$6+1,FALSE())</f>
        <v>0.864666999942397</v>
      </c>
      <c r="AU24" s="74" t="n">
        <f aca="false">AU23*VLOOKUP($X24,$K$40:$V$69,AU$6+1,FALSE())</f>
        <v>0.807575639551523</v>
      </c>
      <c r="AV24" s="74" t="n">
        <f aca="false">AV23*VLOOKUP($X24,$K$40:$V$69,AV$6+1,FALSE())</f>
        <v>0.725925763318667</v>
      </c>
      <c r="AW24" s="75" t="n">
        <v>0</v>
      </c>
      <c r="AX24" s="54"/>
      <c r="AY24" s="60" t="n">
        <f aca="false">AY12+1</f>
        <v>2</v>
      </c>
      <c r="AZ24" s="61" t="n">
        <v>18</v>
      </c>
      <c r="BA24" s="76" t="n">
        <v>0.807575639551523</v>
      </c>
      <c r="BB24" s="77" t="n">
        <v>0.864666999942397</v>
      </c>
      <c r="BC24" s="54"/>
      <c r="BD24" s="54" t="n">
        <f aca="false">IF($D$11=1,BA24*BB24,BA24)</f>
        <v>0.807575639551523</v>
      </c>
    </row>
    <row r="25" customFormat="false" ht="12.75" hidden="false" customHeight="false" outlineLevel="0" collapsed="false">
      <c r="A25" s="57" t="n">
        <v>5</v>
      </c>
      <c r="B25" s="58" t="n">
        <v>3</v>
      </c>
      <c r="C25" s="96" t="s">
        <v>68</v>
      </c>
      <c r="F25" s="57" t="n">
        <v>2</v>
      </c>
      <c r="G25" s="58" t="n">
        <v>4</v>
      </c>
      <c r="H25" s="80" t="n">
        <f aca="false">+'Survival Rates'!D23</f>
        <v>0.922601123051114</v>
      </c>
      <c r="I25" s="81" t="n">
        <v>0.939478773540245</v>
      </c>
      <c r="K25" s="60" t="n">
        <v>19</v>
      </c>
      <c r="L25" s="61" t="n">
        <f aca="false">L24</f>
        <v>0.998075943995332</v>
      </c>
      <c r="M25" s="61" t="n">
        <f aca="false">M24</f>
        <v>0.997272017629211</v>
      </c>
      <c r="N25" s="61" t="n">
        <f aca="false">N24</f>
        <v>0.996180734298005</v>
      </c>
      <c r="O25" s="61" t="n">
        <f aca="false">O24</f>
        <v>0.996117053573997</v>
      </c>
      <c r="P25" s="61" t="n">
        <f aca="false">P24</f>
        <v>0.995258377195555</v>
      </c>
      <c r="Q25" s="61" t="n">
        <f aca="false">Q24</f>
        <v>0.993661390793347</v>
      </c>
      <c r="R25" s="61" t="n">
        <f aca="false">R24</f>
        <v>0.993015940054373</v>
      </c>
      <c r="S25" s="61" t="n">
        <f aca="false">S24</f>
        <v>0.991505766677353</v>
      </c>
      <c r="T25" s="61" t="n">
        <f aca="false">T24</f>
        <v>0.989573625915427</v>
      </c>
      <c r="U25" s="61" t="n">
        <f aca="false">U24</f>
        <v>0.988283107429428</v>
      </c>
      <c r="V25" s="61" t="n">
        <f aca="false">V24</f>
        <v>0.98763170862932</v>
      </c>
      <c r="W25" s="64" t="n">
        <f aca="false">W24</f>
        <v>0</v>
      </c>
      <c r="X25" s="60" t="n">
        <f aca="false">X13+1</f>
        <v>2</v>
      </c>
      <c r="Y25" s="61" t="n">
        <v>19</v>
      </c>
      <c r="Z25" s="71" t="n">
        <f aca="false">Z24*VLOOKUP($X25,$K$7:$V$36,Z$6+1,FALSE())</f>
        <v>0.978651390339834</v>
      </c>
      <c r="AA25" s="71" t="n">
        <f aca="false">AA24*VLOOKUP($X25,$K$7:$V$36,AA$6+1,FALSE())</f>
        <v>0.975100613335496</v>
      </c>
      <c r="AB25" s="71" t="n">
        <f aca="false">AB24*VLOOKUP($X25,$K$7:$V$36,AB$6+1,FALSE())</f>
        <v>0.965130181374041</v>
      </c>
      <c r="AC25" s="71" t="n">
        <f aca="false">AC24*VLOOKUP($X25,$K$7:$V$36,AC$6+1,FALSE())</f>
        <v>0.95773817072259</v>
      </c>
      <c r="AD25" s="71" t="n">
        <f aca="false">AD24*VLOOKUP($X25,$K$7:$V$36,AD$6+1,FALSE())</f>
        <v>0.94833081425324</v>
      </c>
      <c r="AE25" s="71" t="n">
        <f aca="false">AE24*VLOOKUP($X25,$K$7:$V$36,AE$6+1,FALSE())</f>
        <v>0.911051727775499</v>
      </c>
      <c r="AF25" s="71" t="n">
        <f aca="false">AF24*VLOOKUP($X25,$K$7:$V$36,AF$6+1,FALSE())</f>
        <v>0.900925357584216</v>
      </c>
      <c r="AG25" s="71" t="n">
        <f aca="false">AG24*VLOOKUP($X25,$K$7:$V$36,AG$6+1,FALSE())</f>
        <v>0.884955683972885</v>
      </c>
      <c r="AH25" s="71" t="n">
        <f aca="false">AH24*VLOOKUP($X25,$K$7:$V$36,AH$6+1,FALSE())</f>
        <v>0.857371146139591</v>
      </c>
      <c r="AI25" s="71" t="n">
        <f aca="false">AI24*VLOOKUP($X25,$K$7:$V$36,AI$6+1,FALSE())</f>
        <v>0.79793492051536</v>
      </c>
      <c r="AJ25" s="71" t="n">
        <f aca="false">AJ24*VLOOKUP($X25,$K$7:$V$36,AJ$6+1,FALSE())</f>
        <v>0.713374115684705</v>
      </c>
      <c r="AK25" s="72" t="n">
        <f aca="false">W$7</f>
        <v>0</v>
      </c>
      <c r="AL25" s="73" t="n">
        <f aca="false">AL24*VLOOKUP($X25,$K$40:$V$69,AL$6+1,FALSE())</f>
        <v>0.978651390339834</v>
      </c>
      <c r="AM25" s="74" t="n">
        <f aca="false">AM24*VLOOKUP($X25,$K$40:$V$69,AM$6+1,FALSE())</f>
        <v>0.975100613335496</v>
      </c>
      <c r="AN25" s="74" t="n">
        <f aca="false">AN24*VLOOKUP($X25,$K$40:$V$69,AN$6+1,FALSE())</f>
        <v>0.965130181374041</v>
      </c>
      <c r="AO25" s="74" t="n">
        <f aca="false">AO24*VLOOKUP($X25,$K$40:$V$69,AO$6+1,FALSE())</f>
        <v>0.95773817072259</v>
      </c>
      <c r="AP25" s="74" t="n">
        <f aca="false">AP24*VLOOKUP($X25,$K$40:$V$69,AP$6+1,FALSE())</f>
        <v>0.94833081425324</v>
      </c>
      <c r="AQ25" s="74" t="n">
        <f aca="false">AQ24*VLOOKUP($X25,$K$40:$V$69,AQ$6+1,FALSE())</f>
        <v>0.911051727775499</v>
      </c>
      <c r="AR25" s="74" t="n">
        <f aca="false">AR24*VLOOKUP($X25,$K$40:$V$69,AR$6+1,FALSE())</f>
        <v>0.900925357584216</v>
      </c>
      <c r="AS25" s="74" t="n">
        <f aca="false">AS24*VLOOKUP($X25,$K$40:$V$69,AS$6+1,FALSE())</f>
        <v>0.884955683972885</v>
      </c>
      <c r="AT25" s="74" t="n">
        <f aca="false">AT24*VLOOKUP($X25,$K$40:$V$69,AT$6+1,FALSE())</f>
        <v>0.857371146139591</v>
      </c>
      <c r="AU25" s="74" t="n">
        <f aca="false">AU24*VLOOKUP($X25,$K$40:$V$69,AU$6+1,FALSE())</f>
        <v>0.79793492051536</v>
      </c>
      <c r="AV25" s="74" t="n">
        <f aca="false">AV24*VLOOKUP($X25,$K$40:$V$69,AV$6+1,FALSE())</f>
        <v>0.713374115684705</v>
      </c>
      <c r="AW25" s="75" t="n">
        <v>0</v>
      </c>
      <c r="AX25" s="54"/>
      <c r="AY25" s="60" t="n">
        <f aca="false">AY13+1</f>
        <v>2</v>
      </c>
      <c r="AZ25" s="61" t="n">
        <v>19</v>
      </c>
      <c r="BA25" s="76" t="n">
        <v>0.79793492051536</v>
      </c>
      <c r="BB25" s="77" t="n">
        <v>0.857371146139591</v>
      </c>
      <c r="BC25" s="54"/>
      <c r="BD25" s="54" t="n">
        <f aca="false">IF($D$11=1,BA25*BB25,BA25)</f>
        <v>0.79793492051536</v>
      </c>
    </row>
    <row r="26" customFormat="false" ht="12.75" hidden="false" customHeight="false" outlineLevel="0" collapsed="false">
      <c r="A26" s="57" t="n">
        <v>6</v>
      </c>
      <c r="B26" s="58" t="n">
        <v>3</v>
      </c>
      <c r="C26" s="96" t="s">
        <v>83</v>
      </c>
      <c r="F26" s="57" t="n">
        <v>2</v>
      </c>
      <c r="G26" s="58" t="n">
        <v>5</v>
      </c>
      <c r="H26" s="80" t="n">
        <f aca="false">+'Survival Rates'!D24</f>
        <v>0.889387670609434</v>
      </c>
      <c r="I26" s="81" t="n">
        <v>0.924628667614993</v>
      </c>
      <c r="K26" s="60" t="n">
        <v>20</v>
      </c>
      <c r="L26" s="61" t="n">
        <f aca="false">L25</f>
        <v>0.998075943995332</v>
      </c>
      <c r="M26" s="61" t="n">
        <f aca="false">M25</f>
        <v>0.997272017629211</v>
      </c>
      <c r="N26" s="61" t="n">
        <f aca="false">N25</f>
        <v>0.996180734298005</v>
      </c>
      <c r="O26" s="61" t="n">
        <f aca="false">O25</f>
        <v>0.996117053573997</v>
      </c>
      <c r="P26" s="61" t="n">
        <f aca="false">P25</f>
        <v>0.995258377195555</v>
      </c>
      <c r="Q26" s="61" t="n">
        <f aca="false">Q25</f>
        <v>0.993661390793347</v>
      </c>
      <c r="R26" s="61" t="n">
        <f aca="false">R25</f>
        <v>0.993015940054373</v>
      </c>
      <c r="S26" s="61" t="n">
        <f aca="false">S25</f>
        <v>0.991505766677353</v>
      </c>
      <c r="T26" s="61" t="n">
        <f aca="false">T25</f>
        <v>0.989573625915427</v>
      </c>
      <c r="U26" s="61" t="n">
        <f aca="false">U25</f>
        <v>0.988283107429428</v>
      </c>
      <c r="V26" s="61" t="n">
        <f aca="false">V25</f>
        <v>0.98763170862932</v>
      </c>
      <c r="W26" s="64" t="n">
        <f aca="false">W25</f>
        <v>0</v>
      </c>
      <c r="X26" s="60" t="n">
        <f aca="false">X14+1</f>
        <v>2</v>
      </c>
      <c r="Y26" s="61" t="n">
        <v>20</v>
      </c>
      <c r="Z26" s="71" t="n">
        <f aca="false">Z25*VLOOKUP($X26,$K$7:$V$36,Z$6+1,FALSE())</f>
        <v>0.97724697982356</v>
      </c>
      <c r="AA26" s="71" t="n">
        <f aca="false">AA25*VLOOKUP($X26,$K$7:$V$36,AA$6+1,FALSE())</f>
        <v>0.973436060826115</v>
      </c>
      <c r="AB26" s="71" t="n">
        <f aca="false">AB25*VLOOKUP($X26,$K$7:$V$36,AB$6+1,FALSE())</f>
        <v>0.962787850157358</v>
      </c>
      <c r="AC26" s="71" t="n">
        <f aca="false">AC25*VLOOKUP($X26,$K$7:$V$36,AC$6+1,FALSE())</f>
        <v>0.955066540479867</v>
      </c>
      <c r="AD26" s="71" t="n">
        <f aca="false">AD25*VLOOKUP($X26,$K$7:$V$36,AD$6+1,FALSE())</f>
        <v>0.945212999051581</v>
      </c>
      <c r="AE26" s="71" t="n">
        <f aca="false">AE25*VLOOKUP($X26,$K$7:$V$36,AE$6+1,FALSE())</f>
        <v>0.906267812700329</v>
      </c>
      <c r="AF26" s="71" t="n">
        <f aca="false">AF25*VLOOKUP($X26,$K$7:$V$36,AF$6+1,FALSE())</f>
        <v>0.895633958747289</v>
      </c>
      <c r="AG26" s="71" t="n">
        <f aca="false">AG25*VLOOKUP($X26,$K$7:$V$36,AG$6+1,FALSE())</f>
        <v>0.878929038028884</v>
      </c>
      <c r="AH26" s="71" t="n">
        <f aca="false">AH25*VLOOKUP($X26,$K$7:$V$36,AH$6+1,FALSE())</f>
        <v>0.850136853010103</v>
      </c>
      <c r="AI26" s="71" t="n">
        <f aca="false">AI25*VLOOKUP($X26,$K$7:$V$36,AI$6+1,FALSE())</f>
        <v>0.788409290963058</v>
      </c>
      <c r="AJ26" s="71" t="n">
        <f aca="false">AJ25*VLOOKUP($X26,$K$7:$V$36,AJ$6+1,FALSE())</f>
        <v>0.701039492802154</v>
      </c>
      <c r="AK26" s="72" t="n">
        <f aca="false">W$7</f>
        <v>0</v>
      </c>
      <c r="AL26" s="73" t="n">
        <f aca="false">AL25*VLOOKUP($X26,$K$40:$V$69,AL$6+1,FALSE())</f>
        <v>0.97724697982356</v>
      </c>
      <c r="AM26" s="74" t="n">
        <f aca="false">AM25*VLOOKUP($X26,$K$40:$V$69,AM$6+1,FALSE())</f>
        <v>0.973436060826115</v>
      </c>
      <c r="AN26" s="74" t="n">
        <f aca="false">AN25*VLOOKUP($X26,$K$40:$V$69,AN$6+1,FALSE())</f>
        <v>0.962787850157358</v>
      </c>
      <c r="AO26" s="74" t="n">
        <f aca="false">AO25*VLOOKUP($X26,$K$40:$V$69,AO$6+1,FALSE())</f>
        <v>0.955066540479867</v>
      </c>
      <c r="AP26" s="74" t="n">
        <f aca="false">AP25*VLOOKUP($X26,$K$40:$V$69,AP$6+1,FALSE())</f>
        <v>0.945212999051581</v>
      </c>
      <c r="AQ26" s="74" t="n">
        <f aca="false">AQ25*VLOOKUP($X26,$K$40:$V$69,AQ$6+1,FALSE())</f>
        <v>0.906267812700329</v>
      </c>
      <c r="AR26" s="74" t="n">
        <f aca="false">AR25*VLOOKUP($X26,$K$40:$V$69,AR$6+1,FALSE())</f>
        <v>0.895633958747289</v>
      </c>
      <c r="AS26" s="74" t="n">
        <f aca="false">AS25*VLOOKUP($X26,$K$40:$V$69,AS$6+1,FALSE())</f>
        <v>0.878929038028884</v>
      </c>
      <c r="AT26" s="74" t="n">
        <f aca="false">AT25*VLOOKUP($X26,$K$40:$V$69,AT$6+1,FALSE())</f>
        <v>0.850136853010103</v>
      </c>
      <c r="AU26" s="74" t="n">
        <f aca="false">AU25*VLOOKUP($X26,$K$40:$V$69,AU$6+1,FALSE())</f>
        <v>0.788409290963058</v>
      </c>
      <c r="AV26" s="74" t="n">
        <f aca="false">AV25*VLOOKUP($X26,$K$40:$V$69,AV$6+1,FALSE())</f>
        <v>0.701039492802154</v>
      </c>
      <c r="AW26" s="75" t="n">
        <v>0</v>
      </c>
      <c r="AX26" s="54"/>
      <c r="AY26" s="60" t="n">
        <f aca="false">AY14+1</f>
        <v>2</v>
      </c>
      <c r="AZ26" s="61" t="n">
        <v>20</v>
      </c>
      <c r="BA26" s="76" t="n">
        <v>0.788409290963058</v>
      </c>
      <c r="BB26" s="77" t="n">
        <v>0.850136853010103</v>
      </c>
      <c r="BC26" s="54"/>
      <c r="BD26" s="54" t="n">
        <f aca="false">IF($D$11=1,BA26*BB26,BA26)</f>
        <v>0.788409290963058</v>
      </c>
    </row>
    <row r="27" customFormat="false" ht="12.75" hidden="false" customHeight="false" outlineLevel="0" collapsed="false">
      <c r="A27" s="57" t="n">
        <v>7</v>
      </c>
      <c r="B27" s="58" t="n">
        <v>4</v>
      </c>
      <c r="C27" s="96" t="s">
        <v>84</v>
      </c>
      <c r="F27" s="57" t="n">
        <v>2</v>
      </c>
      <c r="G27" s="58" t="n">
        <v>6</v>
      </c>
      <c r="H27" s="80" t="n">
        <f aca="false">+'Survival Rates'!D25</f>
        <v>0.86687383287421</v>
      </c>
      <c r="I27" s="81" t="n">
        <v>0.90367356743361</v>
      </c>
      <c r="K27" s="60" t="n">
        <v>21</v>
      </c>
      <c r="L27" s="61" t="n">
        <f aca="false">L26</f>
        <v>0.998075943995332</v>
      </c>
      <c r="M27" s="61" t="n">
        <f aca="false">M26</f>
        <v>0.997272017629211</v>
      </c>
      <c r="N27" s="61" t="n">
        <f aca="false">N26</f>
        <v>0.996180734298005</v>
      </c>
      <c r="O27" s="61" t="n">
        <f aca="false">O26</f>
        <v>0.996117053573997</v>
      </c>
      <c r="P27" s="61" t="n">
        <f aca="false">P26</f>
        <v>0.995258377195555</v>
      </c>
      <c r="Q27" s="61" t="n">
        <f aca="false">Q26</f>
        <v>0.993661390793347</v>
      </c>
      <c r="R27" s="61" t="n">
        <f aca="false">R26</f>
        <v>0.993015940054373</v>
      </c>
      <c r="S27" s="61" t="n">
        <f aca="false">S26</f>
        <v>0.991505766677353</v>
      </c>
      <c r="T27" s="61" t="n">
        <f aca="false">T26</f>
        <v>0.989573625915427</v>
      </c>
      <c r="U27" s="61" t="n">
        <f aca="false">U26</f>
        <v>0.988283107429428</v>
      </c>
      <c r="V27" s="61" t="n">
        <f aca="false">V26</f>
        <v>0.98763170862932</v>
      </c>
      <c r="W27" s="64" t="n">
        <f aca="false">W26</f>
        <v>0</v>
      </c>
      <c r="X27" s="60" t="n">
        <f aca="false">X15+1</f>
        <v>2</v>
      </c>
      <c r="Y27" s="61" t="n">
        <v>21</v>
      </c>
      <c r="Z27" s="71" t="n">
        <f aca="false">Z26*VLOOKUP($X27,$K$7:$V$36,Z$6+1,FALSE())</f>
        <v>0.975844584702059</v>
      </c>
      <c r="AA27" s="71" t="n">
        <f aca="false">AA26*VLOOKUP($X27,$K$7:$V$36,AA$6+1,FALSE())</f>
        <v>0.971774349803058</v>
      </c>
      <c r="AB27" s="71" t="n">
        <f aca="false">AB26*VLOOKUP($X27,$K$7:$V$36,AB$6+1,FALSE())</f>
        <v>0.960451203682107</v>
      </c>
      <c r="AC27" s="71" t="n">
        <f aca="false">AC26*VLOOKUP($X27,$K$7:$V$36,AC$6+1,FALSE())</f>
        <v>0.952402362804423</v>
      </c>
      <c r="AD27" s="71" t="n">
        <f aca="false">AD26*VLOOKUP($X27,$K$7:$V$36,AD$6+1,FALSE())</f>
        <v>0.942105434251455</v>
      </c>
      <c r="AE27" s="71" t="n">
        <f aca="false">AE26*VLOOKUP($X27,$K$7:$V$36,AE$6+1,FALSE())</f>
        <v>0.901509017871077</v>
      </c>
      <c r="AF27" s="71" t="n">
        <f aca="false">AF26*VLOOKUP($X27,$K$7:$V$36,AF$6+1,FALSE())</f>
        <v>0.890373637847524</v>
      </c>
      <c r="AG27" s="71" t="n">
        <f aca="false">AG26*VLOOKUP($X27,$K$7:$V$36,AG$6+1,FALSE())</f>
        <v>0.872943434209354</v>
      </c>
      <c r="AH27" s="71" t="n">
        <f aca="false">AH26*VLOOKUP($X27,$K$7:$V$36,AH$6+1,FALSE())</f>
        <v>0.842963601119661</v>
      </c>
      <c r="AI27" s="71" t="n">
        <f aca="false">AI26*VLOOKUP($X27,$K$7:$V$36,AI$6+1,FALSE())</f>
        <v>0.778997376973309</v>
      </c>
      <c r="AJ27" s="71" t="n">
        <f aca="false">AJ26*VLOOKUP($X27,$K$7:$V$36,AJ$6+1,FALSE())</f>
        <v>0.688918142196112</v>
      </c>
      <c r="AK27" s="72" t="n">
        <f aca="false">W$7</f>
        <v>0</v>
      </c>
      <c r="AL27" s="73" t="n">
        <f aca="false">AL26*VLOOKUP($X27,$K$40:$V$69,AL$6+1,FALSE())</f>
        <v>0.975844584702059</v>
      </c>
      <c r="AM27" s="74" t="n">
        <f aca="false">AM26*VLOOKUP($X27,$K$40:$V$69,AM$6+1,FALSE())</f>
        <v>0.971774349803058</v>
      </c>
      <c r="AN27" s="74" t="n">
        <f aca="false">AN26*VLOOKUP($X27,$K$40:$V$69,AN$6+1,FALSE())</f>
        <v>0.960451203682107</v>
      </c>
      <c r="AO27" s="74" t="n">
        <f aca="false">AO26*VLOOKUP($X27,$K$40:$V$69,AO$6+1,FALSE())</f>
        <v>0.952402362804423</v>
      </c>
      <c r="AP27" s="74" t="n">
        <f aca="false">AP26*VLOOKUP($X27,$K$40:$V$69,AP$6+1,FALSE())</f>
        <v>0.942105434251455</v>
      </c>
      <c r="AQ27" s="74" t="n">
        <f aca="false">AQ26*VLOOKUP($X27,$K$40:$V$69,AQ$6+1,FALSE())</f>
        <v>0.901509017871077</v>
      </c>
      <c r="AR27" s="74" t="n">
        <f aca="false">AR26*VLOOKUP($X27,$K$40:$V$69,AR$6+1,FALSE())</f>
        <v>0.890373637847524</v>
      </c>
      <c r="AS27" s="74" t="n">
        <f aca="false">AS26*VLOOKUP($X27,$K$40:$V$69,AS$6+1,FALSE())</f>
        <v>0.872943434209354</v>
      </c>
      <c r="AT27" s="74" t="n">
        <f aca="false">AT26*VLOOKUP($X27,$K$40:$V$69,AT$6+1,FALSE())</f>
        <v>0.842963601119661</v>
      </c>
      <c r="AU27" s="74" t="n">
        <f aca="false">AU26*VLOOKUP($X27,$K$40:$V$69,AU$6+1,FALSE())</f>
        <v>0.778997376973309</v>
      </c>
      <c r="AV27" s="74" t="n">
        <f aca="false">AV26*VLOOKUP($X27,$K$40:$V$69,AV$6+1,FALSE())</f>
        <v>0.688918142196112</v>
      </c>
      <c r="AW27" s="75" t="n">
        <v>0</v>
      </c>
      <c r="AX27" s="54"/>
      <c r="AY27" s="60" t="n">
        <f aca="false">AY15+1</f>
        <v>2</v>
      </c>
      <c r="AZ27" s="61" t="n">
        <v>21</v>
      </c>
      <c r="BA27" s="76" t="n">
        <v>0.778997376973309</v>
      </c>
      <c r="BB27" s="77" t="n">
        <v>0.842963601119661</v>
      </c>
      <c r="BC27" s="54"/>
      <c r="BD27" s="54" t="n">
        <f aca="false">IF($D$11=1,BA27*BB27,BA27)</f>
        <v>0.778997376973309</v>
      </c>
    </row>
    <row r="28" customFormat="false" ht="12.75" hidden="false" customHeight="false" outlineLevel="0" collapsed="false">
      <c r="A28" s="57" t="n">
        <v>8</v>
      </c>
      <c r="B28" s="58" t="n">
        <v>4</v>
      </c>
      <c r="C28" s="96" t="s">
        <v>85</v>
      </c>
      <c r="F28" s="57" t="n">
        <v>2</v>
      </c>
      <c r="G28" s="58" t="n">
        <v>7</v>
      </c>
      <c r="H28" s="80" t="n">
        <f aca="false">+'Survival Rates'!D26</f>
        <v>0.844059484021118</v>
      </c>
      <c r="I28" s="81" t="n">
        <v>0.88068005023926</v>
      </c>
      <c r="K28" s="60" t="n">
        <v>22</v>
      </c>
      <c r="L28" s="61" t="n">
        <f aca="false">L27</f>
        <v>0.998075943995332</v>
      </c>
      <c r="M28" s="61" t="n">
        <f aca="false">M27</f>
        <v>0.997272017629211</v>
      </c>
      <c r="N28" s="61" t="n">
        <f aca="false">N27</f>
        <v>0.996180734298005</v>
      </c>
      <c r="O28" s="61" t="n">
        <f aca="false">O27</f>
        <v>0.996117053573997</v>
      </c>
      <c r="P28" s="61" t="n">
        <f aca="false">P27</f>
        <v>0.995258377195555</v>
      </c>
      <c r="Q28" s="61" t="n">
        <f aca="false">Q27</f>
        <v>0.993661390793347</v>
      </c>
      <c r="R28" s="61" t="n">
        <f aca="false">R27</f>
        <v>0.993015940054373</v>
      </c>
      <c r="S28" s="61" t="n">
        <f aca="false">S27</f>
        <v>0.991505766677353</v>
      </c>
      <c r="T28" s="61" t="n">
        <f aca="false">T27</f>
        <v>0.989573625915427</v>
      </c>
      <c r="U28" s="61" t="n">
        <f aca="false">U27</f>
        <v>0.988283107429428</v>
      </c>
      <c r="V28" s="61" t="n">
        <f aca="false">V27</f>
        <v>0.98763170862932</v>
      </c>
      <c r="W28" s="64" t="n">
        <f aca="false">W27</f>
        <v>0</v>
      </c>
      <c r="X28" s="60" t="n">
        <f aca="false">X16+1</f>
        <v>2</v>
      </c>
      <c r="Y28" s="61" t="n">
        <v>22</v>
      </c>
      <c r="Z28" s="71" t="n">
        <f aca="false">Z27*VLOOKUP($X28,$K$7:$V$36,Z$6+1,FALSE())</f>
        <v>0.974444202083148</v>
      </c>
      <c r="AA28" s="71" t="n">
        <f aca="false">AA27*VLOOKUP($X28,$K$7:$V$36,AA$6+1,FALSE())</f>
        <v>0.970115475415743</v>
      </c>
      <c r="AB28" s="71" t="n">
        <f aca="false">AB27*VLOOKUP($X28,$K$7:$V$36,AB$6+1,FALSE())</f>
        <v>0.958120228151653</v>
      </c>
      <c r="AC28" s="71" t="n">
        <f aca="false">AC27*VLOOKUP($X28,$K$7:$V$36,AC$6+1,FALSE())</f>
        <v>0.949745616907171</v>
      </c>
      <c r="AD28" s="71" t="n">
        <f aca="false">AD27*VLOOKUP($X28,$K$7:$V$36,AD$6+1,FALSE())</f>
        <v>0.939008086152746</v>
      </c>
      <c r="AE28" s="71" t="n">
        <f aca="false">AE27*VLOOKUP($X28,$K$7:$V$36,AE$6+1,FALSE())</f>
        <v>0.896775211381816</v>
      </c>
      <c r="AF28" s="71" t="n">
        <f aca="false">AF27*VLOOKUP($X28,$K$7:$V$36,AF$6+1,FALSE())</f>
        <v>0.885144212355084</v>
      </c>
      <c r="AG28" s="71" t="n">
        <f aca="false">AG27*VLOOKUP($X28,$K$7:$V$36,AG$6+1,FALSE())</f>
        <v>0.866998593012897</v>
      </c>
      <c r="AH28" s="71" t="n">
        <f aca="false">AH27*VLOOKUP($X28,$K$7:$V$36,AH$6+1,FALSE())</f>
        <v>0.835850875416858</v>
      </c>
      <c r="AI28" s="71" t="n">
        <f aca="false">AI27*VLOOKUP($X28,$K$7:$V$36,AI$6+1,FALSE())</f>
        <v>0.769697821026477</v>
      </c>
      <c r="AJ28" s="71" t="n">
        <f aca="false">AJ27*VLOOKUP($X28,$K$7:$V$36,AJ$6+1,FALSE())</f>
        <v>0.67700637627399</v>
      </c>
      <c r="AK28" s="72" t="n">
        <f aca="false">W$7</f>
        <v>0</v>
      </c>
      <c r="AL28" s="73" t="n">
        <f aca="false">AL27*VLOOKUP($X28,$K$40:$V$69,AL$6+1,FALSE())</f>
        <v>0.974444202083148</v>
      </c>
      <c r="AM28" s="74" t="n">
        <f aca="false">AM27*VLOOKUP($X28,$K$40:$V$69,AM$6+1,FALSE())</f>
        <v>0.970115475415743</v>
      </c>
      <c r="AN28" s="74" t="n">
        <f aca="false">AN27*VLOOKUP($X28,$K$40:$V$69,AN$6+1,FALSE())</f>
        <v>0.958120228151653</v>
      </c>
      <c r="AO28" s="74" t="n">
        <f aca="false">AO27*VLOOKUP($X28,$K$40:$V$69,AO$6+1,FALSE())</f>
        <v>0.949745616907171</v>
      </c>
      <c r="AP28" s="74" t="n">
        <f aca="false">AP27*VLOOKUP($X28,$K$40:$V$69,AP$6+1,FALSE())</f>
        <v>0.939008086152746</v>
      </c>
      <c r="AQ28" s="74" t="n">
        <f aca="false">AQ27*VLOOKUP($X28,$K$40:$V$69,AQ$6+1,FALSE())</f>
        <v>0.896775211381816</v>
      </c>
      <c r="AR28" s="74" t="n">
        <f aca="false">AR27*VLOOKUP($X28,$K$40:$V$69,AR$6+1,FALSE())</f>
        <v>0.885144212355084</v>
      </c>
      <c r="AS28" s="74" t="n">
        <f aca="false">AS27*VLOOKUP($X28,$K$40:$V$69,AS$6+1,FALSE())</f>
        <v>0.866998593012897</v>
      </c>
      <c r="AT28" s="74" t="n">
        <f aca="false">AT27*VLOOKUP($X28,$K$40:$V$69,AT$6+1,FALSE())</f>
        <v>0.835850875416858</v>
      </c>
      <c r="AU28" s="74" t="n">
        <f aca="false">AU27*VLOOKUP($X28,$K$40:$V$69,AU$6+1,FALSE())</f>
        <v>0.769697821026477</v>
      </c>
      <c r="AV28" s="74" t="n">
        <f aca="false">AV27*VLOOKUP($X28,$K$40:$V$69,AV$6+1,FALSE())</f>
        <v>0.67700637627399</v>
      </c>
      <c r="AW28" s="75" t="n">
        <v>0</v>
      </c>
      <c r="AX28" s="54"/>
      <c r="AY28" s="60" t="n">
        <f aca="false">AY16+1</f>
        <v>2</v>
      </c>
      <c r="AZ28" s="61" t="n">
        <v>22</v>
      </c>
      <c r="BA28" s="76" t="n">
        <v>0.769697821026477</v>
      </c>
      <c r="BB28" s="77" t="n">
        <v>0.835850875416858</v>
      </c>
      <c r="BC28" s="54"/>
      <c r="BD28" s="54" t="n">
        <f aca="false">IF($D$11=1,BA28*BB28,BA28)</f>
        <v>0.769697821026477</v>
      </c>
    </row>
    <row r="29" customFormat="false" ht="12.75" hidden="false" customHeight="false" outlineLevel="0" collapsed="false">
      <c r="A29" s="57" t="n">
        <v>9</v>
      </c>
      <c r="B29" s="58" t="n">
        <v>5</v>
      </c>
      <c r="C29" s="96" t="s">
        <v>33</v>
      </c>
      <c r="F29" s="57" t="n">
        <v>2</v>
      </c>
      <c r="G29" s="58" t="n">
        <v>8</v>
      </c>
      <c r="H29" s="80" t="n">
        <f aca="false">+'Survival Rates'!D27</f>
        <v>0.814865032074256</v>
      </c>
      <c r="I29" s="81" t="n">
        <v>0.869583043598723</v>
      </c>
      <c r="K29" s="60" t="n">
        <v>23</v>
      </c>
      <c r="L29" s="61" t="n">
        <f aca="false">L28</f>
        <v>0.998075943995332</v>
      </c>
      <c r="M29" s="61" t="n">
        <f aca="false">M28</f>
        <v>0.997272017629211</v>
      </c>
      <c r="N29" s="61" t="n">
        <f aca="false">N28</f>
        <v>0.996180734298005</v>
      </c>
      <c r="O29" s="61" t="n">
        <f aca="false">O28</f>
        <v>0.996117053573997</v>
      </c>
      <c r="P29" s="61" t="n">
        <f aca="false">P28</f>
        <v>0.995258377195555</v>
      </c>
      <c r="Q29" s="61" t="n">
        <f aca="false">Q28</f>
        <v>0.993661390793347</v>
      </c>
      <c r="R29" s="61" t="n">
        <f aca="false">R28</f>
        <v>0.993015940054373</v>
      </c>
      <c r="S29" s="61" t="n">
        <f aca="false">S28</f>
        <v>0.991505766677353</v>
      </c>
      <c r="T29" s="61" t="n">
        <f aca="false">T28</f>
        <v>0.989573625915427</v>
      </c>
      <c r="U29" s="61" t="n">
        <f aca="false">U28</f>
        <v>0.988283107429428</v>
      </c>
      <c r="V29" s="61" t="n">
        <f aca="false">V28</f>
        <v>0.98763170862932</v>
      </c>
      <c r="W29" s="64" t="n">
        <f aca="false">W28</f>
        <v>0</v>
      </c>
      <c r="X29" s="60" t="n">
        <f aca="false">X17+1</f>
        <v>2</v>
      </c>
      <c r="Y29" s="61" t="n">
        <v>23</v>
      </c>
      <c r="Z29" s="71" t="n">
        <f aca="false">Z28*VLOOKUP($X29,$K$7:$V$36,Z$6+1,FALSE())</f>
        <v>0.97304582907879</v>
      </c>
      <c r="AA29" s="71" t="n">
        <f aca="false">AA28*VLOOKUP($X29,$K$7:$V$36,AA$6+1,FALSE())</f>
        <v>0.968459432821873</v>
      </c>
      <c r="AB29" s="71" t="n">
        <f aca="false">AB28*VLOOKUP($X29,$K$7:$V$36,AB$6+1,FALSE())</f>
        <v>0.955794909802847</v>
      </c>
      <c r="AC29" s="71" t="n">
        <f aca="false">AC28*VLOOKUP($X29,$K$7:$V$36,AC$6+1,FALSE())</f>
        <v>0.947096282057011</v>
      </c>
      <c r="AD29" s="71" t="n">
        <f aca="false">AD28*VLOOKUP($X29,$K$7:$V$36,AD$6+1,FALSE())</f>
        <v>0.935920921166135</v>
      </c>
      <c r="AE29" s="71" t="n">
        <f aca="false">AE28*VLOOKUP($X29,$K$7:$V$36,AE$6+1,FALSE())</f>
        <v>0.892066262019255</v>
      </c>
      <c r="AF29" s="71" t="n">
        <f aca="false">AF28*VLOOKUP($X29,$K$7:$V$36,AF$6+1,FALSE())</f>
        <v>0.879945500812179</v>
      </c>
      <c r="AG29" s="71" t="n">
        <f aca="false">AG28*VLOOKUP($X29,$K$7:$V$36,AG$6+1,FALSE())</f>
        <v>0.861094236841548</v>
      </c>
      <c r="AH29" s="71" t="n">
        <f aca="false">AH28*VLOOKUP($X29,$K$7:$V$36,AH$6+1,FALSE())</f>
        <v>0.828798165196166</v>
      </c>
      <c r="AI29" s="71" t="n">
        <f aca="false">AI28*VLOOKUP($X29,$K$7:$V$36,AI$6+1,FALSE())</f>
        <v>0.760509281808796</v>
      </c>
      <c r="AJ29" s="71" t="n">
        <f aca="false">AJ28*VLOOKUP($X29,$K$7:$V$36,AJ$6+1,FALSE())</f>
        <v>0.665300571203663</v>
      </c>
      <c r="AK29" s="72" t="n">
        <f aca="false">W$7</f>
        <v>0</v>
      </c>
      <c r="AL29" s="73" t="n">
        <f aca="false">AL28*VLOOKUP($X29,$K$40:$V$69,AL$6+1,FALSE())</f>
        <v>0.97304582907879</v>
      </c>
      <c r="AM29" s="74" t="n">
        <f aca="false">AM28*VLOOKUP($X29,$K$40:$V$69,AM$6+1,FALSE())</f>
        <v>0.968459432821873</v>
      </c>
      <c r="AN29" s="74" t="n">
        <f aca="false">AN28*VLOOKUP($X29,$K$40:$V$69,AN$6+1,FALSE())</f>
        <v>0.955794909802847</v>
      </c>
      <c r="AO29" s="74" t="n">
        <f aca="false">AO28*VLOOKUP($X29,$K$40:$V$69,AO$6+1,FALSE())</f>
        <v>0.947096282057011</v>
      </c>
      <c r="AP29" s="74" t="n">
        <f aca="false">AP28*VLOOKUP($X29,$K$40:$V$69,AP$6+1,FALSE())</f>
        <v>0.935920921166135</v>
      </c>
      <c r="AQ29" s="74" t="n">
        <f aca="false">AQ28*VLOOKUP($X29,$K$40:$V$69,AQ$6+1,FALSE())</f>
        <v>0.892066262019255</v>
      </c>
      <c r="AR29" s="74" t="n">
        <f aca="false">AR28*VLOOKUP($X29,$K$40:$V$69,AR$6+1,FALSE())</f>
        <v>0.879945500812179</v>
      </c>
      <c r="AS29" s="74" t="n">
        <f aca="false">AS28*VLOOKUP($X29,$K$40:$V$69,AS$6+1,FALSE())</f>
        <v>0.861094236841548</v>
      </c>
      <c r="AT29" s="74" t="n">
        <f aca="false">AT28*VLOOKUP($X29,$K$40:$V$69,AT$6+1,FALSE())</f>
        <v>0.828798165196166</v>
      </c>
      <c r="AU29" s="74" t="n">
        <f aca="false">AU28*VLOOKUP($X29,$K$40:$V$69,AU$6+1,FALSE())</f>
        <v>0.760509281808796</v>
      </c>
      <c r="AV29" s="74" t="n">
        <f aca="false">AV28*VLOOKUP($X29,$K$40:$V$69,AV$6+1,FALSE())</f>
        <v>0.665300571203663</v>
      </c>
      <c r="AW29" s="75" t="n">
        <v>0</v>
      </c>
      <c r="AX29" s="54"/>
      <c r="AY29" s="60" t="n">
        <f aca="false">AY17+1</f>
        <v>2</v>
      </c>
      <c r="AZ29" s="61" t="n">
        <v>23</v>
      </c>
      <c r="BA29" s="76" t="n">
        <v>0.760509281808796</v>
      </c>
      <c r="BB29" s="77" t="n">
        <v>0.828798165196166</v>
      </c>
      <c r="BC29" s="54"/>
      <c r="BD29" s="54" t="n">
        <f aca="false">IF($D$11=1,BA29*BB29,BA29)</f>
        <v>0.760509281808796</v>
      </c>
    </row>
    <row r="30" customFormat="false" ht="12.75" hidden="false" customHeight="false" outlineLevel="0" collapsed="false">
      <c r="A30" s="57" t="n">
        <v>10</v>
      </c>
      <c r="B30" s="58" t="n">
        <v>6</v>
      </c>
      <c r="C30" s="96" t="s">
        <v>34</v>
      </c>
      <c r="F30" s="57" t="n">
        <v>2</v>
      </c>
      <c r="G30" s="58" t="n">
        <v>9</v>
      </c>
      <c r="H30" s="80" t="n">
        <f aca="false">+'Survival Rates'!D28</f>
        <v>0.784160153541793</v>
      </c>
      <c r="I30" s="81" t="n">
        <v>0.859685667862788</v>
      </c>
      <c r="K30" s="60" t="n">
        <v>24</v>
      </c>
      <c r="L30" s="61" t="n">
        <f aca="false">L29</f>
        <v>0.998075943995332</v>
      </c>
      <c r="M30" s="61" t="n">
        <f aca="false">M29</f>
        <v>0.997272017629211</v>
      </c>
      <c r="N30" s="61" t="n">
        <f aca="false">N29</f>
        <v>0.996180734298005</v>
      </c>
      <c r="O30" s="61" t="n">
        <f aca="false">O29</f>
        <v>0.996117053573997</v>
      </c>
      <c r="P30" s="61" t="n">
        <f aca="false">P29</f>
        <v>0.995258377195555</v>
      </c>
      <c r="Q30" s="61" t="n">
        <f aca="false">Q29</f>
        <v>0.993661390793347</v>
      </c>
      <c r="R30" s="61" t="n">
        <f aca="false">R29</f>
        <v>0.993015940054373</v>
      </c>
      <c r="S30" s="61" t="n">
        <f aca="false">S29</f>
        <v>0.991505766677353</v>
      </c>
      <c r="T30" s="61" t="n">
        <f aca="false">T29</f>
        <v>0.989573625915427</v>
      </c>
      <c r="U30" s="61" t="n">
        <f aca="false">U29</f>
        <v>0.988283107429428</v>
      </c>
      <c r="V30" s="61" t="n">
        <f aca="false">V29</f>
        <v>0.98763170862932</v>
      </c>
      <c r="W30" s="64" t="n">
        <f aca="false">W29</f>
        <v>0</v>
      </c>
      <c r="X30" s="60" t="n">
        <f aca="false">X18+1</f>
        <v>2</v>
      </c>
      <c r="Y30" s="61" t="n">
        <v>24</v>
      </c>
      <c r="Z30" s="71" t="n">
        <f aca="false">Z29*VLOOKUP($X30,$K$7:$V$36,Z$6+1,FALSE())</f>
        <v>0.971649462805095</v>
      </c>
      <c r="AA30" s="71" t="n">
        <f aca="false">AA29*VLOOKUP($X30,$K$7:$V$36,AA$6+1,FALSE())</f>
        <v>0.966806217187414</v>
      </c>
      <c r="AB30" s="71" t="n">
        <f aca="false">AB29*VLOOKUP($X30,$K$7:$V$36,AB$6+1,FALSE())</f>
        <v>0.953475234905943</v>
      </c>
      <c r="AC30" s="71" t="n">
        <f aca="false">AC29*VLOOKUP($X30,$K$7:$V$36,AC$6+1,FALSE())</f>
        <v>0.944454337580678</v>
      </c>
      <c r="AD30" s="71" t="n">
        <f aca="false">AD29*VLOOKUP($X30,$K$7:$V$36,AD$6+1,FALSE())</f>
        <v>0.932843905812733</v>
      </c>
      <c r="AE30" s="71" t="n">
        <f aca="false">AE29*VLOOKUP($X30,$K$7:$V$36,AE$6+1,FALSE())</f>
        <v>0.887382039259099</v>
      </c>
      <c r="AF30" s="71" t="n">
        <f aca="false">AF29*VLOOKUP($X30,$K$7:$V$36,AF$6+1,FALSE())</f>
        <v>0.874777322826777</v>
      </c>
      <c r="AG30" s="71" t="n">
        <f aca="false">AG29*VLOOKUP($X30,$K$7:$V$36,AG$6+1,FALSE())</f>
        <v>0.855230089987813</v>
      </c>
      <c r="AH30" s="71" t="n">
        <f aca="false">AH29*VLOOKUP($X30,$K$7:$V$36,AH$6+1,FALSE())</f>
        <v>0.82180496406127</v>
      </c>
      <c r="AI30" s="71" t="n">
        <f aca="false">AI29*VLOOKUP($X30,$K$7:$V$36,AI$6+1,FALSE())</f>
        <v>0.751430434018904</v>
      </c>
      <c r="AJ30" s="71" t="n">
        <f aca="false">AJ29*VLOOKUP($X30,$K$7:$V$36,AJ$6+1,FALSE())</f>
        <v>0.653797165811015</v>
      </c>
      <c r="AK30" s="72" t="n">
        <f aca="false">W$7</f>
        <v>0</v>
      </c>
      <c r="AL30" s="73" t="n">
        <f aca="false">AL29*VLOOKUP($X30,$K$40:$V$69,AL$6+1,FALSE())</f>
        <v>0.971649462805095</v>
      </c>
      <c r="AM30" s="74" t="n">
        <f aca="false">AM29*VLOOKUP($X30,$K$40:$V$69,AM$6+1,FALSE())</f>
        <v>0.966806217187414</v>
      </c>
      <c r="AN30" s="74" t="n">
        <f aca="false">AN29*VLOOKUP($X30,$K$40:$V$69,AN$6+1,FALSE())</f>
        <v>0.953475234905943</v>
      </c>
      <c r="AO30" s="74" t="n">
        <f aca="false">AO29*VLOOKUP($X30,$K$40:$V$69,AO$6+1,FALSE())</f>
        <v>0.944454337580678</v>
      </c>
      <c r="AP30" s="74" t="n">
        <f aca="false">AP29*VLOOKUP($X30,$K$40:$V$69,AP$6+1,FALSE())</f>
        <v>0.932843905812733</v>
      </c>
      <c r="AQ30" s="74" t="n">
        <f aca="false">AQ29*VLOOKUP($X30,$K$40:$V$69,AQ$6+1,FALSE())</f>
        <v>0.887382039259099</v>
      </c>
      <c r="AR30" s="74" t="n">
        <f aca="false">AR29*VLOOKUP($X30,$K$40:$V$69,AR$6+1,FALSE())</f>
        <v>0.874777322826777</v>
      </c>
      <c r="AS30" s="74" t="n">
        <f aca="false">AS29*VLOOKUP($X30,$K$40:$V$69,AS$6+1,FALSE())</f>
        <v>0.855230089987813</v>
      </c>
      <c r="AT30" s="74" t="n">
        <f aca="false">AT29*VLOOKUP($X30,$K$40:$V$69,AT$6+1,FALSE())</f>
        <v>0.82180496406127</v>
      </c>
      <c r="AU30" s="74" t="n">
        <f aca="false">AU29*VLOOKUP($X30,$K$40:$V$69,AU$6+1,FALSE())</f>
        <v>0.751430434018904</v>
      </c>
      <c r="AV30" s="74" t="n">
        <f aca="false">AV29*VLOOKUP($X30,$K$40:$V$69,AV$6+1,FALSE())</f>
        <v>0.653797165811015</v>
      </c>
      <c r="AW30" s="75" t="n">
        <v>0</v>
      </c>
      <c r="AX30" s="54"/>
      <c r="AY30" s="60" t="n">
        <f aca="false">AY18+1</f>
        <v>2</v>
      </c>
      <c r="AZ30" s="61" t="n">
        <v>24</v>
      </c>
      <c r="BA30" s="76" t="n">
        <v>0.751430434018904</v>
      </c>
      <c r="BB30" s="77" t="n">
        <v>0.82180496406127</v>
      </c>
      <c r="BC30" s="54"/>
      <c r="BD30" s="54" t="n">
        <f aca="false">IF($D$11=1,BA30*BB30,BA30)</f>
        <v>0.751430434018904</v>
      </c>
    </row>
    <row r="31" customFormat="false" ht="12.75" hidden="false" customHeight="false" outlineLevel="0" collapsed="false">
      <c r="A31" s="57" t="n">
        <v>11</v>
      </c>
      <c r="B31" s="58" t="n">
        <v>7</v>
      </c>
      <c r="C31" s="96" t="s">
        <v>35</v>
      </c>
      <c r="F31" s="57" t="n">
        <v>2</v>
      </c>
      <c r="G31" s="58" t="n">
        <v>10</v>
      </c>
      <c r="H31" s="80" t="n">
        <f aca="false">+'Survival Rates'!D29</f>
        <v>0.752118763966354</v>
      </c>
      <c r="I31" s="81" t="n">
        <v>0.850989595859329</v>
      </c>
      <c r="K31" s="60" t="n">
        <v>25</v>
      </c>
      <c r="L31" s="61" t="n">
        <f aca="false">L30</f>
        <v>0.998075943995332</v>
      </c>
      <c r="M31" s="61" t="n">
        <f aca="false">M30</f>
        <v>0.997272017629211</v>
      </c>
      <c r="N31" s="61" t="n">
        <f aca="false">N30</f>
        <v>0.996180734298005</v>
      </c>
      <c r="O31" s="61" t="n">
        <f aca="false">O30</f>
        <v>0.996117053573997</v>
      </c>
      <c r="P31" s="61" t="n">
        <f aca="false">P30</f>
        <v>0.995258377195555</v>
      </c>
      <c r="Q31" s="61" t="n">
        <f aca="false">Q30</f>
        <v>0.993661390793347</v>
      </c>
      <c r="R31" s="61" t="n">
        <f aca="false">R30</f>
        <v>0.993015940054373</v>
      </c>
      <c r="S31" s="61" t="n">
        <f aca="false">S30</f>
        <v>0.991505766677353</v>
      </c>
      <c r="T31" s="61" t="n">
        <f aca="false">T30</f>
        <v>0.989573625915427</v>
      </c>
      <c r="U31" s="61" t="n">
        <f aca="false">U30</f>
        <v>0.988283107429428</v>
      </c>
      <c r="V31" s="61" t="n">
        <f aca="false">V30</f>
        <v>0.98763170862932</v>
      </c>
      <c r="W31" s="64" t="n">
        <f aca="false">W30</f>
        <v>0</v>
      </c>
      <c r="X31" s="60" t="n">
        <f aca="false">X19+1</f>
        <v>3</v>
      </c>
      <c r="Y31" s="61" t="n">
        <v>25</v>
      </c>
      <c r="Z31" s="71" t="n">
        <f aca="false">Z30*VLOOKUP($X31,$K$7:$V$36,Z$6+1,FALSE())</f>
        <v>0.970414221687919</v>
      </c>
      <c r="AA31" s="71" t="n">
        <f aca="false">AA30*VLOOKUP($X31,$K$7:$V$36,AA$6+1,FALSE())</f>
        <v>0.965259811058557</v>
      </c>
      <c r="AB31" s="71" t="n">
        <f aca="false">AB30*VLOOKUP($X31,$K$7:$V$36,AB$6+1,FALSE())</f>
        <v>0.951102228790431</v>
      </c>
      <c r="AC31" s="71" t="n">
        <f aca="false">AC30*VLOOKUP($X31,$K$7:$V$36,AC$6+1,FALSE())</f>
        <v>0.941869143125529</v>
      </c>
      <c r="AD31" s="71" t="n">
        <f aca="false">AD30*VLOOKUP($X31,$K$7:$V$36,AD$6+1,FALSE())</f>
        <v>0.929856697331313</v>
      </c>
      <c r="AE31" s="71" t="n">
        <f aca="false">AE30*VLOOKUP($X31,$K$7:$V$36,AE$6+1,FALSE())</f>
        <v>0.883043406476033</v>
      </c>
      <c r="AF31" s="71" t="n">
        <f aca="false">AF30*VLOOKUP($X31,$K$7:$V$36,AF$6+1,FALSE())</f>
        <v>0.869899980213333</v>
      </c>
      <c r="AG31" s="71" t="n">
        <f aca="false">AG30*VLOOKUP($X31,$K$7:$V$36,AG$6+1,FALSE())</f>
        <v>0.849578779986656</v>
      </c>
      <c r="AH31" s="71" t="n">
        <f aca="false">AH30*VLOOKUP($X31,$K$7:$V$36,AH$6+1,FALSE())</f>
        <v>0.815168825785494</v>
      </c>
      <c r="AI31" s="71" t="n">
        <f aca="false">AI30*VLOOKUP($X31,$K$7:$V$36,AI$6+1,FALSE())</f>
        <v>0.742911903635259</v>
      </c>
      <c r="AJ31" s="71" t="n">
        <f aca="false">AJ30*VLOOKUP($X31,$K$7:$V$36,AJ$6+1,FALSE())</f>
        <v>0.64309172224546</v>
      </c>
      <c r="AK31" s="72" t="n">
        <f aca="false">W$7</f>
        <v>0</v>
      </c>
      <c r="AL31" s="73" t="n">
        <f aca="false">AL30*VLOOKUP($X31,$K$40:$V$69,AL$6+1,FALSE())</f>
        <v>0.970414221687919</v>
      </c>
      <c r="AM31" s="74" t="n">
        <f aca="false">AM30*VLOOKUP($X31,$K$40:$V$69,AM$6+1,FALSE())</f>
        <v>0.965259811058557</v>
      </c>
      <c r="AN31" s="74" t="n">
        <f aca="false">AN30*VLOOKUP($X31,$K$40:$V$69,AN$6+1,FALSE())</f>
        <v>0.951102228790431</v>
      </c>
      <c r="AO31" s="74" t="n">
        <f aca="false">AO30*VLOOKUP($X31,$K$40:$V$69,AO$6+1,FALSE())</f>
        <v>0.941869143125529</v>
      </c>
      <c r="AP31" s="74" t="n">
        <f aca="false">AP30*VLOOKUP($X31,$K$40:$V$69,AP$6+1,FALSE())</f>
        <v>0.929856697331313</v>
      </c>
      <c r="AQ31" s="74" t="n">
        <f aca="false">AQ30*VLOOKUP($X31,$K$40:$V$69,AQ$6+1,FALSE())</f>
        <v>0.883043406476033</v>
      </c>
      <c r="AR31" s="74" t="n">
        <f aca="false">AR30*VLOOKUP($X31,$K$40:$V$69,AR$6+1,FALSE())</f>
        <v>0.869899980213333</v>
      </c>
      <c r="AS31" s="74" t="n">
        <f aca="false">AS30*VLOOKUP($X31,$K$40:$V$69,AS$6+1,FALSE())</f>
        <v>0.849578779986656</v>
      </c>
      <c r="AT31" s="74" t="n">
        <f aca="false">AT30*VLOOKUP($X31,$K$40:$V$69,AT$6+1,FALSE())</f>
        <v>0.815168825785494</v>
      </c>
      <c r="AU31" s="74" t="n">
        <f aca="false">AU30*VLOOKUP($X31,$K$40:$V$69,AU$6+1,FALSE())</f>
        <v>0.742911903635259</v>
      </c>
      <c r="AV31" s="74" t="n">
        <f aca="false">AV30*VLOOKUP($X31,$K$40:$V$69,AV$6+1,FALSE())</f>
        <v>0.64309172224546</v>
      </c>
      <c r="AW31" s="75" t="n">
        <v>0</v>
      </c>
      <c r="AX31" s="54"/>
      <c r="AY31" s="60" t="n">
        <f aca="false">AY19+1</f>
        <v>3</v>
      </c>
      <c r="AZ31" s="61" t="n">
        <v>25</v>
      </c>
      <c r="BA31" s="76" t="n">
        <v>0.742911903635259</v>
      </c>
      <c r="BB31" s="77" t="n">
        <v>0.815168825785494</v>
      </c>
      <c r="BC31" s="54"/>
      <c r="BD31" s="54" t="n">
        <f aca="false">IF($D$11=1,BA31*BB31,BA31)</f>
        <v>0.742911903635259</v>
      </c>
    </row>
    <row r="32" customFormat="false" ht="12.75" hidden="false" customHeight="false" outlineLevel="0" collapsed="false">
      <c r="A32" s="57" t="n">
        <v>12</v>
      </c>
      <c r="B32" s="58" t="n">
        <v>8</v>
      </c>
      <c r="C32" s="96" t="s">
        <v>36</v>
      </c>
      <c r="F32" s="57" t="n">
        <v>2</v>
      </c>
      <c r="G32" s="58" t="n">
        <v>11</v>
      </c>
      <c r="H32" s="80" t="n">
        <f aca="false">+'Survival Rates'!D30</f>
        <v>0.730013622808772</v>
      </c>
      <c r="I32" s="81" t="n">
        <v>0.830707198005065</v>
      </c>
      <c r="K32" s="60" t="n">
        <v>26</v>
      </c>
      <c r="L32" s="61" t="n">
        <f aca="false">L31</f>
        <v>0.998075943995332</v>
      </c>
      <c r="M32" s="61" t="n">
        <f aca="false">M31</f>
        <v>0.997272017629211</v>
      </c>
      <c r="N32" s="61" t="n">
        <f aca="false">N31</f>
        <v>0.996180734298005</v>
      </c>
      <c r="O32" s="61" t="n">
        <f aca="false">O31</f>
        <v>0.996117053573997</v>
      </c>
      <c r="P32" s="61" t="n">
        <f aca="false">P31</f>
        <v>0.995258377195555</v>
      </c>
      <c r="Q32" s="61" t="n">
        <f aca="false">Q31</f>
        <v>0.993661390793347</v>
      </c>
      <c r="R32" s="61" t="n">
        <f aca="false">R31</f>
        <v>0.993015940054373</v>
      </c>
      <c r="S32" s="61" t="n">
        <f aca="false">S31</f>
        <v>0.991505766677353</v>
      </c>
      <c r="T32" s="61" t="n">
        <f aca="false">T31</f>
        <v>0.989573625915427</v>
      </c>
      <c r="U32" s="61" t="n">
        <f aca="false">U31</f>
        <v>0.988283107429428</v>
      </c>
      <c r="V32" s="61" t="n">
        <f aca="false">V31</f>
        <v>0.98763170862932</v>
      </c>
      <c r="W32" s="64" t="n">
        <f aca="false">W31</f>
        <v>0</v>
      </c>
      <c r="X32" s="60" t="n">
        <f aca="false">X20+1</f>
        <v>3</v>
      </c>
      <c r="Y32" s="61" t="n">
        <v>26</v>
      </c>
      <c r="Z32" s="71" t="n">
        <f aca="false">Z31*VLOOKUP($X32,$K$7:$V$36,Z$6+1,FALSE())</f>
        <v>0.96918055091136</v>
      </c>
      <c r="AA32" s="71" t="n">
        <f aca="false">AA31*VLOOKUP($X32,$K$7:$V$36,AA$6+1,FALSE())</f>
        <v>0.963715878405639</v>
      </c>
      <c r="AB32" s="71" t="n">
        <f aca="false">AB31*VLOOKUP($X32,$K$7:$V$36,AB$6+1,FALSE())</f>
        <v>0.948735128604951</v>
      </c>
      <c r="AC32" s="71" t="n">
        <f aca="false">AC31*VLOOKUP($X32,$K$7:$V$36,AC$6+1,FALSE())</f>
        <v>0.939291024957825</v>
      </c>
      <c r="AD32" s="71" t="n">
        <f aca="false">AD31*VLOOKUP($X32,$K$7:$V$36,AD$6+1,FALSE())</f>
        <v>0.926879054667343</v>
      </c>
      <c r="AE32" s="71" t="n">
        <f aca="false">AE31*VLOOKUP($X32,$K$7:$V$36,AE$6+1,FALSE())</f>
        <v>0.878725986354024</v>
      </c>
      <c r="AF32" s="71" t="n">
        <f aca="false">AF31*VLOOKUP($X32,$K$7:$V$36,AF$6+1,FALSE())</f>
        <v>0.865049831344341</v>
      </c>
      <c r="AG32" s="71" t="n">
        <f aca="false">AG31*VLOOKUP($X32,$K$7:$V$36,AG$6+1,FALSE())</f>
        <v>0.843964813508726</v>
      </c>
      <c r="AH32" s="71" t="n">
        <f aca="false">AH31*VLOOKUP($X32,$K$7:$V$36,AH$6+1,FALSE())</f>
        <v>0.808586274836567</v>
      </c>
      <c r="AI32" s="71" t="n">
        <f aca="false">AI31*VLOOKUP($X32,$K$7:$V$36,AI$6+1,FALSE())</f>
        <v>0.734489942882829</v>
      </c>
      <c r="AJ32" s="71" t="n">
        <f aca="false">AJ31*VLOOKUP($X32,$K$7:$V$36,AJ$6+1,FALSE())</f>
        <v>0.632561572376373</v>
      </c>
      <c r="AK32" s="72" t="n">
        <f aca="false">W$7</f>
        <v>0</v>
      </c>
      <c r="AL32" s="73" t="n">
        <f aca="false">AL31*VLOOKUP($X32,$K$40:$V$69,AL$6+1,FALSE())</f>
        <v>0.96918055091136</v>
      </c>
      <c r="AM32" s="74" t="n">
        <f aca="false">AM31*VLOOKUP($X32,$K$40:$V$69,AM$6+1,FALSE())</f>
        <v>0.963715878405639</v>
      </c>
      <c r="AN32" s="74" t="n">
        <f aca="false">AN31*VLOOKUP($X32,$K$40:$V$69,AN$6+1,FALSE())</f>
        <v>0.948735128604951</v>
      </c>
      <c r="AO32" s="74" t="n">
        <f aca="false">AO31*VLOOKUP($X32,$K$40:$V$69,AO$6+1,FALSE())</f>
        <v>0.939291024957825</v>
      </c>
      <c r="AP32" s="74" t="n">
        <f aca="false">AP31*VLOOKUP($X32,$K$40:$V$69,AP$6+1,FALSE())</f>
        <v>0.926879054667343</v>
      </c>
      <c r="AQ32" s="74" t="n">
        <f aca="false">AQ31*VLOOKUP($X32,$K$40:$V$69,AQ$6+1,FALSE())</f>
        <v>0.878725986354024</v>
      </c>
      <c r="AR32" s="74" t="n">
        <f aca="false">AR31*VLOOKUP($X32,$K$40:$V$69,AR$6+1,FALSE())</f>
        <v>0.865049831344341</v>
      </c>
      <c r="AS32" s="74" t="n">
        <f aca="false">AS31*VLOOKUP($X32,$K$40:$V$69,AS$6+1,FALSE())</f>
        <v>0.843964813508726</v>
      </c>
      <c r="AT32" s="74" t="n">
        <f aca="false">AT31*VLOOKUP($X32,$K$40:$V$69,AT$6+1,FALSE())</f>
        <v>0.808586274836567</v>
      </c>
      <c r="AU32" s="74" t="n">
        <f aca="false">AU31*VLOOKUP($X32,$K$40:$V$69,AU$6+1,FALSE())</f>
        <v>0.734489942882829</v>
      </c>
      <c r="AV32" s="74" t="n">
        <f aca="false">AV31*VLOOKUP($X32,$K$40:$V$69,AV$6+1,FALSE())</f>
        <v>0.632561572376373</v>
      </c>
      <c r="AW32" s="75" t="n">
        <v>0</v>
      </c>
      <c r="AX32" s="54"/>
      <c r="AY32" s="60" t="n">
        <f aca="false">AY20+1</f>
        <v>3</v>
      </c>
      <c r="AZ32" s="61" t="n">
        <v>26</v>
      </c>
      <c r="BA32" s="76" t="n">
        <v>0.734489942882829</v>
      </c>
      <c r="BB32" s="77" t="n">
        <v>0.808586274836567</v>
      </c>
      <c r="BC32" s="54"/>
      <c r="BD32" s="54" t="n">
        <f aca="false">IF($D$11=1,BA32*BB32,BA32)</f>
        <v>0.734489942882829</v>
      </c>
    </row>
    <row r="33" customFormat="false" ht="12.75" hidden="false" customHeight="false" outlineLevel="0" collapsed="false">
      <c r="A33" s="57" t="n">
        <v>13</v>
      </c>
      <c r="B33" s="58" t="n">
        <v>9</v>
      </c>
      <c r="C33" s="96" t="s">
        <v>86</v>
      </c>
      <c r="F33" s="57" t="n">
        <v>2</v>
      </c>
      <c r="G33" s="58" t="n">
        <v>12</v>
      </c>
      <c r="H33" s="80" t="n">
        <f aca="false">+'Survival Rates'!D31</f>
        <v>0.708167132014087</v>
      </c>
      <c r="I33" s="81" t="n">
        <v>0.809378810585972</v>
      </c>
      <c r="K33" s="60" t="n">
        <v>27</v>
      </c>
      <c r="L33" s="61" t="n">
        <f aca="false">L32</f>
        <v>0.998075943995332</v>
      </c>
      <c r="M33" s="61" t="n">
        <f aca="false">M32</f>
        <v>0.997272017629211</v>
      </c>
      <c r="N33" s="61" t="n">
        <f aca="false">N32</f>
        <v>0.996180734298005</v>
      </c>
      <c r="O33" s="61" t="n">
        <f aca="false">O32</f>
        <v>0.996117053573997</v>
      </c>
      <c r="P33" s="61" t="n">
        <f aca="false">P32</f>
        <v>0.995258377195555</v>
      </c>
      <c r="Q33" s="61" t="n">
        <f aca="false">Q32</f>
        <v>0.993661390793347</v>
      </c>
      <c r="R33" s="61" t="n">
        <f aca="false">R32</f>
        <v>0.993015940054373</v>
      </c>
      <c r="S33" s="61" t="n">
        <f aca="false">S32</f>
        <v>0.991505766677353</v>
      </c>
      <c r="T33" s="61" t="n">
        <f aca="false">T32</f>
        <v>0.989573625915427</v>
      </c>
      <c r="U33" s="61" t="n">
        <f aca="false">U32</f>
        <v>0.988283107429428</v>
      </c>
      <c r="V33" s="61" t="n">
        <f aca="false">V32</f>
        <v>0.98763170862932</v>
      </c>
      <c r="W33" s="64" t="n">
        <f aca="false">W32</f>
        <v>0</v>
      </c>
      <c r="X33" s="60" t="n">
        <f aca="false">X21+1</f>
        <v>3</v>
      </c>
      <c r="Y33" s="61" t="n">
        <v>27</v>
      </c>
      <c r="Z33" s="71" t="n">
        <f aca="false">Z32*VLOOKUP($X33,$K$7:$V$36,Z$6+1,FALSE())</f>
        <v>0.967948448479072</v>
      </c>
      <c r="AA33" s="71" t="n">
        <f aca="false">AA32*VLOOKUP($X33,$K$7:$V$36,AA$6+1,FALSE())</f>
        <v>0.962174415272336</v>
      </c>
      <c r="AB33" s="71" t="n">
        <f aca="false">AB32*VLOOKUP($X33,$K$7:$V$36,AB$6+1,FALSE())</f>
        <v>0.946373919650842</v>
      </c>
      <c r="AC33" s="71" t="n">
        <f aca="false">AC32*VLOOKUP($X33,$K$7:$V$36,AC$6+1,FALSE())</f>
        <v>0.936719963708096</v>
      </c>
      <c r="AD33" s="71" t="n">
        <f aca="false">AD32*VLOOKUP($X33,$K$7:$V$36,AD$6+1,FALSE())</f>
        <v>0.92391094718859</v>
      </c>
      <c r="AE33" s="71" t="n">
        <f aca="false">AE32*VLOOKUP($X33,$K$7:$V$36,AE$6+1,FALSE())</f>
        <v>0.874429675179064</v>
      </c>
      <c r="AF33" s="71" t="n">
        <f aca="false">AF32*VLOOKUP($X33,$K$7:$V$36,AF$6+1,FALSE())</f>
        <v>0.860226724600405</v>
      </c>
      <c r="AG33" s="71" t="n">
        <f aca="false">AG32*VLOOKUP($X33,$K$7:$V$36,AG$6+1,FALSE())</f>
        <v>0.838387943790222</v>
      </c>
      <c r="AH33" s="71" t="n">
        <f aca="false">AH32*VLOOKUP($X33,$K$7:$V$36,AH$6+1,FALSE())</f>
        <v>0.802056878492705</v>
      </c>
      <c r="AI33" s="71" t="n">
        <f aca="false">AI32*VLOOKUP($X33,$K$7:$V$36,AI$6+1,FALSE())</f>
        <v>0.726163457007794</v>
      </c>
      <c r="AJ33" s="71" t="n">
        <f aca="false">AJ32*VLOOKUP($X33,$K$7:$V$36,AJ$6+1,FALSE())</f>
        <v>0.622203845899517</v>
      </c>
      <c r="AK33" s="72" t="n">
        <f aca="false">W$7</f>
        <v>0</v>
      </c>
      <c r="AL33" s="73" t="n">
        <f aca="false">AL32*VLOOKUP($X33,$K$40:$V$69,AL$6+1,FALSE())</f>
        <v>0.967948448479072</v>
      </c>
      <c r="AM33" s="74" t="n">
        <f aca="false">AM32*VLOOKUP($X33,$K$40:$V$69,AM$6+1,FALSE())</f>
        <v>0.962174415272336</v>
      </c>
      <c r="AN33" s="74" t="n">
        <f aca="false">AN32*VLOOKUP($X33,$K$40:$V$69,AN$6+1,FALSE())</f>
        <v>0.946373919650842</v>
      </c>
      <c r="AO33" s="74" t="n">
        <f aca="false">AO32*VLOOKUP($X33,$K$40:$V$69,AO$6+1,FALSE())</f>
        <v>0.936719963708096</v>
      </c>
      <c r="AP33" s="74" t="n">
        <f aca="false">AP32*VLOOKUP($X33,$K$40:$V$69,AP$6+1,FALSE())</f>
        <v>0.92391094718859</v>
      </c>
      <c r="AQ33" s="74" t="n">
        <f aca="false">AQ32*VLOOKUP($X33,$K$40:$V$69,AQ$6+1,FALSE())</f>
        <v>0.874429675179064</v>
      </c>
      <c r="AR33" s="74" t="n">
        <f aca="false">AR32*VLOOKUP($X33,$K$40:$V$69,AR$6+1,FALSE())</f>
        <v>0.860226724600405</v>
      </c>
      <c r="AS33" s="74" t="n">
        <f aca="false">AS32*VLOOKUP($X33,$K$40:$V$69,AS$6+1,FALSE())</f>
        <v>0.838387943790222</v>
      </c>
      <c r="AT33" s="74" t="n">
        <f aca="false">AT32*VLOOKUP($X33,$K$40:$V$69,AT$6+1,FALSE())</f>
        <v>0.802056878492705</v>
      </c>
      <c r="AU33" s="74" t="n">
        <f aca="false">AU32*VLOOKUP($X33,$K$40:$V$69,AU$6+1,FALSE())</f>
        <v>0.726163457007794</v>
      </c>
      <c r="AV33" s="74" t="n">
        <f aca="false">AV32*VLOOKUP($X33,$K$40:$V$69,AV$6+1,FALSE())</f>
        <v>0.622203845899517</v>
      </c>
      <c r="AW33" s="75" t="n">
        <v>0</v>
      </c>
      <c r="AX33" s="54"/>
      <c r="AY33" s="60" t="n">
        <f aca="false">AY21+1</f>
        <v>3</v>
      </c>
      <c r="AZ33" s="61" t="n">
        <v>27</v>
      </c>
      <c r="BA33" s="76" t="n">
        <v>0.726163457007794</v>
      </c>
      <c r="BB33" s="77" t="n">
        <v>0.802056878492705</v>
      </c>
      <c r="BC33" s="54"/>
      <c r="BD33" s="54" t="n">
        <f aca="false">IF($D$11=1,BA33*BB33,BA33)</f>
        <v>0.726163457007794</v>
      </c>
    </row>
    <row r="34" customFormat="false" ht="12.75" hidden="false" customHeight="false" outlineLevel="0" collapsed="false">
      <c r="A34" s="57" t="n">
        <v>14</v>
      </c>
      <c r="B34" s="58" t="n">
        <v>9</v>
      </c>
      <c r="C34" s="96" t="s">
        <v>69</v>
      </c>
      <c r="F34" s="57" t="n">
        <v>2</v>
      </c>
      <c r="G34" s="58" t="n">
        <v>13</v>
      </c>
      <c r="H34" s="80" t="n">
        <f aca="false">+'Survival Rates'!D32</f>
        <v>0.686451991919922</v>
      </c>
      <c r="I34" s="81" t="n">
        <v>0.786998952236782</v>
      </c>
      <c r="K34" s="60" t="n">
        <v>28</v>
      </c>
      <c r="L34" s="61" t="n">
        <f aca="false">L33</f>
        <v>0.998075943995332</v>
      </c>
      <c r="M34" s="61" t="n">
        <f aca="false">M33</f>
        <v>0.997272017629211</v>
      </c>
      <c r="N34" s="61" t="n">
        <f aca="false">N33</f>
        <v>0.996180734298005</v>
      </c>
      <c r="O34" s="61" t="n">
        <f aca="false">O33</f>
        <v>0.996117053573997</v>
      </c>
      <c r="P34" s="61" t="n">
        <f aca="false">P33</f>
        <v>0.995258377195555</v>
      </c>
      <c r="Q34" s="61" t="n">
        <f aca="false">Q33</f>
        <v>0.993661390793347</v>
      </c>
      <c r="R34" s="61" t="n">
        <f aca="false">R33</f>
        <v>0.993015940054373</v>
      </c>
      <c r="S34" s="61" t="n">
        <f aca="false">S33</f>
        <v>0.991505766677353</v>
      </c>
      <c r="T34" s="61" t="n">
        <f aca="false">T33</f>
        <v>0.989573625915427</v>
      </c>
      <c r="U34" s="61" t="n">
        <f aca="false">U33</f>
        <v>0.988283107429428</v>
      </c>
      <c r="V34" s="61" t="n">
        <f aca="false">V33</f>
        <v>0.98763170862932</v>
      </c>
      <c r="W34" s="64" t="n">
        <f aca="false">W33</f>
        <v>0</v>
      </c>
      <c r="X34" s="60" t="n">
        <f aca="false">X22+1</f>
        <v>3</v>
      </c>
      <c r="Y34" s="61" t="n">
        <v>28</v>
      </c>
      <c r="Z34" s="71" t="n">
        <f aca="false">Z33*VLOOKUP($X34,$K$7:$V$36,Z$6+1,FALSE())</f>
        <v>0.966717912397246</v>
      </c>
      <c r="AA34" s="71" t="n">
        <f aca="false">AA33*VLOOKUP($X34,$K$7:$V$36,AA$6+1,FALSE())</f>
        <v>0.960635417708652</v>
      </c>
      <c r="AB34" s="71" t="n">
        <f aca="false">AB33*VLOOKUP($X34,$K$7:$V$36,AB$6+1,FALSE())</f>
        <v>0.944018587266028</v>
      </c>
      <c r="AC34" s="71" t="n">
        <f aca="false">AC33*VLOOKUP($X34,$K$7:$V$36,AC$6+1,FALSE())</f>
        <v>0.934155940059892</v>
      </c>
      <c r="AD34" s="71" t="n">
        <f aca="false">AD33*VLOOKUP($X34,$K$7:$V$36,AD$6+1,FALSE())</f>
        <v>0.920952344360913</v>
      </c>
      <c r="AE34" s="71" t="n">
        <f aca="false">AE33*VLOOKUP($X34,$K$7:$V$36,AE$6+1,FALSE())</f>
        <v>0.870154369744231</v>
      </c>
      <c r="AF34" s="71" t="n">
        <f aca="false">AF33*VLOOKUP($X34,$K$7:$V$36,AF$6+1,FALSE())</f>
        <v>0.855430509207488</v>
      </c>
      <c r="AG34" s="71" t="n">
        <f aca="false">AG33*VLOOKUP($X34,$K$7:$V$36,AG$6+1,FALSE())</f>
        <v>0.832847925697947</v>
      </c>
      <c r="AH34" s="71" t="n">
        <f aca="false">AH33*VLOOKUP($X34,$K$7:$V$36,AH$6+1,FALSE())</f>
        <v>0.795580207526383</v>
      </c>
      <c r="AI34" s="71" t="n">
        <f aca="false">AI33*VLOOKUP($X34,$K$7:$V$36,AI$6+1,FALSE())</f>
        <v>0.717931363666925</v>
      </c>
      <c r="AJ34" s="71" t="n">
        <f aca="false">AJ33*VLOOKUP($X34,$K$7:$V$36,AJ$6+1,FALSE())</f>
        <v>0.612015719509759</v>
      </c>
      <c r="AK34" s="72" t="n">
        <f aca="false">W$7</f>
        <v>0</v>
      </c>
      <c r="AL34" s="73" t="n">
        <f aca="false">AL33*VLOOKUP($X34,$K$40:$V$69,AL$6+1,FALSE())</f>
        <v>0.966717912397246</v>
      </c>
      <c r="AM34" s="74" t="n">
        <f aca="false">AM33*VLOOKUP($X34,$K$40:$V$69,AM$6+1,FALSE())</f>
        <v>0.960635417708652</v>
      </c>
      <c r="AN34" s="74" t="n">
        <f aca="false">AN33*VLOOKUP($X34,$K$40:$V$69,AN$6+1,FALSE())</f>
        <v>0.944018587266028</v>
      </c>
      <c r="AO34" s="74" t="n">
        <f aca="false">AO33*VLOOKUP($X34,$K$40:$V$69,AO$6+1,FALSE())</f>
        <v>0.934155940059892</v>
      </c>
      <c r="AP34" s="74" t="n">
        <f aca="false">AP33*VLOOKUP($X34,$K$40:$V$69,AP$6+1,FALSE())</f>
        <v>0.920952344360913</v>
      </c>
      <c r="AQ34" s="74" t="n">
        <f aca="false">AQ33*VLOOKUP($X34,$K$40:$V$69,AQ$6+1,FALSE())</f>
        <v>0.870154369744231</v>
      </c>
      <c r="AR34" s="74" t="n">
        <f aca="false">AR33*VLOOKUP($X34,$K$40:$V$69,AR$6+1,FALSE())</f>
        <v>0.855430509207488</v>
      </c>
      <c r="AS34" s="74" t="n">
        <f aca="false">AS33*VLOOKUP($X34,$K$40:$V$69,AS$6+1,FALSE())</f>
        <v>0.832847925697947</v>
      </c>
      <c r="AT34" s="74" t="n">
        <f aca="false">AT33*VLOOKUP($X34,$K$40:$V$69,AT$6+1,FALSE())</f>
        <v>0.795580207526383</v>
      </c>
      <c r="AU34" s="74" t="n">
        <f aca="false">AU33*VLOOKUP($X34,$K$40:$V$69,AU$6+1,FALSE())</f>
        <v>0.717931363666925</v>
      </c>
      <c r="AV34" s="74" t="n">
        <f aca="false">AV33*VLOOKUP($X34,$K$40:$V$69,AV$6+1,FALSE())</f>
        <v>0.612015719509759</v>
      </c>
      <c r="AW34" s="75" t="n">
        <v>0</v>
      </c>
      <c r="AX34" s="54"/>
      <c r="AY34" s="60" t="n">
        <f aca="false">AY22+1</f>
        <v>3</v>
      </c>
      <c r="AZ34" s="61" t="n">
        <v>28</v>
      </c>
      <c r="BA34" s="76" t="n">
        <v>0.717931363666925</v>
      </c>
      <c r="BB34" s="77" t="n">
        <v>0.795580207526383</v>
      </c>
      <c r="BC34" s="54"/>
      <c r="BD34" s="54" t="n">
        <f aca="false">IF($D$11=1,BA34*BB34,BA34)</f>
        <v>0.717931363666925</v>
      </c>
    </row>
    <row r="35" customFormat="false" ht="12.75" hidden="false" customHeight="false" outlineLevel="0" collapsed="false">
      <c r="A35" s="57" t="n">
        <v>15</v>
      </c>
      <c r="B35" s="58" t="n">
        <v>10</v>
      </c>
      <c r="C35" s="96" t="s">
        <v>38</v>
      </c>
      <c r="F35" s="57" t="n">
        <v>2</v>
      </c>
      <c r="G35" s="58" t="n">
        <v>14</v>
      </c>
      <c r="H35" s="80" t="n">
        <f aca="false">+'Survival Rates'!D33</f>
        <v>0.664889441131322</v>
      </c>
      <c r="I35" s="81" t="n">
        <v>0.763516851058418</v>
      </c>
      <c r="K35" s="60" t="n">
        <v>29</v>
      </c>
      <c r="L35" s="61" t="n">
        <f aca="false">L34</f>
        <v>0.998075943995332</v>
      </c>
      <c r="M35" s="61" t="n">
        <f aca="false">M34</f>
        <v>0.997272017629211</v>
      </c>
      <c r="N35" s="61" t="n">
        <f aca="false">N34</f>
        <v>0.996180734298005</v>
      </c>
      <c r="O35" s="61" t="n">
        <f aca="false">O34</f>
        <v>0.996117053573997</v>
      </c>
      <c r="P35" s="61" t="n">
        <f aca="false">P34</f>
        <v>0.995258377195555</v>
      </c>
      <c r="Q35" s="61" t="n">
        <f aca="false">Q34</f>
        <v>0.993661390793347</v>
      </c>
      <c r="R35" s="61" t="n">
        <f aca="false">R34</f>
        <v>0.993015940054373</v>
      </c>
      <c r="S35" s="61" t="n">
        <f aca="false">S34</f>
        <v>0.991505766677353</v>
      </c>
      <c r="T35" s="61" t="n">
        <f aca="false">T34</f>
        <v>0.989573625915427</v>
      </c>
      <c r="U35" s="61" t="n">
        <f aca="false">U34</f>
        <v>0.988283107429428</v>
      </c>
      <c r="V35" s="61" t="n">
        <f aca="false">V34</f>
        <v>0.98763170862932</v>
      </c>
      <c r="W35" s="64" t="n">
        <f aca="false">W34</f>
        <v>0</v>
      </c>
      <c r="X35" s="60" t="n">
        <f aca="false">X23+1</f>
        <v>3</v>
      </c>
      <c r="Y35" s="61" t="n">
        <v>29</v>
      </c>
      <c r="Z35" s="71" t="n">
        <f aca="false">Z34*VLOOKUP($X35,$K$7:$V$36,Z$6+1,FALSE())</f>
        <v>0.965488940674607</v>
      </c>
      <c r="AA35" s="71" t="n">
        <f aca="false">AA34*VLOOKUP($X35,$K$7:$V$36,AA$6+1,FALSE())</f>
        <v>0.959098881770909</v>
      </c>
      <c r="AB35" s="71" t="n">
        <f aca="false">AB34*VLOOKUP($X35,$K$7:$V$36,AB$6+1,FALSE())</f>
        <v>0.94166911682492</v>
      </c>
      <c r="AC35" s="71" t="n">
        <f aca="false">AC34*VLOOKUP($X35,$K$7:$V$36,AC$6+1,FALSE())</f>
        <v>0.931598934749637</v>
      </c>
      <c r="AD35" s="71" t="n">
        <f aca="false">AD34*VLOOKUP($X35,$K$7:$V$36,AD$6+1,FALSE())</f>
        <v>0.918003215747953</v>
      </c>
      <c r="AE35" s="71" t="n">
        <f aca="false">AE34*VLOOKUP($X35,$K$7:$V$36,AE$6+1,FALSE())</f>
        <v>0.865899967347206</v>
      </c>
      <c r="AF35" s="71" t="n">
        <f aca="false">AF34*VLOOKUP($X35,$K$7:$V$36,AF$6+1,FALSE())</f>
        <v>0.850661035232196</v>
      </c>
      <c r="AG35" s="71" t="n">
        <f aca="false">AG34*VLOOKUP($X35,$K$7:$V$36,AG$6+1,FALSE())</f>
        <v>0.827344515718527</v>
      </c>
      <c r="AH35" s="71" t="n">
        <f aca="false">AH34*VLOOKUP($X35,$K$7:$V$36,AH$6+1,FALSE())</f>
        <v>0.789155836176125</v>
      </c>
      <c r="AI35" s="71" t="n">
        <f aca="false">AI34*VLOOKUP($X35,$K$7:$V$36,AI$6+1,FALSE())</f>
        <v>0.709792592786885</v>
      </c>
      <c r="AJ35" s="71" t="n">
        <f aca="false">AJ34*VLOOKUP($X35,$K$7:$V$36,AJ$6+1,FALSE())</f>
        <v>0.601994416131491</v>
      </c>
      <c r="AK35" s="72" t="n">
        <f aca="false">W$7</f>
        <v>0</v>
      </c>
      <c r="AL35" s="73" t="n">
        <f aca="false">AL34*VLOOKUP($X35,$K$40:$V$69,AL$6+1,FALSE())</f>
        <v>0.965488940674607</v>
      </c>
      <c r="AM35" s="74" t="n">
        <f aca="false">AM34*VLOOKUP($X35,$K$40:$V$69,AM$6+1,FALSE())</f>
        <v>0.959098881770909</v>
      </c>
      <c r="AN35" s="74" t="n">
        <f aca="false">AN34*VLOOKUP($X35,$K$40:$V$69,AN$6+1,FALSE())</f>
        <v>0.94166911682492</v>
      </c>
      <c r="AO35" s="74" t="n">
        <f aca="false">AO34*VLOOKUP($X35,$K$40:$V$69,AO$6+1,FALSE())</f>
        <v>0.931598934749637</v>
      </c>
      <c r="AP35" s="74" t="n">
        <f aca="false">AP34*VLOOKUP($X35,$K$40:$V$69,AP$6+1,FALSE())</f>
        <v>0.918003215747953</v>
      </c>
      <c r="AQ35" s="74" t="n">
        <f aca="false">AQ34*VLOOKUP($X35,$K$40:$V$69,AQ$6+1,FALSE())</f>
        <v>0.865899967347206</v>
      </c>
      <c r="AR35" s="74" t="n">
        <f aca="false">AR34*VLOOKUP($X35,$K$40:$V$69,AR$6+1,FALSE())</f>
        <v>0.850661035232196</v>
      </c>
      <c r="AS35" s="74" t="n">
        <f aca="false">AS34*VLOOKUP($X35,$K$40:$V$69,AS$6+1,FALSE())</f>
        <v>0.827344515718527</v>
      </c>
      <c r="AT35" s="74" t="n">
        <f aca="false">AT34*VLOOKUP($X35,$K$40:$V$69,AT$6+1,FALSE())</f>
        <v>0.789155836176125</v>
      </c>
      <c r="AU35" s="74" t="n">
        <f aca="false">AU34*VLOOKUP($X35,$K$40:$V$69,AU$6+1,FALSE())</f>
        <v>0.709792592786885</v>
      </c>
      <c r="AV35" s="74" t="n">
        <f aca="false">AV34*VLOOKUP($X35,$K$40:$V$69,AV$6+1,FALSE())</f>
        <v>0.601994416131491</v>
      </c>
      <c r="AW35" s="75" t="n">
        <v>0</v>
      </c>
      <c r="AX35" s="54"/>
      <c r="AY35" s="60" t="n">
        <f aca="false">AY23+1</f>
        <v>3</v>
      </c>
      <c r="AZ35" s="61" t="n">
        <v>29</v>
      </c>
      <c r="BA35" s="76" t="n">
        <v>0.709792592786885</v>
      </c>
      <c r="BB35" s="77" t="n">
        <v>0.789155836176125</v>
      </c>
      <c r="BC35" s="54"/>
      <c r="BD35" s="54" t="n">
        <f aca="false">IF($D$11=1,BA35*BB35,BA35)</f>
        <v>0.709792592786885</v>
      </c>
    </row>
    <row r="36" customFormat="false" ht="12.75" hidden="false" customHeight="false" outlineLevel="0" collapsed="false">
      <c r="A36" s="57" t="n">
        <v>16</v>
      </c>
      <c r="B36" s="58" t="n">
        <v>11</v>
      </c>
      <c r="C36" s="96" t="s">
        <v>39</v>
      </c>
      <c r="F36" s="57" t="n">
        <v>2</v>
      </c>
      <c r="G36" s="58" t="n">
        <v>15</v>
      </c>
      <c r="H36" s="80" t="n">
        <f aca="false">+'Survival Rates'!D34</f>
        <v>0.643447379753637</v>
      </c>
      <c r="I36" s="81" t="n">
        <v>0.738904002220463</v>
      </c>
      <c r="K36" s="97" t="n">
        <v>30</v>
      </c>
      <c r="L36" s="83" t="n">
        <f aca="false">L35</f>
        <v>0.998075943995332</v>
      </c>
      <c r="M36" s="83" t="n">
        <f aca="false">M35</f>
        <v>0.997272017629211</v>
      </c>
      <c r="N36" s="83" t="n">
        <f aca="false">N35</f>
        <v>0.996180734298005</v>
      </c>
      <c r="O36" s="83" t="n">
        <f aca="false">O35</f>
        <v>0.996117053573997</v>
      </c>
      <c r="P36" s="83" t="n">
        <f aca="false">P35</f>
        <v>0.995258377195555</v>
      </c>
      <c r="Q36" s="83" t="n">
        <f aca="false">Q35</f>
        <v>0.993661390793347</v>
      </c>
      <c r="R36" s="83" t="n">
        <f aca="false">R35</f>
        <v>0.993015940054373</v>
      </c>
      <c r="S36" s="83" t="n">
        <f aca="false">S35</f>
        <v>0.991505766677353</v>
      </c>
      <c r="T36" s="83" t="n">
        <f aca="false">T35</f>
        <v>0.989573625915427</v>
      </c>
      <c r="U36" s="83" t="n">
        <f aca="false">U35</f>
        <v>0.988283107429428</v>
      </c>
      <c r="V36" s="83" t="n">
        <f aca="false">V35</f>
        <v>0.98763170862932</v>
      </c>
      <c r="W36" s="98" t="n">
        <f aca="false">W35</f>
        <v>0</v>
      </c>
      <c r="X36" s="60" t="n">
        <f aca="false">X24+1</f>
        <v>3</v>
      </c>
      <c r="Y36" s="61" t="n">
        <v>30</v>
      </c>
      <c r="Z36" s="71" t="n">
        <f aca="false">Z35*VLOOKUP($X36,$K$7:$V$36,Z$6+1,FALSE())</f>
        <v>0.964261531322414</v>
      </c>
      <c r="AA36" s="71" t="n">
        <f aca="false">AA35*VLOOKUP($X36,$K$7:$V$36,AA$6+1,FALSE())</f>
        <v>0.957564803521739</v>
      </c>
      <c r="AB36" s="71" t="n">
        <f aca="false">AB35*VLOOKUP($X36,$K$7:$V$36,AB$6+1,FALSE())</f>
        <v>0.939325493738334</v>
      </c>
      <c r="AC36" s="71" t="n">
        <f aca="false">AC35*VLOOKUP($X36,$K$7:$V$36,AC$6+1,FALSE())</f>
        <v>0.929048928566483</v>
      </c>
      <c r="AD36" s="71" t="n">
        <f aca="false">AD35*VLOOKUP($X36,$K$7:$V$36,AD$6+1,FALSE())</f>
        <v>0.915063531010812</v>
      </c>
      <c r="AE36" s="71" t="n">
        <f aca="false">AE35*VLOOKUP($X36,$K$7:$V$36,AE$6+1,FALSE())</f>
        <v>0.861666365787809</v>
      </c>
      <c r="AF36" s="71" t="n">
        <f aca="false">AF35*VLOOKUP($X36,$K$7:$V$36,AF$6+1,FALSE())</f>
        <v>0.845918153577094</v>
      </c>
      <c r="AG36" s="71" t="n">
        <f aca="false">AG35*VLOOKUP($X36,$K$7:$V$36,AG$6+1,FALSE())</f>
        <v>0.821877471947711</v>
      </c>
      <c r="AH36" s="71" t="n">
        <f aca="false">AH35*VLOOKUP($X36,$K$7:$V$36,AH$6+1,FALSE())</f>
        <v>0.782783342118509</v>
      </c>
      <c r="AI36" s="71" t="n">
        <f aca="false">AI35*VLOOKUP($X36,$K$7:$V$36,AI$6+1,FALSE())</f>
        <v>0.701746086425141</v>
      </c>
      <c r="AJ36" s="71" t="n">
        <f aca="false">AJ35*VLOOKUP($X36,$K$7:$V$36,AJ$6+1,FALSE())</f>
        <v>0.592137204161658</v>
      </c>
      <c r="AK36" s="72" t="n">
        <f aca="false">W$7</f>
        <v>0</v>
      </c>
      <c r="AL36" s="73" t="n">
        <f aca="false">AL35*VLOOKUP($X36,$K$40:$V$69,AL$6+1,FALSE())</f>
        <v>0.964261531322414</v>
      </c>
      <c r="AM36" s="74" t="n">
        <f aca="false">AM35*VLOOKUP($X36,$K$40:$V$69,AM$6+1,FALSE())</f>
        <v>0.957564803521739</v>
      </c>
      <c r="AN36" s="74" t="n">
        <f aca="false">AN35*VLOOKUP($X36,$K$40:$V$69,AN$6+1,FALSE())</f>
        <v>0.939325493738334</v>
      </c>
      <c r="AO36" s="74" t="n">
        <f aca="false">AO35*VLOOKUP($X36,$K$40:$V$69,AO$6+1,FALSE())</f>
        <v>0.929048928566483</v>
      </c>
      <c r="AP36" s="74" t="n">
        <f aca="false">AP35*VLOOKUP($X36,$K$40:$V$69,AP$6+1,FALSE())</f>
        <v>0.915063531010812</v>
      </c>
      <c r="AQ36" s="74" t="n">
        <f aca="false">AQ35*VLOOKUP($X36,$K$40:$V$69,AQ$6+1,FALSE())</f>
        <v>0.861666365787809</v>
      </c>
      <c r="AR36" s="74" t="n">
        <f aca="false">AR35*VLOOKUP($X36,$K$40:$V$69,AR$6+1,FALSE())</f>
        <v>0.845918153577094</v>
      </c>
      <c r="AS36" s="74" t="n">
        <f aca="false">AS35*VLOOKUP($X36,$K$40:$V$69,AS$6+1,FALSE())</f>
        <v>0.821877471947711</v>
      </c>
      <c r="AT36" s="74" t="n">
        <f aca="false">AT35*VLOOKUP($X36,$K$40:$V$69,AT$6+1,FALSE())</f>
        <v>0.782783342118509</v>
      </c>
      <c r="AU36" s="74" t="n">
        <f aca="false">AU35*VLOOKUP($X36,$K$40:$V$69,AU$6+1,FALSE())</f>
        <v>0.701746086425141</v>
      </c>
      <c r="AV36" s="74" t="n">
        <f aca="false">AV35*VLOOKUP($X36,$K$40:$V$69,AV$6+1,FALSE())</f>
        <v>0.592137204161658</v>
      </c>
      <c r="AW36" s="75" t="n">
        <v>0</v>
      </c>
      <c r="AX36" s="54"/>
      <c r="AY36" s="60" t="n">
        <f aca="false">AY24+1</f>
        <v>3</v>
      </c>
      <c r="AZ36" s="61" t="n">
        <v>30</v>
      </c>
      <c r="BA36" s="76" t="n">
        <v>0.701746086425141</v>
      </c>
      <c r="BB36" s="77" t="n">
        <v>0.782783342118509</v>
      </c>
      <c r="BC36" s="54"/>
      <c r="BD36" s="54" t="n">
        <f aca="false">IF($D$11=1,BA36*BB36,BA36)</f>
        <v>0.701746086425141</v>
      </c>
    </row>
    <row r="37" customFormat="false" ht="12.75" hidden="false" customHeight="false" outlineLevel="0" collapsed="false">
      <c r="A37" s="57" t="n">
        <v>17</v>
      </c>
      <c r="B37" s="58" t="n">
        <v>11</v>
      </c>
      <c r="C37" s="96" t="s">
        <v>41</v>
      </c>
      <c r="F37" s="45" t="n">
        <v>3</v>
      </c>
      <c r="G37" s="46" t="n">
        <v>1</v>
      </c>
      <c r="H37" s="69" t="n">
        <f aca="false">+'Survival Rates'!D35</f>
        <v>0.981686838637442</v>
      </c>
      <c r="I37" s="70" t="n">
        <v>0.983929578926018</v>
      </c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60" t="n">
        <f aca="false">X25+1</f>
        <v>3</v>
      </c>
      <c r="Y37" s="61" t="n">
        <v>31</v>
      </c>
      <c r="Z37" s="71" t="n">
        <f aca="false">Z36*VLOOKUP($X37,$K$7:$V$36,Z$6+1,FALSE())</f>
        <v>0.963035682354451</v>
      </c>
      <c r="AA37" s="71" t="n">
        <f aca="false">AA36*VLOOKUP($X37,$K$7:$V$36,AA$6+1,FALSE())</f>
        <v>0.956033179030068</v>
      </c>
      <c r="AB37" s="71" t="n">
        <f aca="false">AB36*VLOOKUP($X37,$K$7:$V$36,AB$6+1,FALSE())</f>
        <v>0.93698770345339</v>
      </c>
      <c r="AC37" s="71" t="n">
        <f aca="false">AC36*VLOOKUP($X37,$K$7:$V$36,AC$6+1,FALSE())</f>
        <v>0.926505902352168</v>
      </c>
      <c r="AD37" s="71" t="n">
        <f aca="false">AD36*VLOOKUP($X37,$K$7:$V$36,AD$6+1,FALSE())</f>
        <v>0.912133259907747</v>
      </c>
      <c r="AE37" s="71" t="n">
        <f aca="false">AE36*VLOOKUP($X37,$K$7:$V$36,AE$6+1,FALSE())</f>
        <v>0.85745346336554</v>
      </c>
      <c r="AF37" s="71" t="n">
        <f aca="false">AF36*VLOOKUP($X37,$K$7:$V$36,AF$6+1,FALSE())</f>
        <v>0.841201715976043</v>
      </c>
      <c r="AG37" s="71" t="n">
        <f aca="false">AG36*VLOOKUP($X37,$K$7:$V$36,AG$6+1,FALSE())</f>
        <v>0.816446554079738</v>
      </c>
      <c r="AH37" s="71" t="n">
        <f aca="false">AH36*VLOOKUP($X37,$K$7:$V$36,AH$6+1,FALSE())</f>
        <v>0.776462306440407</v>
      </c>
      <c r="AI37" s="71" t="n">
        <f aca="false">AI36*VLOOKUP($X37,$K$7:$V$36,AI$6+1,FALSE())</f>
        <v>0.693790798632437</v>
      </c>
      <c r="AJ37" s="71" t="n">
        <f aca="false">AJ36*VLOOKUP($X37,$K$7:$V$36,AJ$6+1,FALSE())</f>
        <v>0.582441396725181</v>
      </c>
      <c r="AK37" s="72" t="n">
        <f aca="false">W$7</f>
        <v>0</v>
      </c>
      <c r="AL37" s="73" t="n">
        <f aca="false">AL36*VLOOKUP($X37,$K$40:$V$69,AL$6+1,FALSE())</f>
        <v>0.963035682354451</v>
      </c>
      <c r="AM37" s="74" t="n">
        <f aca="false">AM36*VLOOKUP($X37,$K$40:$V$69,AM$6+1,FALSE())</f>
        <v>0.956033179030068</v>
      </c>
      <c r="AN37" s="74" t="n">
        <f aca="false">AN36*VLOOKUP($X37,$K$40:$V$69,AN$6+1,FALSE())</f>
        <v>0.93698770345339</v>
      </c>
      <c r="AO37" s="74" t="n">
        <f aca="false">AO36*VLOOKUP($X37,$K$40:$V$69,AO$6+1,FALSE())</f>
        <v>0.926505902352168</v>
      </c>
      <c r="AP37" s="74" t="n">
        <f aca="false">AP36*VLOOKUP($X37,$K$40:$V$69,AP$6+1,FALSE())</f>
        <v>0.912133259907747</v>
      </c>
      <c r="AQ37" s="74" t="n">
        <f aca="false">AQ36*VLOOKUP($X37,$K$40:$V$69,AQ$6+1,FALSE())</f>
        <v>0.85745346336554</v>
      </c>
      <c r="AR37" s="74" t="n">
        <f aca="false">AR36*VLOOKUP($X37,$K$40:$V$69,AR$6+1,FALSE())</f>
        <v>0.841201715976043</v>
      </c>
      <c r="AS37" s="74" t="n">
        <f aca="false">AS36*VLOOKUP($X37,$K$40:$V$69,AS$6+1,FALSE())</f>
        <v>0.816446554079738</v>
      </c>
      <c r="AT37" s="74" t="n">
        <f aca="false">AT36*VLOOKUP($X37,$K$40:$V$69,AT$6+1,FALSE())</f>
        <v>0.776462306440407</v>
      </c>
      <c r="AU37" s="74" t="n">
        <f aca="false">AU36*VLOOKUP($X37,$K$40:$V$69,AU$6+1,FALSE())</f>
        <v>0.693790798632437</v>
      </c>
      <c r="AV37" s="74" t="n">
        <f aca="false">AV36*VLOOKUP($X37,$K$40:$V$69,AV$6+1,FALSE())</f>
        <v>0.582441396725181</v>
      </c>
      <c r="AW37" s="75" t="n">
        <v>0</v>
      </c>
      <c r="AX37" s="54"/>
      <c r="AY37" s="60" t="n">
        <f aca="false">AY25+1</f>
        <v>3</v>
      </c>
      <c r="AZ37" s="61" t="n">
        <v>31</v>
      </c>
      <c r="BA37" s="76" t="n">
        <v>0.693790798632437</v>
      </c>
      <c r="BB37" s="77" t="n">
        <v>0.776462306440407</v>
      </c>
      <c r="BC37" s="54"/>
      <c r="BD37" s="54" t="n">
        <f aca="false">IF($D$11=1,BA37*BB37,BA37)</f>
        <v>0.693790798632437</v>
      </c>
    </row>
    <row r="38" customFormat="false" ht="12.75" hidden="false" customHeight="false" outlineLevel="0" collapsed="false">
      <c r="A38" s="82" t="n">
        <v>18</v>
      </c>
      <c r="B38" s="91" t="n">
        <v>12</v>
      </c>
      <c r="C38" s="85" t="s">
        <v>87</v>
      </c>
      <c r="F38" s="57" t="n">
        <v>3</v>
      </c>
      <c r="G38" s="58" t="n">
        <v>2</v>
      </c>
      <c r="H38" s="80" t="n">
        <f aca="false">+'Survival Rates'!D36</f>
        <v>0.953475234905944</v>
      </c>
      <c r="I38" s="81" t="n">
        <v>0.963138662296799</v>
      </c>
      <c r="K38" s="99"/>
      <c r="L38" s="100" t="s">
        <v>88</v>
      </c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60" t="n">
        <f aca="false">X26+1</f>
        <v>3</v>
      </c>
      <c r="Y38" s="61" t="n">
        <v>32</v>
      </c>
      <c r="Z38" s="71" t="n">
        <f aca="false">Z37*VLOOKUP($X38,$K$7:$V$36,Z$6+1,FALSE())</f>
        <v>0.96181139178703</v>
      </c>
      <c r="AA38" s="71" t="n">
        <f aca="false">AA37*VLOOKUP($X38,$K$7:$V$36,AA$6+1,FALSE())</f>
        <v>0.954504004371114</v>
      </c>
      <c r="AB38" s="71" t="n">
        <f aca="false">AB37*VLOOKUP($X38,$K$7:$V$36,AB$6+1,FALSE())</f>
        <v>0.934655731453431</v>
      </c>
      <c r="AC38" s="71" t="n">
        <f aca="false">AC37*VLOOKUP($X38,$K$7:$V$36,AC$6+1,FALSE())</f>
        <v>0.923969837000867</v>
      </c>
      <c r="AD38" s="71" t="n">
        <f aca="false">AD37*VLOOKUP($X38,$K$7:$V$36,AD$6+1,FALSE())</f>
        <v>0.909212372293857</v>
      </c>
      <c r="AE38" s="71" t="n">
        <f aca="false">AE37*VLOOKUP($X38,$K$7:$V$36,AE$6+1,FALSE())</f>
        <v>0.853261158877141</v>
      </c>
      <c r="AF38" s="71" t="n">
        <f aca="false">AF37*VLOOKUP($X38,$K$7:$V$36,AF$6+1,FALSE())</f>
        <v>0.836511574989564</v>
      </c>
      <c r="AG38" s="71" t="n">
        <f aca="false">AG37*VLOOKUP($X38,$K$7:$V$36,AG$6+1,FALSE())</f>
        <v>0.811051523396771</v>
      </c>
      <c r="AH38" s="71" t="n">
        <f aca="false">AH37*VLOOKUP($X38,$K$7:$V$36,AH$6+1,FALSE())</f>
        <v>0.77019231361145</v>
      </c>
      <c r="AI38" s="71" t="n">
        <f aca="false">AI37*VLOOKUP($X38,$K$7:$V$36,AI$6+1,FALSE())</f>
        <v>0.685925695316838</v>
      </c>
      <c r="AJ38" s="71" t="n">
        <f aca="false">AJ37*VLOOKUP($X38,$K$7:$V$36,AJ$6+1,FALSE())</f>
        <v>0.572904350942565</v>
      </c>
      <c r="AK38" s="72" t="n">
        <f aca="false">W$7</f>
        <v>0</v>
      </c>
      <c r="AL38" s="73" t="n">
        <f aca="false">AL37*VLOOKUP($X38,$K$40:$V$69,AL$6+1,FALSE())</f>
        <v>0.96181139178703</v>
      </c>
      <c r="AM38" s="74" t="n">
        <f aca="false">AM37*VLOOKUP($X38,$K$40:$V$69,AM$6+1,FALSE())</f>
        <v>0.954504004371114</v>
      </c>
      <c r="AN38" s="74" t="n">
        <f aca="false">AN37*VLOOKUP($X38,$K$40:$V$69,AN$6+1,FALSE())</f>
        <v>0.934655731453431</v>
      </c>
      <c r="AO38" s="74" t="n">
        <f aca="false">AO37*VLOOKUP($X38,$K$40:$V$69,AO$6+1,FALSE())</f>
        <v>0.923969837000867</v>
      </c>
      <c r="AP38" s="74" t="n">
        <f aca="false">AP37*VLOOKUP($X38,$K$40:$V$69,AP$6+1,FALSE())</f>
        <v>0.909212372293857</v>
      </c>
      <c r="AQ38" s="74" t="n">
        <f aca="false">AQ37*VLOOKUP($X38,$K$40:$V$69,AQ$6+1,FALSE())</f>
        <v>0.853261158877141</v>
      </c>
      <c r="AR38" s="74" t="n">
        <f aca="false">AR37*VLOOKUP($X38,$K$40:$V$69,AR$6+1,FALSE())</f>
        <v>0.836511574989564</v>
      </c>
      <c r="AS38" s="74" t="n">
        <f aca="false">AS37*VLOOKUP($X38,$K$40:$V$69,AS$6+1,FALSE())</f>
        <v>0.811051523396771</v>
      </c>
      <c r="AT38" s="74" t="n">
        <f aca="false">AT37*VLOOKUP($X38,$K$40:$V$69,AT$6+1,FALSE())</f>
        <v>0.77019231361145</v>
      </c>
      <c r="AU38" s="74" t="n">
        <f aca="false">AU37*VLOOKUP($X38,$K$40:$V$69,AU$6+1,FALSE())</f>
        <v>0.685925695316838</v>
      </c>
      <c r="AV38" s="74" t="n">
        <f aca="false">AV37*VLOOKUP($X38,$K$40:$V$69,AV$6+1,FALSE())</f>
        <v>0.572904350942565</v>
      </c>
      <c r="AW38" s="75" t="n">
        <v>0</v>
      </c>
      <c r="AX38" s="54"/>
      <c r="AY38" s="60" t="n">
        <f aca="false">AY26+1</f>
        <v>3</v>
      </c>
      <c r="AZ38" s="61" t="n">
        <v>32</v>
      </c>
      <c r="BA38" s="76" t="n">
        <v>0.685925695316838</v>
      </c>
      <c r="BB38" s="77" t="n">
        <v>0.77019231361145</v>
      </c>
      <c r="BC38" s="54"/>
      <c r="BD38" s="54" t="n">
        <f aca="false">IF($D$11=1,BA38*BB38,BA38)</f>
        <v>0.685925695316838</v>
      </c>
    </row>
    <row r="39" customFormat="false" ht="12.75" hidden="false" customHeight="false" outlineLevel="0" collapsed="false">
      <c r="F39" s="57" t="n">
        <v>3</v>
      </c>
      <c r="G39" s="58" t="n">
        <v>3</v>
      </c>
      <c r="H39" s="80" t="n">
        <f aca="false">+'Survival Rates'!D37</f>
        <v>0.925385737232917</v>
      </c>
      <c r="I39" s="81" t="n">
        <v>0.946524688659577</v>
      </c>
      <c r="K39" s="63"/>
      <c r="L39" s="64" t="n">
        <v>1</v>
      </c>
      <c r="M39" s="64" t="n">
        <v>2</v>
      </c>
      <c r="N39" s="64" t="n">
        <v>3</v>
      </c>
      <c r="O39" s="64" t="n">
        <v>4</v>
      </c>
      <c r="P39" s="64" t="n">
        <v>5</v>
      </c>
      <c r="Q39" s="64" t="n">
        <v>6</v>
      </c>
      <c r="R39" s="64" t="n">
        <v>7</v>
      </c>
      <c r="S39" s="64" t="n">
        <v>8</v>
      </c>
      <c r="T39" s="64" t="n">
        <v>9</v>
      </c>
      <c r="U39" s="64" t="n">
        <v>10</v>
      </c>
      <c r="V39" s="64" t="n">
        <v>11</v>
      </c>
      <c r="W39" s="64" t="n">
        <v>12</v>
      </c>
      <c r="X39" s="60" t="n">
        <f aca="false">X27+1</f>
        <v>3</v>
      </c>
      <c r="Y39" s="61" t="n">
        <v>33</v>
      </c>
      <c r="Z39" s="71" t="n">
        <f aca="false">Z38*VLOOKUP($X39,$K$7:$V$36,Z$6+1,FALSE())</f>
        <v>0.960588657638982</v>
      </c>
      <c r="AA39" s="71" t="n">
        <f aca="false">AA38*VLOOKUP($X39,$K$7:$V$36,AA$6+1,FALSE())</f>
        <v>0.95297727562637</v>
      </c>
      <c r="AB39" s="71" t="n">
        <f aca="false">AB38*VLOOKUP($X39,$K$7:$V$36,AB$6+1,FALSE())</f>
        <v>0.932329563257929</v>
      </c>
      <c r="AC39" s="71" t="n">
        <f aca="false">AC38*VLOOKUP($X39,$K$7:$V$36,AC$6+1,FALSE())</f>
        <v>0.921440713459058</v>
      </c>
      <c r="AD39" s="71" t="n">
        <f aca="false">AD38*VLOOKUP($X39,$K$7:$V$36,AD$6+1,FALSE())</f>
        <v>0.906300838120773</v>
      </c>
      <c r="AE39" s="71" t="n">
        <f aca="false">AE38*VLOOKUP($X39,$K$7:$V$36,AE$6+1,FALSE())</f>
        <v>0.849089351614158</v>
      </c>
      <c r="AF39" s="71" t="n">
        <f aca="false">AF38*VLOOKUP($X39,$K$7:$V$36,AF$6+1,FALSE())</f>
        <v>0.831847584000233</v>
      </c>
      <c r="AG39" s="71" t="n">
        <f aca="false">AG38*VLOOKUP($X39,$K$7:$V$36,AG$6+1,FALSE())</f>
        <v>0.805692142758409</v>
      </c>
      <c r="AH39" s="71" t="n">
        <f aca="false">AH38*VLOOKUP($X39,$K$7:$V$36,AH$6+1,FALSE())</f>
        <v>0.763972951456704</v>
      </c>
      <c r="AI39" s="71" t="n">
        <f aca="false">AI38*VLOOKUP($X39,$K$7:$V$36,AI$6+1,FALSE())</f>
        <v>0.678149754109309</v>
      </c>
      <c r="AJ39" s="71" t="n">
        <f aca="false">AJ38*VLOOKUP($X39,$K$7:$V$36,AJ$6+1,FALSE())</f>
        <v>0.563523467209506</v>
      </c>
      <c r="AK39" s="72" t="n">
        <f aca="false">W$7</f>
        <v>0</v>
      </c>
      <c r="AL39" s="73" t="n">
        <f aca="false">AL38*VLOOKUP($X39,$K$40:$V$69,AL$6+1,FALSE())</f>
        <v>0.960588657638982</v>
      </c>
      <c r="AM39" s="74" t="n">
        <f aca="false">AM38*VLOOKUP($X39,$K$40:$V$69,AM$6+1,FALSE())</f>
        <v>0.95297727562637</v>
      </c>
      <c r="AN39" s="74" t="n">
        <f aca="false">AN38*VLOOKUP($X39,$K$40:$V$69,AN$6+1,FALSE())</f>
        <v>0.932329563257929</v>
      </c>
      <c r="AO39" s="74" t="n">
        <f aca="false">AO38*VLOOKUP($X39,$K$40:$V$69,AO$6+1,FALSE())</f>
        <v>0.921440713459058</v>
      </c>
      <c r="AP39" s="74" t="n">
        <f aca="false">AP38*VLOOKUP($X39,$K$40:$V$69,AP$6+1,FALSE())</f>
        <v>0.906300838120773</v>
      </c>
      <c r="AQ39" s="74" t="n">
        <f aca="false">AQ38*VLOOKUP($X39,$K$40:$V$69,AQ$6+1,FALSE())</f>
        <v>0.849089351614158</v>
      </c>
      <c r="AR39" s="74" t="n">
        <f aca="false">AR38*VLOOKUP($X39,$K$40:$V$69,AR$6+1,FALSE())</f>
        <v>0.831847584000233</v>
      </c>
      <c r="AS39" s="74" t="n">
        <f aca="false">AS38*VLOOKUP($X39,$K$40:$V$69,AS$6+1,FALSE())</f>
        <v>0.805692142758409</v>
      </c>
      <c r="AT39" s="74" t="n">
        <f aca="false">AT38*VLOOKUP($X39,$K$40:$V$69,AT$6+1,FALSE())</f>
        <v>0.763972951456704</v>
      </c>
      <c r="AU39" s="74" t="n">
        <f aca="false">AU38*VLOOKUP($X39,$K$40:$V$69,AU$6+1,FALSE())</f>
        <v>0.678149754109309</v>
      </c>
      <c r="AV39" s="74" t="n">
        <f aca="false">AV38*VLOOKUP($X39,$K$40:$V$69,AV$6+1,FALSE())</f>
        <v>0.563523467209506</v>
      </c>
      <c r="AW39" s="75" t="n">
        <v>0</v>
      </c>
      <c r="AX39" s="54"/>
      <c r="AY39" s="60" t="n">
        <f aca="false">AY27+1</f>
        <v>3</v>
      </c>
      <c r="AZ39" s="61" t="n">
        <v>33</v>
      </c>
      <c r="BA39" s="76" t="n">
        <v>0.678149754109309</v>
      </c>
      <c r="BB39" s="77" t="n">
        <v>0.763972951456704</v>
      </c>
      <c r="BC39" s="54"/>
      <c r="BD39" s="54" t="n">
        <f aca="false">IF($D$11=1,BA39*BB39,BA39)</f>
        <v>0.678149754109309</v>
      </c>
    </row>
    <row r="40" customFormat="false" ht="12.75" hidden="false" customHeight="false" outlineLevel="0" collapsed="false">
      <c r="F40" s="57" t="n">
        <v>3</v>
      </c>
      <c r="G40" s="58" t="n">
        <v>4</v>
      </c>
      <c r="H40" s="80" t="n">
        <f aca="false">+'Survival Rates'!D38</f>
        <v>0.890813082377319</v>
      </c>
      <c r="I40" s="81" t="n">
        <v>0.92078024495615</v>
      </c>
      <c r="K40" s="63" t="n">
        <v>1</v>
      </c>
      <c r="L40" s="64" t="n">
        <f aca="false">H7^(1/12)</f>
        <v>0.999039857455788</v>
      </c>
      <c r="M40" s="64" t="n">
        <f aca="false">H22^(1/12)</f>
        <v>0.998896025739887</v>
      </c>
      <c r="N40" s="64" t="n">
        <f aca="false">H37^(1/12)</f>
        <v>0.998460941976493</v>
      </c>
      <c r="O40" s="64" t="n">
        <f aca="false">H52^(1/12)</f>
        <v>0.998033027241246</v>
      </c>
      <c r="P40" s="64" t="n">
        <f aca="false">H67^(1/12)</f>
        <v>0.997503109772107</v>
      </c>
      <c r="Q40" s="64" t="n">
        <f aca="false">H82^(1/12)</f>
        <v>0.99531916500758</v>
      </c>
      <c r="R40" s="64" t="n">
        <f aca="false">H97^(1/12)</f>
        <v>0.994755583011676</v>
      </c>
      <c r="S40" s="64" t="n">
        <f aca="false">H112^(1/12)</f>
        <v>0.993820515836069</v>
      </c>
      <c r="T40" s="64" t="n">
        <f aca="false">H127^(1/12)</f>
        <v>0.992150184276735</v>
      </c>
      <c r="U40" s="64" t="n">
        <f aca="false">H142^(1/12)</f>
        <v>0.988264366890805</v>
      </c>
      <c r="V40" s="64" t="n">
        <f aca="false">H157^(1/12)</f>
        <v>0.982189112098165</v>
      </c>
      <c r="W40" s="101" t="n">
        <f aca="false">H172</f>
        <v>0</v>
      </c>
      <c r="X40" s="60" t="n">
        <f aca="false">X28+1</f>
        <v>3</v>
      </c>
      <c r="Y40" s="61" t="n">
        <v>34</v>
      </c>
      <c r="Z40" s="71" t="n">
        <f aca="false">Z39*VLOOKUP($X40,$K$7:$V$36,Z$6+1,FALSE())</f>
        <v>0.959367477931659</v>
      </c>
      <c r="AA40" s="71" t="n">
        <f aca="false">AA39*VLOOKUP($X40,$K$7:$V$36,AA$6+1,FALSE())</f>
        <v>0.951452988883596</v>
      </c>
      <c r="AB40" s="71" t="n">
        <f aca="false">AB39*VLOOKUP($X40,$K$7:$V$36,AB$6+1,FALSE())</f>
        <v>0.930009184422393</v>
      </c>
      <c r="AC40" s="71" t="n">
        <f aca="false">AC39*VLOOKUP($X40,$K$7:$V$36,AC$6+1,FALSE())</f>
        <v>0.918918512725368</v>
      </c>
      <c r="AD40" s="71" t="n">
        <f aca="false">AD39*VLOOKUP($X40,$K$7:$V$36,AD$6+1,FALSE())</f>
        <v>0.903398627436346</v>
      </c>
      <c r="AE40" s="71" t="n">
        <f aca="false">AE39*VLOOKUP($X40,$K$7:$V$36,AE$6+1,FALSE())</f>
        <v>0.844937941360531</v>
      </c>
      <c r="AF40" s="71" t="n">
        <f aca="false">AF39*VLOOKUP($X40,$K$7:$V$36,AF$6+1,FALSE())</f>
        <v>0.827209597208092</v>
      </c>
      <c r="AG40" s="71" t="n">
        <f aca="false">AG39*VLOOKUP($X40,$K$7:$V$36,AG$6+1,FALSE())</f>
        <v>0.800368176591259</v>
      </c>
      <c r="AH40" s="71" t="n">
        <f aca="false">AH39*VLOOKUP($X40,$K$7:$V$36,AH$6+1,FALSE())</f>
        <v>0.757803811129582</v>
      </c>
      <c r="AI40" s="71" t="n">
        <f aca="false">AI39*VLOOKUP($X40,$K$7:$V$36,AI$6+1,FALSE())</f>
        <v>0.670461964230816</v>
      </c>
      <c r="AJ40" s="71" t="n">
        <f aca="false">AJ39*VLOOKUP($X40,$K$7:$V$36,AJ$6+1,FALSE())</f>
        <v>0.554296188488293</v>
      </c>
      <c r="AK40" s="72" t="n">
        <f aca="false">W$7</f>
        <v>0</v>
      </c>
      <c r="AL40" s="73" t="n">
        <f aca="false">AL39*VLOOKUP($X40,$K$40:$V$69,AL$6+1,FALSE())</f>
        <v>0.959367477931659</v>
      </c>
      <c r="AM40" s="74" t="n">
        <f aca="false">AM39*VLOOKUP($X40,$K$40:$V$69,AM$6+1,FALSE())</f>
        <v>0.951452988883596</v>
      </c>
      <c r="AN40" s="74" t="n">
        <f aca="false">AN39*VLOOKUP($X40,$K$40:$V$69,AN$6+1,FALSE())</f>
        <v>0.930009184422393</v>
      </c>
      <c r="AO40" s="74" t="n">
        <f aca="false">AO39*VLOOKUP($X40,$K$40:$V$69,AO$6+1,FALSE())</f>
        <v>0.918918512725368</v>
      </c>
      <c r="AP40" s="74" t="n">
        <f aca="false">AP39*VLOOKUP($X40,$K$40:$V$69,AP$6+1,FALSE())</f>
        <v>0.903398627436346</v>
      </c>
      <c r="AQ40" s="74" t="n">
        <f aca="false">AQ39*VLOOKUP($X40,$K$40:$V$69,AQ$6+1,FALSE())</f>
        <v>0.844937941360531</v>
      </c>
      <c r="AR40" s="74" t="n">
        <f aca="false">AR39*VLOOKUP($X40,$K$40:$V$69,AR$6+1,FALSE())</f>
        <v>0.827209597208092</v>
      </c>
      <c r="AS40" s="74" t="n">
        <f aca="false">AS39*VLOOKUP($X40,$K$40:$V$69,AS$6+1,FALSE())</f>
        <v>0.800368176591259</v>
      </c>
      <c r="AT40" s="74" t="n">
        <f aca="false">AT39*VLOOKUP($X40,$K$40:$V$69,AT$6+1,FALSE())</f>
        <v>0.757803811129582</v>
      </c>
      <c r="AU40" s="74" t="n">
        <f aca="false">AU39*VLOOKUP($X40,$K$40:$V$69,AU$6+1,FALSE())</f>
        <v>0.670461964230816</v>
      </c>
      <c r="AV40" s="74" t="n">
        <f aca="false">AV39*VLOOKUP($X40,$K$40:$V$69,AV$6+1,FALSE())</f>
        <v>0.554296188488293</v>
      </c>
      <c r="AW40" s="75" t="n">
        <v>0</v>
      </c>
      <c r="AX40" s="54"/>
      <c r="AY40" s="60" t="n">
        <f aca="false">AY28+1</f>
        <v>3</v>
      </c>
      <c r="AZ40" s="61" t="n">
        <v>34</v>
      </c>
      <c r="BA40" s="76" t="n">
        <v>0.670461964230816</v>
      </c>
      <c r="BB40" s="77" t="n">
        <v>0.757803811129582</v>
      </c>
      <c r="BC40" s="54"/>
      <c r="BD40" s="54" t="n">
        <f aca="false">IF($D$11=1,BA40*BB40,BA40)</f>
        <v>0.670461964230816</v>
      </c>
    </row>
    <row r="41" customFormat="false" ht="12.75" hidden="false" customHeight="false" outlineLevel="0" collapsed="false">
      <c r="F41" s="57" t="n">
        <v>3</v>
      </c>
      <c r="G41" s="58" t="n">
        <v>5</v>
      </c>
      <c r="H41" s="80" t="n">
        <f aca="false">+'Survival Rates'!D39</f>
        <v>0.851331676672084</v>
      </c>
      <c r="I41" s="81" t="n">
        <v>0.900947218978593</v>
      </c>
      <c r="K41" s="63" t="n">
        <v>2</v>
      </c>
      <c r="L41" s="64" t="n">
        <f aca="false">(H8/H7)^(1/12)</f>
        <v>0.998564953230397</v>
      </c>
      <c r="M41" s="64" t="n">
        <f aca="false">(H23/H22)^(1/12)</f>
        <v>0.998292942813678</v>
      </c>
      <c r="N41" s="64" t="n">
        <f aca="false">(H38/H37)^(1/12)</f>
        <v>0.99757304116907</v>
      </c>
      <c r="O41" s="64" t="n">
        <f aca="false">(H53/H52)^(1/12)</f>
        <v>0.99721047951894</v>
      </c>
      <c r="P41" s="64" t="n">
        <f aca="false">(H68/H67)^(1/12)</f>
        <v>0.996712312671066</v>
      </c>
      <c r="Q41" s="64" t="n">
        <f aca="false">(H83/H82)^(1/12)</f>
        <v>0.994749019260573</v>
      </c>
      <c r="R41" s="64" t="n">
        <f aca="false">(H98/H97)^(1/12)</f>
        <v>0.994126706732824</v>
      </c>
      <c r="S41" s="64" t="n">
        <f aca="false">(H113/H112)^(1/12)</f>
        <v>0.993189889558146</v>
      </c>
      <c r="T41" s="64" t="n">
        <f aca="false">(H128/H127)^(1/12)</f>
        <v>0.991562238638352</v>
      </c>
      <c r="U41" s="64" t="n">
        <f aca="false">(H143/H142)^(1/12)</f>
        <v>0.988062147291222</v>
      </c>
      <c r="V41" s="64" t="n">
        <f aca="false">(H158/H157)^(1/12)</f>
        <v>0.982709461120954</v>
      </c>
      <c r="W41" s="101" t="n">
        <f aca="false">H173</f>
        <v>0</v>
      </c>
      <c r="X41" s="60" t="n">
        <f aca="false">X29+1</f>
        <v>3</v>
      </c>
      <c r="Y41" s="61" t="n">
        <v>35</v>
      </c>
      <c r="Z41" s="71" t="n">
        <f aca="false">Z40*VLOOKUP($X41,$K$7:$V$36,Z$6+1,FALSE())</f>
        <v>0.958147850688927</v>
      </c>
      <c r="AA41" s="71" t="n">
        <f aca="false">AA40*VLOOKUP($X41,$K$7:$V$36,AA$6+1,FALSE())</f>
        <v>0.949931140236813</v>
      </c>
      <c r="AB41" s="71" t="n">
        <f aca="false">AB40*VLOOKUP($X41,$K$7:$V$36,AB$6+1,FALSE())</f>
        <v>0.927694580538282</v>
      </c>
      <c r="AC41" s="71" t="n">
        <f aca="false">AC40*VLOOKUP($X41,$K$7:$V$36,AC$6+1,FALSE())</f>
        <v>0.916403215850437</v>
      </c>
      <c r="AD41" s="71" t="n">
        <f aca="false">AD40*VLOOKUP($X41,$K$7:$V$36,AD$6+1,FALSE())</f>
        <v>0.900505710384346</v>
      </c>
      <c r="AE41" s="71" t="n">
        <f aca="false">AE40*VLOOKUP($X41,$K$7:$V$36,AE$6+1,FALSE())</f>
        <v>0.840806828390176</v>
      </c>
      <c r="AF41" s="71" t="n">
        <f aca="false">AF40*VLOOKUP($X41,$K$7:$V$36,AF$6+1,FALSE())</f>
        <v>0.822597469626098</v>
      </c>
      <c r="AG41" s="71" t="n">
        <f aca="false">AG40*VLOOKUP($X41,$K$7:$V$36,AG$6+1,FALSE())</f>
        <v>0.795079390878584</v>
      </c>
      <c r="AH41" s="71" t="n">
        <f aca="false">AH40*VLOOKUP($X41,$K$7:$V$36,AH$6+1,FALSE())</f>
        <v>0.751684487084965</v>
      </c>
      <c r="AI41" s="71" t="n">
        <f aca="false">AI40*VLOOKUP($X41,$K$7:$V$36,AI$6+1,FALSE())</f>
        <v>0.662861326360944</v>
      </c>
      <c r="AJ41" s="71" t="n">
        <f aca="false">AJ40*VLOOKUP($X41,$K$7:$V$36,AJ$6+1,FALSE())</f>
        <v>0.545219999610811</v>
      </c>
      <c r="AK41" s="72" t="n">
        <f aca="false">W$7</f>
        <v>0</v>
      </c>
      <c r="AL41" s="73" t="n">
        <f aca="false">AL40*VLOOKUP($X41,$K$40:$V$69,AL$6+1,FALSE())</f>
        <v>0.958147850688927</v>
      </c>
      <c r="AM41" s="74" t="n">
        <f aca="false">AM40*VLOOKUP($X41,$K$40:$V$69,AM$6+1,FALSE())</f>
        <v>0.949931140236813</v>
      </c>
      <c r="AN41" s="74" t="n">
        <f aca="false">AN40*VLOOKUP($X41,$K$40:$V$69,AN$6+1,FALSE())</f>
        <v>0.927694580538282</v>
      </c>
      <c r="AO41" s="74" t="n">
        <f aca="false">AO40*VLOOKUP($X41,$K$40:$V$69,AO$6+1,FALSE())</f>
        <v>0.916403215850437</v>
      </c>
      <c r="AP41" s="74" t="n">
        <f aca="false">AP40*VLOOKUP($X41,$K$40:$V$69,AP$6+1,FALSE())</f>
        <v>0.900505710384346</v>
      </c>
      <c r="AQ41" s="74" t="n">
        <f aca="false">AQ40*VLOOKUP($X41,$K$40:$V$69,AQ$6+1,FALSE())</f>
        <v>0.840806828390176</v>
      </c>
      <c r="AR41" s="74" t="n">
        <f aca="false">AR40*VLOOKUP($X41,$K$40:$V$69,AR$6+1,FALSE())</f>
        <v>0.822597469626098</v>
      </c>
      <c r="AS41" s="74" t="n">
        <f aca="false">AS40*VLOOKUP($X41,$K$40:$V$69,AS$6+1,FALSE())</f>
        <v>0.795079390878584</v>
      </c>
      <c r="AT41" s="74" t="n">
        <f aca="false">AT40*VLOOKUP($X41,$K$40:$V$69,AT$6+1,FALSE())</f>
        <v>0.751684487084965</v>
      </c>
      <c r="AU41" s="74" t="n">
        <f aca="false">AU40*VLOOKUP($X41,$K$40:$V$69,AU$6+1,FALSE())</f>
        <v>0.662861326360944</v>
      </c>
      <c r="AV41" s="74" t="n">
        <f aca="false">AV40*VLOOKUP($X41,$K$40:$V$69,AV$6+1,FALSE())</f>
        <v>0.545219999610811</v>
      </c>
      <c r="AW41" s="75" t="n">
        <v>0</v>
      </c>
      <c r="AX41" s="54"/>
      <c r="AY41" s="60" t="n">
        <f aca="false">AY29+1</f>
        <v>3</v>
      </c>
      <c r="AZ41" s="61" t="n">
        <v>35</v>
      </c>
      <c r="BA41" s="76" t="n">
        <v>0.662861326360944</v>
      </c>
      <c r="BB41" s="77" t="n">
        <v>0.751684487084965</v>
      </c>
      <c r="BC41" s="54"/>
      <c r="BD41" s="54" t="n">
        <f aca="false">IF($D$11=1,BA41*BB41,BA41)</f>
        <v>0.662861326360944</v>
      </c>
    </row>
    <row r="42" customFormat="false" ht="12.75" hidden="false" customHeight="false" outlineLevel="0" collapsed="false">
      <c r="F42" s="57" t="n">
        <v>3</v>
      </c>
      <c r="G42" s="58" t="n">
        <v>6</v>
      </c>
      <c r="H42" s="80" t="n">
        <f aca="false">+'Survival Rates'!D40</f>
        <v>0.818025193083694</v>
      </c>
      <c r="I42" s="81" t="n">
        <v>0.872100442549355</v>
      </c>
      <c r="K42" s="63" t="n">
        <v>3</v>
      </c>
      <c r="L42" s="64" t="n">
        <f aca="false">(H9/H8)^(1/12)</f>
        <v>0.998728717336383</v>
      </c>
      <c r="M42" s="64" t="n">
        <f aca="false">(H24/H23)^(1/12)</f>
        <v>0.998400500429801</v>
      </c>
      <c r="N42" s="64" t="n">
        <f aca="false">(H39/H38)^(1/12)</f>
        <v>0.997511203197904</v>
      </c>
      <c r="O42" s="64" t="n">
        <f aca="false">(H54/H53)^(1/12)</f>
        <v>0.997262763955565</v>
      </c>
      <c r="P42" s="64" t="n">
        <f aca="false">(H69/H68)^(1/12)</f>
        <v>0.996797740262004</v>
      </c>
      <c r="Q42" s="64" t="n">
        <f aca="false">(H84/H83)^(1/12)</f>
        <v>0.995110749833647</v>
      </c>
      <c r="R42" s="64" t="n">
        <f aca="false">(H99/H98)^(1/12)</f>
        <v>0.994424475250818</v>
      </c>
      <c r="S42" s="64" t="n">
        <f aca="false">(H114/H113)^(1/12)</f>
        <v>0.99339205897066</v>
      </c>
      <c r="T42" s="64" t="n">
        <f aca="false">(H129/H128)^(1/12)</f>
        <v>0.991924923107083</v>
      </c>
      <c r="U42" s="64" t="n">
        <f aca="false">(H144/H143)^(1/12)</f>
        <v>0.988663580821334</v>
      </c>
      <c r="V42" s="64" t="n">
        <f aca="false">(H159/H158)^(1/12)</f>
        <v>0.983625741857912</v>
      </c>
      <c r="W42" s="101" t="n">
        <f aca="false">H174</f>
        <v>0</v>
      </c>
      <c r="X42" s="60" t="n">
        <f aca="false">X30+1</f>
        <v>3</v>
      </c>
      <c r="Y42" s="61" t="n">
        <v>36</v>
      </c>
      <c r="Z42" s="71" t="n">
        <f aca="false">Z41*VLOOKUP($X42,$K$7:$V$36,Z$6+1,FALSE())</f>
        <v>0.956929773937164</v>
      </c>
      <c r="AA42" s="71" t="n">
        <f aca="false">AA41*VLOOKUP($X42,$K$7:$V$36,AA$6+1,FALSE())</f>
        <v>0.948411725786286</v>
      </c>
      <c r="AB42" s="71" t="n">
        <f aca="false">AB41*VLOOKUP($X42,$K$7:$V$36,AB$6+1,FALSE())</f>
        <v>0.925385737232916</v>
      </c>
      <c r="AC42" s="71" t="n">
        <f aca="false">AC41*VLOOKUP($X42,$K$7:$V$36,AC$6+1,FALSE())</f>
        <v>0.913894803936776</v>
      </c>
      <c r="AD42" s="71" t="n">
        <f aca="false">AD41*VLOOKUP($X42,$K$7:$V$36,AD$6+1,FALSE())</f>
        <v>0.897622057204146</v>
      </c>
      <c r="AE42" s="71" t="n">
        <f aca="false">AE41*VLOOKUP($X42,$K$7:$V$36,AE$6+1,FALSE())</f>
        <v>0.836695913464599</v>
      </c>
      <c r="AF42" s="71" t="n">
        <f aca="false">AF41*VLOOKUP($X42,$K$7:$V$36,AF$6+1,FALSE())</f>
        <v>0.818011057075583</v>
      </c>
      <c r="AG42" s="71" t="n">
        <f aca="false">AG41*VLOOKUP($X42,$K$7:$V$36,AG$6+1,FALSE())</f>
        <v>0.789825553150015</v>
      </c>
      <c r="AH42" s="71" t="n">
        <f aca="false">AH41*VLOOKUP($X42,$K$7:$V$36,AH$6+1,FALSE())</f>
        <v>0.745614577052541</v>
      </c>
      <c r="AI42" s="71" t="n">
        <f aca="false">AI41*VLOOKUP($X42,$K$7:$V$36,AI$6+1,FALSE())</f>
        <v>0.65534685250799</v>
      </c>
      <c r="AJ42" s="71" t="n">
        <f aca="false">AJ41*VLOOKUP($X42,$K$7:$V$36,AJ$6+1,FALSE())</f>
        <v>0.536292426592954</v>
      </c>
      <c r="AK42" s="72" t="n">
        <f aca="false">W$7</f>
        <v>0</v>
      </c>
      <c r="AL42" s="73" t="n">
        <f aca="false">AL41*VLOOKUP($X42,$K$40:$V$69,AL$6+1,FALSE())</f>
        <v>0.956929773937164</v>
      </c>
      <c r="AM42" s="74" t="n">
        <f aca="false">AM41*VLOOKUP($X42,$K$40:$V$69,AM$6+1,FALSE())</f>
        <v>0.948411725786286</v>
      </c>
      <c r="AN42" s="74" t="n">
        <f aca="false">AN41*VLOOKUP($X42,$K$40:$V$69,AN$6+1,FALSE())</f>
        <v>0.925385737232916</v>
      </c>
      <c r="AO42" s="74" t="n">
        <f aca="false">AO41*VLOOKUP($X42,$K$40:$V$69,AO$6+1,FALSE())</f>
        <v>0.913894803936776</v>
      </c>
      <c r="AP42" s="74" t="n">
        <f aca="false">AP41*VLOOKUP($X42,$K$40:$V$69,AP$6+1,FALSE())</f>
        <v>0.897622057204146</v>
      </c>
      <c r="AQ42" s="74" t="n">
        <f aca="false">AQ41*VLOOKUP($X42,$K$40:$V$69,AQ$6+1,FALSE())</f>
        <v>0.836695913464599</v>
      </c>
      <c r="AR42" s="74" t="n">
        <f aca="false">AR41*VLOOKUP($X42,$K$40:$V$69,AR$6+1,FALSE())</f>
        <v>0.818011057075583</v>
      </c>
      <c r="AS42" s="74" t="n">
        <f aca="false">AS41*VLOOKUP($X42,$K$40:$V$69,AS$6+1,FALSE())</f>
        <v>0.789825553150015</v>
      </c>
      <c r="AT42" s="74" t="n">
        <f aca="false">AT41*VLOOKUP($X42,$K$40:$V$69,AT$6+1,FALSE())</f>
        <v>0.745614577052541</v>
      </c>
      <c r="AU42" s="74" t="n">
        <f aca="false">AU41*VLOOKUP($X42,$K$40:$V$69,AU$6+1,FALSE())</f>
        <v>0.65534685250799</v>
      </c>
      <c r="AV42" s="74" t="n">
        <f aca="false">AV41*VLOOKUP($X42,$K$40:$V$69,AV$6+1,FALSE())</f>
        <v>0.536292426592954</v>
      </c>
      <c r="AW42" s="75" t="n">
        <v>0</v>
      </c>
      <c r="AX42" s="54"/>
      <c r="AY42" s="60" t="n">
        <f aca="false">AY30+1</f>
        <v>3</v>
      </c>
      <c r="AZ42" s="61" t="n">
        <v>36</v>
      </c>
      <c r="BA42" s="76" t="n">
        <v>0.65534685250799</v>
      </c>
      <c r="BB42" s="77" t="n">
        <v>0.745614577052541</v>
      </c>
      <c r="BC42" s="54"/>
      <c r="BD42" s="54" t="n">
        <f aca="false">IF($D$11=1,BA42*BB42,BA42)</f>
        <v>0.65534685250799</v>
      </c>
    </row>
    <row r="43" customFormat="false" ht="12.75" hidden="false" customHeight="false" outlineLevel="0" collapsed="false">
      <c r="F43" s="57" t="n">
        <v>3</v>
      </c>
      <c r="G43" s="58" t="n">
        <v>7</v>
      </c>
      <c r="H43" s="80" t="n">
        <f aca="false">+'Survival Rates'!D41</f>
        <v>0.783571703513617</v>
      </c>
      <c r="I43" s="81" t="n">
        <v>0.840300973280769</v>
      </c>
      <c r="K43" s="63" t="n">
        <v>4</v>
      </c>
      <c r="L43" s="64" t="n">
        <f aca="false">(H10/H9)^(1/12)</f>
        <v>0.998314854359707</v>
      </c>
      <c r="M43" s="64" t="n">
        <f aca="false">(H25/H24)^(1/12)</f>
        <v>0.997703330600182</v>
      </c>
      <c r="N43" s="64" t="n">
        <f aca="false">(H40/H39)^(1/12)</f>
        <v>0.996832025119284</v>
      </c>
      <c r="O43" s="64" t="n">
        <f aca="false">(H55/H54)^(1/12)</f>
        <v>0.996718997981597</v>
      </c>
      <c r="P43" s="64" t="n">
        <f aca="false">(H70/H69)^(1/12)</f>
        <v>0.996121486188607</v>
      </c>
      <c r="Q43" s="64" t="n">
        <f aca="false">(H85/H84)^(1/12)</f>
        <v>0.994239666659363</v>
      </c>
      <c r="R43" s="64" t="n">
        <f aca="false">(H100/H99)^(1/12)</f>
        <v>0.9935551124761</v>
      </c>
      <c r="S43" s="64" t="n">
        <f aca="false">(H115/H114)^(1/12)</f>
        <v>0.992659612552556</v>
      </c>
      <c r="T43" s="64" t="n">
        <f aca="false">(H130/H129)^(1/12)</f>
        <v>0.991284789935037</v>
      </c>
      <c r="U43" s="64" t="n">
        <f aca="false">(H145/H144)^(1/12)</f>
        <v>0.987372746825558</v>
      </c>
      <c r="V43" s="64" t="n">
        <f aca="false">(H160/H159)^(1/12)</f>
        <v>0.98095352539153</v>
      </c>
      <c r="W43" s="101" t="n">
        <f aca="false">H175</f>
        <v>0</v>
      </c>
      <c r="X43" s="60" t="n">
        <f aca="false">X31+1</f>
        <v>4</v>
      </c>
      <c r="Y43" s="61" t="n">
        <v>37</v>
      </c>
      <c r="Z43" s="71" t="n">
        <f aca="false">Z42*VLOOKUP($X43,$K$7:$V$36,Z$6+1,FALSE())</f>
        <v>0.955317207900547</v>
      </c>
      <c r="AA43" s="71" t="n">
        <f aca="false">AA42*VLOOKUP($X43,$K$7:$V$36,AA$6+1,FALSE())</f>
        <v>0.946233537597244</v>
      </c>
      <c r="AB43" s="71" t="n">
        <f aca="false">AB42*VLOOKUP($X43,$K$7:$V$36,AB$6+1,FALSE())</f>
        <v>0.922454138462389</v>
      </c>
      <c r="AC43" s="71" t="n">
        <f aca="false">AC42*VLOOKUP($X43,$K$7:$V$36,AC$6+1,FALSE())</f>
        <v>0.910896313240451</v>
      </c>
      <c r="AD43" s="71" t="n">
        <f aca="false">AD42*VLOOKUP($X43,$K$7:$V$36,AD$6+1,FALSE())</f>
        <v>0.894140617657869</v>
      </c>
      <c r="AE43" s="71" t="n">
        <f aca="false">AE42*VLOOKUP($X43,$K$7:$V$36,AE$6+1,FALSE())</f>
        <v>0.831876266098294</v>
      </c>
      <c r="AF43" s="71" t="n">
        <f aca="false">AF42*VLOOKUP($X43,$K$7:$V$36,AF$6+1,FALSE())</f>
        <v>0.812739067819424</v>
      </c>
      <c r="AG43" s="71" t="n">
        <f aca="false">AG42*VLOOKUP($X43,$K$7:$V$36,AG$6+1,FALSE())</f>
        <v>0.784027927574002</v>
      </c>
      <c r="AH43" s="71" t="n">
        <f aca="false">AH42*VLOOKUP($X43,$K$7:$V$36,AH$6+1,FALSE())</f>
        <v>0.73911638938603</v>
      </c>
      <c r="AI43" s="71" t="n">
        <f aca="false">AI42*VLOOKUP($X43,$K$7:$V$36,AI$6+1,FALSE())</f>
        <v>0.647071621884298</v>
      </c>
      <c r="AJ43" s="71" t="n">
        <f aca="false">AJ42*VLOOKUP($X43,$K$7:$V$36,AJ$6+1,FALSE())</f>
        <v>0.526077946507137</v>
      </c>
      <c r="AK43" s="72" t="n">
        <f aca="false">W$7</f>
        <v>0</v>
      </c>
      <c r="AL43" s="73" t="n">
        <f aca="false">AL42*VLOOKUP($X43,$K$40:$V$69,AL$6+1,FALSE())</f>
        <v>0.955317207900547</v>
      </c>
      <c r="AM43" s="74" t="n">
        <f aca="false">AM42*VLOOKUP($X43,$K$40:$V$69,AM$6+1,FALSE())</f>
        <v>0.946233537597244</v>
      </c>
      <c r="AN43" s="74" t="n">
        <f aca="false">AN42*VLOOKUP($X43,$K$40:$V$69,AN$6+1,FALSE())</f>
        <v>0.922454138462389</v>
      </c>
      <c r="AO43" s="74" t="n">
        <f aca="false">AO42*VLOOKUP($X43,$K$40:$V$69,AO$6+1,FALSE())</f>
        <v>0.910896313240451</v>
      </c>
      <c r="AP43" s="74" t="n">
        <f aca="false">AP42*VLOOKUP($X43,$K$40:$V$69,AP$6+1,FALSE())</f>
        <v>0.894140617657869</v>
      </c>
      <c r="AQ43" s="74" t="n">
        <f aca="false">AQ42*VLOOKUP($X43,$K$40:$V$69,AQ$6+1,FALSE())</f>
        <v>0.831876266098294</v>
      </c>
      <c r="AR43" s="74" t="n">
        <f aca="false">AR42*VLOOKUP($X43,$K$40:$V$69,AR$6+1,FALSE())</f>
        <v>0.812739067819424</v>
      </c>
      <c r="AS43" s="74" t="n">
        <f aca="false">AS42*VLOOKUP($X43,$K$40:$V$69,AS$6+1,FALSE())</f>
        <v>0.784027927574002</v>
      </c>
      <c r="AT43" s="74" t="n">
        <f aca="false">AT42*VLOOKUP($X43,$K$40:$V$69,AT$6+1,FALSE())</f>
        <v>0.73911638938603</v>
      </c>
      <c r="AU43" s="74" t="n">
        <f aca="false">AU42*VLOOKUP($X43,$K$40:$V$69,AU$6+1,FALSE())</f>
        <v>0.647071621884298</v>
      </c>
      <c r="AV43" s="74" t="n">
        <f aca="false">AV42*VLOOKUP($X43,$K$40:$V$69,AV$6+1,FALSE())</f>
        <v>0.526077946507137</v>
      </c>
      <c r="AW43" s="75" t="n">
        <v>0</v>
      </c>
      <c r="AX43" s="54"/>
      <c r="AY43" s="60" t="n">
        <f aca="false">AY31+1</f>
        <v>4</v>
      </c>
      <c r="AZ43" s="61" t="n">
        <v>37</v>
      </c>
      <c r="BA43" s="76" t="n">
        <v>0.647071621884298</v>
      </c>
      <c r="BB43" s="77" t="n">
        <v>0.73911638938603</v>
      </c>
      <c r="BC43" s="54"/>
      <c r="BD43" s="54" t="n">
        <f aca="false">IF($D$11=1,BA43*BB43,BA43)</f>
        <v>0.647071621884298</v>
      </c>
    </row>
    <row r="44" customFormat="false" ht="12.75" hidden="false" customHeight="false" outlineLevel="0" collapsed="false">
      <c r="F44" s="57" t="n">
        <v>3</v>
      </c>
      <c r="G44" s="58" t="n">
        <v>8</v>
      </c>
      <c r="H44" s="80" t="n">
        <f aca="false">+'Survival Rates'!D42</f>
        <v>0.748950608614342</v>
      </c>
      <c r="I44" s="81" t="n">
        <v>0.824171360807631</v>
      </c>
      <c r="K44" s="63" t="n">
        <v>5</v>
      </c>
      <c r="L44" s="64" t="n">
        <f aca="false">(H11/H10)^(1/12)</f>
        <v>0.997538435542136</v>
      </c>
      <c r="M44" s="64" t="n">
        <f aca="false">(H26/H25)^(1/12)</f>
        <v>0.996949348306232</v>
      </c>
      <c r="N44" s="64" t="n">
        <f aca="false">(H41/H40)^(1/12)</f>
        <v>0.996229391712556</v>
      </c>
      <c r="O44" s="64" t="n">
        <f aca="false">(H56/H55)^(1/12)</f>
        <v>0.995803487092915</v>
      </c>
      <c r="P44" s="64" t="n">
        <f aca="false">(H71/H70)^(1/12)</f>
        <v>0.995324473622211</v>
      </c>
      <c r="Q44" s="64" t="n">
        <f aca="false">(H86/H85)^(1/12)</f>
        <v>0.993468202199009</v>
      </c>
      <c r="R44" s="64" t="n">
        <f aca="false">(H101/H100)^(1/12)</f>
        <v>0.993185016458461</v>
      </c>
      <c r="S44" s="64" t="n">
        <f aca="false">(H116/H115)^(1/12)</f>
        <v>0.992233583500099</v>
      </c>
      <c r="T44" s="64" t="n">
        <f aca="false">(H131/H130)^(1/12)</f>
        <v>0.990615516823836</v>
      </c>
      <c r="U44" s="64" t="n">
        <f aca="false">(H146/H145)^(1/12)</f>
        <v>0.986760465517903</v>
      </c>
      <c r="V44" s="64" t="n">
        <f aca="false">(H161/H160)^(1/12)</f>
        <v>0.980694560776578</v>
      </c>
      <c r="W44" s="101" t="n">
        <f aca="false">H176</f>
        <v>0</v>
      </c>
      <c r="X44" s="60" t="n">
        <f aca="false">X32+1</f>
        <v>4</v>
      </c>
      <c r="Y44" s="61" t="n">
        <v>38</v>
      </c>
      <c r="Z44" s="71" t="n">
        <f aca="false">Z43*VLOOKUP($X44,$K$7:$V$36,Z$6+1,FALSE())</f>
        <v>0.953707359272556</v>
      </c>
      <c r="AA44" s="71" t="n">
        <f aca="false">AA43*VLOOKUP($X44,$K$7:$V$36,AA$6+1,FALSE())</f>
        <v>0.944060351986362</v>
      </c>
      <c r="AB44" s="71" t="n">
        <f aca="false">AB43*VLOOKUP($X44,$K$7:$V$36,AB$6+1,FALSE())</f>
        <v>0.919531826923127</v>
      </c>
      <c r="AC44" s="71" t="n">
        <f aca="false">AC43*VLOOKUP($X44,$K$7:$V$36,AC$6+1,FALSE())</f>
        <v>0.907907660598153</v>
      </c>
      <c r="AD44" s="71" t="n">
        <f aca="false">AD43*VLOOKUP($X44,$K$7:$V$36,AD$6+1,FALSE())</f>
        <v>0.890672680922955</v>
      </c>
      <c r="AE44" s="71" t="n">
        <f aca="false">AE43*VLOOKUP($X44,$K$7:$V$36,AE$6+1,FALSE())</f>
        <v>0.827084381507403</v>
      </c>
      <c r="AF44" s="71" t="n">
        <f aca="false">AF43*VLOOKUP($X44,$K$7:$V$36,AF$6+1,FALSE())</f>
        <v>0.807501055941049</v>
      </c>
      <c r="AG44" s="71" t="n">
        <f aca="false">AG43*VLOOKUP($X44,$K$7:$V$36,AG$6+1,FALSE())</f>
        <v>0.778272858815992</v>
      </c>
      <c r="AH44" s="71" t="n">
        <f aca="false">AH43*VLOOKUP($X44,$K$7:$V$36,AH$6+1,FALSE())</f>
        <v>0.732674834790074</v>
      </c>
      <c r="AI44" s="71" t="n">
        <f aca="false">AI43*VLOOKUP($X44,$K$7:$V$36,AI$6+1,FALSE())</f>
        <v>0.638900884692768</v>
      </c>
      <c r="AJ44" s="71" t="n">
        <f aca="false">AJ43*VLOOKUP($X44,$K$7:$V$36,AJ$6+1,FALSE())</f>
        <v>0.516058016256912</v>
      </c>
      <c r="AK44" s="72" t="n">
        <f aca="false">W$7</f>
        <v>0</v>
      </c>
      <c r="AL44" s="73" t="n">
        <f aca="false">AL43*VLOOKUP($X44,$K$40:$V$69,AL$6+1,FALSE())</f>
        <v>0.953707359272556</v>
      </c>
      <c r="AM44" s="74" t="n">
        <f aca="false">AM43*VLOOKUP($X44,$K$40:$V$69,AM$6+1,FALSE())</f>
        <v>0.944060351986362</v>
      </c>
      <c r="AN44" s="74" t="n">
        <f aca="false">AN43*VLOOKUP($X44,$K$40:$V$69,AN$6+1,FALSE())</f>
        <v>0.919531826923127</v>
      </c>
      <c r="AO44" s="74" t="n">
        <f aca="false">AO43*VLOOKUP($X44,$K$40:$V$69,AO$6+1,FALSE())</f>
        <v>0.907907660598153</v>
      </c>
      <c r="AP44" s="74" t="n">
        <f aca="false">AP43*VLOOKUP($X44,$K$40:$V$69,AP$6+1,FALSE())</f>
        <v>0.890672680922955</v>
      </c>
      <c r="AQ44" s="74" t="n">
        <f aca="false">AQ43*VLOOKUP($X44,$K$40:$V$69,AQ$6+1,FALSE())</f>
        <v>0.827084381507403</v>
      </c>
      <c r="AR44" s="74" t="n">
        <f aca="false">AR43*VLOOKUP($X44,$K$40:$V$69,AR$6+1,FALSE())</f>
        <v>0.807501055941049</v>
      </c>
      <c r="AS44" s="74" t="n">
        <f aca="false">AS43*VLOOKUP($X44,$K$40:$V$69,AS$6+1,FALSE())</f>
        <v>0.778272858815992</v>
      </c>
      <c r="AT44" s="74" t="n">
        <f aca="false">AT43*VLOOKUP($X44,$K$40:$V$69,AT$6+1,FALSE())</f>
        <v>0.732674834790074</v>
      </c>
      <c r="AU44" s="74" t="n">
        <f aca="false">AU43*VLOOKUP($X44,$K$40:$V$69,AU$6+1,FALSE())</f>
        <v>0.638900884692768</v>
      </c>
      <c r="AV44" s="74" t="n">
        <f aca="false">AV43*VLOOKUP($X44,$K$40:$V$69,AV$6+1,FALSE())</f>
        <v>0.516058016256912</v>
      </c>
      <c r="AW44" s="75" t="n">
        <v>0</v>
      </c>
      <c r="AX44" s="54"/>
      <c r="AY44" s="60" t="n">
        <f aca="false">AY32+1</f>
        <v>4</v>
      </c>
      <c r="AZ44" s="61" t="n">
        <v>38</v>
      </c>
      <c r="BA44" s="76" t="n">
        <v>0.638900884692768</v>
      </c>
      <c r="BB44" s="77" t="n">
        <v>0.732674834790074</v>
      </c>
      <c r="BC44" s="54"/>
      <c r="BD44" s="54" t="n">
        <f aca="false">IF($D$11=1,BA44*BB44,BA44)</f>
        <v>0.638900884692768</v>
      </c>
    </row>
    <row r="45" customFormat="false" ht="12.75" hidden="false" customHeight="false" outlineLevel="0" collapsed="false">
      <c r="F45" s="57" t="n">
        <v>3</v>
      </c>
      <c r="G45" s="58" t="n">
        <v>9</v>
      </c>
      <c r="H45" s="80" t="n">
        <f aca="false">+'Survival Rates'!D43</f>
        <v>0.713559585909428</v>
      </c>
      <c r="I45" s="81" t="n">
        <v>0.809241565017936</v>
      </c>
      <c r="K45" s="63" t="n">
        <v>6</v>
      </c>
      <c r="L45" s="64" t="n">
        <f aca="false">(H12/H11)^(1/12)</f>
        <v>0.998270093653877</v>
      </c>
      <c r="M45" s="64" t="n">
        <f aca="false">(H27/H26)^(1/12)</f>
        <v>0.997865633449959</v>
      </c>
      <c r="N45" s="64" t="n">
        <f aca="false">(H42/H41)^(1/12)</f>
        <v>0.996679801801938</v>
      </c>
      <c r="O45" s="64" t="n">
        <f aca="false">(H57/H56)^(1/12)</f>
        <v>0.996657898352574</v>
      </c>
      <c r="P45" s="64" t="n">
        <f aca="false">(H72/H71)^(1/12)</f>
        <v>0.996275769995028</v>
      </c>
      <c r="Q45" s="64" t="n">
        <f aca="false">(H87/H86)^(1/12)</f>
        <v>0.994392211727915</v>
      </c>
      <c r="R45" s="64" t="n">
        <f aca="false">(H102/H101)^(1/12)</f>
        <v>0.99359109012522</v>
      </c>
      <c r="S45" s="64" t="n">
        <f aca="false">(H117/H116)^(1/12)</f>
        <v>0.992798487532857</v>
      </c>
      <c r="T45" s="64" t="n">
        <f aca="false">(H132/H131)^(1/12)</f>
        <v>0.990802002558686</v>
      </c>
      <c r="U45" s="64" t="n">
        <f aca="false">(H147/H146)^(1/12)</f>
        <v>0.988037035257495</v>
      </c>
      <c r="V45" s="64" t="n">
        <f aca="false">(H162/H161)^(1/12)</f>
        <v>0.984510044359395</v>
      </c>
      <c r="W45" s="101" t="n">
        <f aca="false">H177</f>
        <v>0</v>
      </c>
      <c r="X45" s="60" t="n">
        <f aca="false">X33+1</f>
        <v>4</v>
      </c>
      <c r="Y45" s="61" t="n">
        <v>39</v>
      </c>
      <c r="Z45" s="71" t="n">
        <f aca="false">Z44*VLOOKUP($X45,$K$7:$V$36,Z$6+1,FALSE())</f>
        <v>0.952100223473962</v>
      </c>
      <c r="AA45" s="71" t="n">
        <f aca="false">AA44*VLOOKUP($X45,$K$7:$V$36,AA$6+1,FALSE())</f>
        <v>0.941892157464373</v>
      </c>
      <c r="AB45" s="71" t="n">
        <f aca="false">AB44*VLOOKUP($X45,$K$7:$V$36,AB$6+1,FALSE())</f>
        <v>0.916618773193415</v>
      </c>
      <c r="AC45" s="71" t="n">
        <f aca="false">AC44*VLOOKUP($X45,$K$7:$V$36,AC$6+1,FALSE())</f>
        <v>0.904928813731207</v>
      </c>
      <c r="AD45" s="71" t="n">
        <f aca="false">AD44*VLOOKUP($X45,$K$7:$V$36,AD$6+1,FALSE())</f>
        <v>0.887218194628565</v>
      </c>
      <c r="AE45" s="71" t="n">
        <f aca="false">AE44*VLOOKUP($X45,$K$7:$V$36,AE$6+1,FALSE())</f>
        <v>0.822320099769086</v>
      </c>
      <c r="AF45" s="71" t="n">
        <f aca="false">AF44*VLOOKUP($X45,$K$7:$V$36,AF$6+1,FALSE())</f>
        <v>0.802296802460078</v>
      </c>
      <c r="AG45" s="71" t="n">
        <f aca="false">AG44*VLOOKUP($X45,$K$7:$V$36,AG$6+1,FALSE())</f>
        <v>0.772560034492452</v>
      </c>
      <c r="AH45" s="71" t="n">
        <f aca="false">AH44*VLOOKUP($X45,$K$7:$V$36,AH$6+1,FALSE())</f>
        <v>0.726289419695566</v>
      </c>
      <c r="AI45" s="71" t="n">
        <f aca="false">AI44*VLOOKUP($X45,$K$7:$V$36,AI$6+1,FALSE())</f>
        <v>0.630833321468377</v>
      </c>
      <c r="AJ45" s="71" t="n">
        <f aca="false">AJ44*VLOOKUP($X45,$K$7:$V$36,AJ$6+1,FALSE())</f>
        <v>0.506228930353777</v>
      </c>
      <c r="AK45" s="72" t="n">
        <f aca="false">W$7</f>
        <v>0</v>
      </c>
      <c r="AL45" s="73" t="n">
        <f aca="false">AL44*VLOOKUP($X45,$K$40:$V$69,AL$6+1,FALSE())</f>
        <v>0.952100223473962</v>
      </c>
      <c r="AM45" s="74" t="n">
        <f aca="false">AM44*VLOOKUP($X45,$K$40:$V$69,AM$6+1,FALSE())</f>
        <v>0.941892157464373</v>
      </c>
      <c r="AN45" s="74" t="n">
        <f aca="false">AN44*VLOOKUP($X45,$K$40:$V$69,AN$6+1,FALSE())</f>
        <v>0.916618773193415</v>
      </c>
      <c r="AO45" s="74" t="n">
        <f aca="false">AO44*VLOOKUP($X45,$K$40:$V$69,AO$6+1,FALSE())</f>
        <v>0.904928813731207</v>
      </c>
      <c r="AP45" s="74" t="n">
        <f aca="false">AP44*VLOOKUP($X45,$K$40:$V$69,AP$6+1,FALSE())</f>
        <v>0.887218194628565</v>
      </c>
      <c r="AQ45" s="74" t="n">
        <f aca="false">AQ44*VLOOKUP($X45,$K$40:$V$69,AQ$6+1,FALSE())</f>
        <v>0.822320099769086</v>
      </c>
      <c r="AR45" s="74" t="n">
        <f aca="false">AR44*VLOOKUP($X45,$K$40:$V$69,AR$6+1,FALSE())</f>
        <v>0.802296802460078</v>
      </c>
      <c r="AS45" s="74" t="n">
        <f aca="false">AS44*VLOOKUP($X45,$K$40:$V$69,AS$6+1,FALSE())</f>
        <v>0.772560034492452</v>
      </c>
      <c r="AT45" s="74" t="n">
        <f aca="false">AT44*VLOOKUP($X45,$K$40:$V$69,AT$6+1,FALSE())</f>
        <v>0.726289419695566</v>
      </c>
      <c r="AU45" s="74" t="n">
        <f aca="false">AU44*VLOOKUP($X45,$K$40:$V$69,AU$6+1,FALSE())</f>
        <v>0.630833321468377</v>
      </c>
      <c r="AV45" s="74" t="n">
        <f aca="false">AV44*VLOOKUP($X45,$K$40:$V$69,AV$6+1,FALSE())</f>
        <v>0.506228930353777</v>
      </c>
      <c r="AW45" s="75" t="n">
        <v>0</v>
      </c>
      <c r="AX45" s="54"/>
      <c r="AY45" s="60" t="n">
        <f aca="false">AY33+1</f>
        <v>4</v>
      </c>
      <c r="AZ45" s="61" t="n">
        <v>39</v>
      </c>
      <c r="BA45" s="76" t="n">
        <v>0.630833321468377</v>
      </c>
      <c r="BB45" s="77" t="n">
        <v>0.726289419695566</v>
      </c>
      <c r="BC45" s="54"/>
      <c r="BD45" s="54" t="n">
        <f aca="false">IF($D$11=1,BA45*BB45,BA45)</f>
        <v>0.630833321468377</v>
      </c>
    </row>
    <row r="46" customFormat="false" ht="12.75" hidden="false" customHeight="false" outlineLevel="0" collapsed="false">
      <c r="F46" s="57" t="n">
        <v>3</v>
      </c>
      <c r="G46" s="58" t="n">
        <v>10</v>
      </c>
      <c r="H46" s="80" t="n">
        <f aca="false">+'Survival Rates'!D44</f>
        <v>0.677597662149996</v>
      </c>
      <c r="I46" s="81" t="n">
        <v>0.795477759866303</v>
      </c>
      <c r="K46" s="63" t="n">
        <v>7</v>
      </c>
      <c r="L46" s="64" t="n">
        <f aca="false">(H13/H12)^(1/12)</f>
        <v>0.998195667356463</v>
      </c>
      <c r="M46" s="64" t="n">
        <f aca="false">(H28/H27)^(1/12)</f>
        <v>0.997779928520658</v>
      </c>
      <c r="N46" s="64" t="n">
        <f aca="false">(H43/H42)^(1/12)</f>
        <v>0.996420541591207</v>
      </c>
      <c r="O46" s="64" t="n">
        <f aca="false">(H58/H57)^(1/12)</f>
        <v>0.996505739143868</v>
      </c>
      <c r="P46" s="64" t="n">
        <f aca="false">(H73/H72)^(1/12)</f>
        <v>0.996168466897407</v>
      </c>
      <c r="Q46" s="64" t="n">
        <f aca="false">(H88/H87)^(1/12)</f>
        <v>0.994291362217293</v>
      </c>
      <c r="R46" s="64" t="n">
        <f aca="false">(H103/H102)^(1/12)</f>
        <v>0.993403594830043</v>
      </c>
      <c r="S46" s="64" t="n">
        <f aca="false">(H118/H117)^(1/12)</f>
        <v>0.992665250962477</v>
      </c>
      <c r="T46" s="64" t="n">
        <f aca="false">(H133/H132)^(1/12)</f>
        <v>0.990498240115369</v>
      </c>
      <c r="U46" s="64" t="n">
        <f aca="false">(H148/H147)^(1/12)</f>
        <v>0.988059817125386</v>
      </c>
      <c r="V46" s="64" t="n">
        <f aca="false">(H163/H162)^(1/12)</f>
        <v>0.985352011080862</v>
      </c>
      <c r="W46" s="101" t="n">
        <f aca="false">H178</f>
        <v>0</v>
      </c>
      <c r="X46" s="60" t="n">
        <f aca="false">X34+1</f>
        <v>4</v>
      </c>
      <c r="Y46" s="61" t="n">
        <v>40</v>
      </c>
      <c r="Z46" s="71" t="n">
        <f aca="false">Z45*VLOOKUP($X46,$K$7:$V$36,Z$6+1,FALSE())</f>
        <v>0.950495795933252</v>
      </c>
      <c r="AA46" s="71" t="n">
        <f aca="false">AA45*VLOOKUP($X46,$K$7:$V$36,AA$6+1,FALSE())</f>
        <v>0.939728942568396</v>
      </c>
      <c r="AB46" s="71" t="n">
        <f aca="false">AB45*VLOOKUP($X46,$K$7:$V$36,AB$6+1,FALSE())</f>
        <v>0.913714947944745</v>
      </c>
      <c r="AC46" s="71" t="n">
        <f aca="false">AC45*VLOOKUP($X46,$K$7:$V$36,AC$6+1,FALSE())</f>
        <v>0.901959740466843</v>
      </c>
      <c r="AD46" s="71" t="n">
        <f aca="false">AD45*VLOOKUP($X46,$K$7:$V$36,AD$6+1,FALSE())</f>
        <v>0.883777106606979</v>
      </c>
      <c r="AE46" s="71" t="n">
        <f aca="false">AE45*VLOOKUP($X46,$K$7:$V$36,AE$6+1,FALSE())</f>
        <v>0.817583261881711</v>
      </c>
      <c r="AF46" s="71" t="n">
        <f aca="false">AF45*VLOOKUP($X46,$K$7:$V$36,AF$6+1,FALSE())</f>
        <v>0.797126089807438</v>
      </c>
      <c r="AG46" s="71" t="n">
        <f aca="false">AG45*VLOOKUP($X46,$K$7:$V$36,AG$6+1,FALSE())</f>
        <v>0.766889144512867</v>
      </c>
      <c r="AH46" s="71" t="n">
        <f aca="false">AH45*VLOOKUP($X46,$K$7:$V$36,AH$6+1,FALSE())</f>
        <v>0.719959654834959</v>
      </c>
      <c r="AI46" s="71" t="n">
        <f aca="false">AI45*VLOOKUP($X46,$K$7:$V$36,AI$6+1,FALSE())</f>
        <v>0.622867629407322</v>
      </c>
      <c r="AJ46" s="71" t="n">
        <f aca="false">AJ45*VLOOKUP($X46,$K$7:$V$36,AJ$6+1,FALSE())</f>
        <v>0.496587053885721</v>
      </c>
      <c r="AK46" s="72" t="n">
        <f aca="false">W$7</f>
        <v>0</v>
      </c>
      <c r="AL46" s="73" t="n">
        <f aca="false">AL45*VLOOKUP($X46,$K$40:$V$69,AL$6+1,FALSE())</f>
        <v>0.950495795933252</v>
      </c>
      <c r="AM46" s="74" t="n">
        <f aca="false">AM45*VLOOKUP($X46,$K$40:$V$69,AM$6+1,FALSE())</f>
        <v>0.939728942568396</v>
      </c>
      <c r="AN46" s="74" t="n">
        <f aca="false">AN45*VLOOKUP($X46,$K$40:$V$69,AN$6+1,FALSE())</f>
        <v>0.913714947944745</v>
      </c>
      <c r="AO46" s="74" t="n">
        <f aca="false">AO45*VLOOKUP($X46,$K$40:$V$69,AO$6+1,FALSE())</f>
        <v>0.901959740466843</v>
      </c>
      <c r="AP46" s="74" t="n">
        <f aca="false">AP45*VLOOKUP($X46,$K$40:$V$69,AP$6+1,FALSE())</f>
        <v>0.883777106606979</v>
      </c>
      <c r="AQ46" s="74" t="n">
        <f aca="false">AQ45*VLOOKUP($X46,$K$40:$V$69,AQ$6+1,FALSE())</f>
        <v>0.817583261881711</v>
      </c>
      <c r="AR46" s="74" t="n">
        <f aca="false">AR45*VLOOKUP($X46,$K$40:$V$69,AR$6+1,FALSE())</f>
        <v>0.797126089807438</v>
      </c>
      <c r="AS46" s="74" t="n">
        <f aca="false">AS45*VLOOKUP($X46,$K$40:$V$69,AS$6+1,FALSE())</f>
        <v>0.766889144512867</v>
      </c>
      <c r="AT46" s="74" t="n">
        <f aca="false">AT45*VLOOKUP($X46,$K$40:$V$69,AT$6+1,FALSE())</f>
        <v>0.719959654834959</v>
      </c>
      <c r="AU46" s="74" t="n">
        <f aca="false">AU45*VLOOKUP($X46,$K$40:$V$69,AU$6+1,FALSE())</f>
        <v>0.622867629407322</v>
      </c>
      <c r="AV46" s="74" t="n">
        <f aca="false">AV45*VLOOKUP($X46,$K$40:$V$69,AV$6+1,FALSE())</f>
        <v>0.496587053885721</v>
      </c>
      <c r="AW46" s="75" t="n">
        <v>0</v>
      </c>
      <c r="AX46" s="54"/>
      <c r="AY46" s="60" t="n">
        <f aca="false">AY34+1</f>
        <v>4</v>
      </c>
      <c r="AZ46" s="61" t="n">
        <v>40</v>
      </c>
      <c r="BA46" s="76" t="n">
        <v>0.622867629407322</v>
      </c>
      <c r="BB46" s="77" t="n">
        <v>0.719959654834959</v>
      </c>
      <c r="BC46" s="54"/>
      <c r="BD46" s="54" t="n">
        <f aca="false">IF($D$11=1,BA46*BB46,BA46)</f>
        <v>0.622867629407322</v>
      </c>
    </row>
    <row r="47" customFormat="false" ht="12.75" hidden="false" customHeight="false" outlineLevel="0" collapsed="false">
      <c r="F47" s="57" t="n">
        <v>3</v>
      </c>
      <c r="G47" s="58" t="n">
        <v>11</v>
      </c>
      <c r="H47" s="80" t="n">
        <f aca="false">+'Survival Rates'!D45</f>
        <v>0.650179214195074</v>
      </c>
      <c r="I47" s="81" t="n">
        <v>0.772010227130432</v>
      </c>
      <c r="K47" s="63" t="n">
        <v>8</v>
      </c>
      <c r="L47" s="64" t="n">
        <f aca="false">(H14/H13)^(1/12)</f>
        <v>0.997428782401352</v>
      </c>
      <c r="M47" s="64" t="n">
        <f aca="false">(H29/H28)^(1/12)</f>
        <v>0.997070925126527</v>
      </c>
      <c r="N47" s="64" t="n">
        <f aca="false">(H44/H43)^(1/12)</f>
        <v>0.996241287020993</v>
      </c>
      <c r="O47" s="64" t="n">
        <f aca="false">(H59/H58)^(1/12)</f>
        <v>0.995586662089769</v>
      </c>
      <c r="P47" s="64" t="n">
        <f aca="false">(H74/H73)^(1/12)</f>
        <v>0.995371002666412</v>
      </c>
      <c r="Q47" s="64" t="n">
        <f aca="false">(H89/H88)^(1/12)</f>
        <v>0.993009256187979</v>
      </c>
      <c r="R47" s="64" t="n">
        <f aca="false">(H104/H103)^(1/12)</f>
        <v>0.99285980702823</v>
      </c>
      <c r="S47" s="64" t="n">
        <f aca="false">(H119/H118)^(1/12)</f>
        <v>0.991777669283559</v>
      </c>
      <c r="T47" s="64" t="n">
        <f aca="false">(H134/H133)^(1/12)</f>
        <v>0.989631191592144</v>
      </c>
      <c r="U47" s="64" t="n">
        <f aca="false">(H149/H148)^(1/12)</f>
        <v>0.987020457522378</v>
      </c>
      <c r="V47" s="64" t="n">
        <f aca="false">(H164/H163)^(1/12)</f>
        <v>0.98394916792811</v>
      </c>
      <c r="W47" s="101" t="n">
        <f aca="false">H179</f>
        <v>0</v>
      </c>
      <c r="X47" s="60" t="n">
        <f aca="false">X35+1</f>
        <v>4</v>
      </c>
      <c r="Y47" s="61" t="n">
        <v>41</v>
      </c>
      <c r="Z47" s="71" t="n">
        <f aca="false">Z46*VLOOKUP($X47,$K$7:$V$36,Z$6+1,FALSE())</f>
        <v>0.948894072086618</v>
      </c>
      <c r="AA47" s="71" t="n">
        <f aca="false">AA46*VLOOKUP($X47,$K$7:$V$36,AA$6+1,FALSE())</f>
        <v>0.937570695861876</v>
      </c>
      <c r="AB47" s="71" t="n">
        <f aca="false">AB46*VLOOKUP($X47,$K$7:$V$36,AB$6+1,FALSE())</f>
        <v>0.910820321941521</v>
      </c>
      <c r="AC47" s="71" t="n">
        <f aca="false">AC46*VLOOKUP($X47,$K$7:$V$36,AC$6+1,FALSE())</f>
        <v>0.899000408737853</v>
      </c>
      <c r="AD47" s="71" t="n">
        <f aca="false">AD46*VLOOKUP($X47,$K$7:$V$36,AD$6+1,FALSE())</f>
        <v>0.880349364892811</v>
      </c>
      <c r="AE47" s="71" t="n">
        <f aca="false">AE46*VLOOKUP($X47,$K$7:$V$36,AE$6+1,FALSE())</f>
        <v>0.812873709759547</v>
      </c>
      <c r="AF47" s="71" t="n">
        <f aca="false">AF46*VLOOKUP($X47,$K$7:$V$36,AF$6+1,FALSE())</f>
        <v>0.791988701816263</v>
      </c>
      <c r="AG47" s="71" t="n">
        <f aca="false">AG46*VLOOKUP($X47,$K$7:$V$36,AG$6+1,FALSE())</f>
        <v>0.761259881062903</v>
      </c>
      <c r="AH47" s="71" t="n">
        <f aca="false">AH46*VLOOKUP($X47,$K$7:$V$36,AH$6+1,FALSE())</f>
        <v>0.713685055204775</v>
      </c>
      <c r="AI47" s="71" t="n">
        <f aca="false">AI46*VLOOKUP($X47,$K$7:$V$36,AI$6+1,FALSE())</f>
        <v>0.615002522156631</v>
      </c>
      <c r="AJ47" s="71" t="n">
        <f aca="false">AJ46*VLOOKUP($X47,$K$7:$V$36,AJ$6+1,FALSE())</f>
        <v>0.487128821172991</v>
      </c>
      <c r="AK47" s="72" t="n">
        <f aca="false">W$7</f>
        <v>0</v>
      </c>
      <c r="AL47" s="73" t="n">
        <f aca="false">AL46*VLOOKUP($X47,$K$40:$V$69,AL$6+1,FALSE())</f>
        <v>0.948894072086618</v>
      </c>
      <c r="AM47" s="74" t="n">
        <f aca="false">AM46*VLOOKUP($X47,$K$40:$V$69,AM$6+1,FALSE())</f>
        <v>0.937570695861876</v>
      </c>
      <c r="AN47" s="74" t="n">
        <f aca="false">AN46*VLOOKUP($X47,$K$40:$V$69,AN$6+1,FALSE())</f>
        <v>0.910820321941521</v>
      </c>
      <c r="AO47" s="74" t="n">
        <f aca="false">AO46*VLOOKUP($X47,$K$40:$V$69,AO$6+1,FALSE())</f>
        <v>0.899000408737853</v>
      </c>
      <c r="AP47" s="74" t="n">
        <f aca="false">AP46*VLOOKUP($X47,$K$40:$V$69,AP$6+1,FALSE())</f>
        <v>0.880349364892811</v>
      </c>
      <c r="AQ47" s="74" t="n">
        <f aca="false">AQ46*VLOOKUP($X47,$K$40:$V$69,AQ$6+1,FALSE())</f>
        <v>0.812873709759547</v>
      </c>
      <c r="AR47" s="74" t="n">
        <f aca="false">AR46*VLOOKUP($X47,$K$40:$V$69,AR$6+1,FALSE())</f>
        <v>0.791988701816263</v>
      </c>
      <c r="AS47" s="74" t="n">
        <f aca="false">AS46*VLOOKUP($X47,$K$40:$V$69,AS$6+1,FALSE())</f>
        <v>0.761259881062903</v>
      </c>
      <c r="AT47" s="74" t="n">
        <f aca="false">AT46*VLOOKUP($X47,$K$40:$V$69,AT$6+1,FALSE())</f>
        <v>0.713685055204775</v>
      </c>
      <c r="AU47" s="74" t="n">
        <f aca="false">AU46*VLOOKUP($X47,$K$40:$V$69,AU$6+1,FALSE())</f>
        <v>0.615002522156631</v>
      </c>
      <c r="AV47" s="74" t="n">
        <f aca="false">AV46*VLOOKUP($X47,$K$40:$V$69,AV$6+1,FALSE())</f>
        <v>0.487128821172991</v>
      </c>
      <c r="AW47" s="75" t="n">
        <v>0</v>
      </c>
      <c r="AX47" s="54"/>
      <c r="AY47" s="60" t="n">
        <f aca="false">AY35+1</f>
        <v>4</v>
      </c>
      <c r="AZ47" s="61" t="n">
        <v>41</v>
      </c>
      <c r="BA47" s="76" t="n">
        <v>0.615002522156631</v>
      </c>
      <c r="BB47" s="77" t="n">
        <v>0.713685055204775</v>
      </c>
      <c r="BC47" s="54"/>
      <c r="BD47" s="54" t="n">
        <f aca="false">IF($D$11=1,BA47*BB47,BA47)</f>
        <v>0.615002522156631</v>
      </c>
    </row>
    <row r="48" customFormat="false" ht="12.75" hidden="false" customHeight="false" outlineLevel="0" collapsed="false">
      <c r="F48" s="57" t="n">
        <v>3</v>
      </c>
      <c r="G48" s="58" t="n">
        <v>12</v>
      </c>
      <c r="H48" s="80" t="n">
        <f aca="false">+'Survival Rates'!D46</f>
        <v>0.62332941520065</v>
      </c>
      <c r="I48" s="81" t="n">
        <v>0.747865197232897</v>
      </c>
      <c r="K48" s="63" t="n">
        <v>9</v>
      </c>
      <c r="L48" s="64" t="n">
        <f aca="false">(H15/H14)^(1/12)</f>
        <v>0.997158172798259</v>
      </c>
      <c r="M48" s="64" t="n">
        <f aca="false">(H30/H29)^(1/12)</f>
        <v>0.996804348852078</v>
      </c>
      <c r="N48" s="64" t="n">
        <f aca="false">(H45/H44)^(1/12)</f>
        <v>0.995974200954363</v>
      </c>
      <c r="O48" s="64" t="n">
        <f aca="false">(H60/H59)^(1/12)</f>
        <v>0.995201128765438</v>
      </c>
      <c r="P48" s="64" t="n">
        <f aca="false">(H75/H74)^(1/12)</f>
        <v>0.995054071115172</v>
      </c>
      <c r="Q48" s="64" t="n">
        <f aca="false">(H90/H89)^(1/12)</f>
        <v>0.992548208269023</v>
      </c>
      <c r="R48" s="64" t="n">
        <f aca="false">(H105/H104)^(1/12)</f>
        <v>0.992532108965506</v>
      </c>
      <c r="S48" s="64" t="n">
        <f aca="false">(H120/H119)^(1/12)</f>
        <v>0.991391980489596</v>
      </c>
      <c r="T48" s="64" t="n">
        <f aca="false">(H135/H134)^(1/12)</f>
        <v>0.989086740682546</v>
      </c>
      <c r="U48" s="64" t="n">
        <f aca="false">(H150/H149)^(1/12)</f>
        <v>0.986694888617001</v>
      </c>
      <c r="V48" s="64" t="n">
        <f aca="false">(H165/H164)^(1/12)</f>
        <v>0.984217079063939</v>
      </c>
      <c r="W48" s="101" t="n">
        <f aca="false">H180</f>
        <v>0</v>
      </c>
      <c r="X48" s="60" t="n">
        <f aca="false">X36+1</f>
        <v>4</v>
      </c>
      <c r="Y48" s="61" t="n">
        <v>42</v>
      </c>
      <c r="Z48" s="71" t="n">
        <f aca="false">Z47*VLOOKUP($X48,$K$7:$V$36,Z$6+1,FALSE())</f>
        <v>0.947295047377941</v>
      </c>
      <c r="AA48" s="71" t="n">
        <f aca="false">AA47*VLOOKUP($X48,$K$7:$V$36,AA$6+1,FALSE())</f>
        <v>0.935417405934523</v>
      </c>
      <c r="AB48" s="71" t="n">
        <f aca="false">AB47*VLOOKUP($X48,$K$7:$V$36,AB$6+1,FALSE())</f>
        <v>0.907934866040764</v>
      </c>
      <c r="AC48" s="71" t="n">
        <f aca="false">AC47*VLOOKUP($X48,$K$7:$V$36,AC$6+1,FALSE())</f>
        <v>0.896050786582239</v>
      </c>
      <c r="AD48" s="71" t="n">
        <f aca="false">AD47*VLOOKUP($X48,$K$7:$V$36,AD$6+1,FALSE())</f>
        <v>0.876934917722223</v>
      </c>
      <c r="AE48" s="71" t="n">
        <f aca="false">AE47*VLOOKUP($X48,$K$7:$V$36,AE$6+1,FALSE())</f>
        <v>0.808191286227492</v>
      </c>
      <c r="AF48" s="71" t="n">
        <f aca="false">AF47*VLOOKUP($X48,$K$7:$V$36,AF$6+1,FALSE())</f>
        <v>0.786884423712857</v>
      </c>
      <c r="AG48" s="71" t="n">
        <f aca="false">AG47*VLOOKUP($X48,$K$7:$V$36,AG$6+1,FALSE())</f>
        <v>0.755671938587706</v>
      </c>
      <c r="AH48" s="71" t="n">
        <f aca="false">AH47*VLOOKUP($X48,$K$7:$V$36,AH$6+1,FALSE())</f>
        <v>0.70746514002844</v>
      </c>
      <c r="AI48" s="71" t="n">
        <f aca="false">AI47*VLOOKUP($X48,$K$7:$V$36,AI$6+1,FALSE())</f>
        <v>0.607236729606439</v>
      </c>
      <c r="AJ48" s="71" t="n">
        <f aca="false">AJ47*VLOOKUP($X48,$K$7:$V$36,AJ$6+1,FALSE())</f>
        <v>0.477850734449466</v>
      </c>
      <c r="AK48" s="72" t="n">
        <f aca="false">W$7</f>
        <v>0</v>
      </c>
      <c r="AL48" s="73" t="n">
        <f aca="false">AL47*VLOOKUP($X48,$K$40:$V$69,AL$6+1,FALSE())</f>
        <v>0.947295047377941</v>
      </c>
      <c r="AM48" s="74" t="n">
        <f aca="false">AM47*VLOOKUP($X48,$K$40:$V$69,AM$6+1,FALSE())</f>
        <v>0.935417405934523</v>
      </c>
      <c r="AN48" s="74" t="n">
        <f aca="false">AN47*VLOOKUP($X48,$K$40:$V$69,AN$6+1,FALSE())</f>
        <v>0.907934866040764</v>
      </c>
      <c r="AO48" s="74" t="n">
        <f aca="false">AO47*VLOOKUP($X48,$K$40:$V$69,AO$6+1,FALSE())</f>
        <v>0.896050786582239</v>
      </c>
      <c r="AP48" s="74" t="n">
        <f aca="false">AP47*VLOOKUP($X48,$K$40:$V$69,AP$6+1,FALSE())</f>
        <v>0.876934917722223</v>
      </c>
      <c r="AQ48" s="74" t="n">
        <f aca="false">AQ47*VLOOKUP($X48,$K$40:$V$69,AQ$6+1,FALSE())</f>
        <v>0.808191286227492</v>
      </c>
      <c r="AR48" s="74" t="n">
        <f aca="false">AR47*VLOOKUP($X48,$K$40:$V$69,AR$6+1,FALSE())</f>
        <v>0.786884423712857</v>
      </c>
      <c r="AS48" s="74" t="n">
        <f aca="false">AS47*VLOOKUP($X48,$K$40:$V$69,AS$6+1,FALSE())</f>
        <v>0.755671938587706</v>
      </c>
      <c r="AT48" s="74" t="n">
        <f aca="false">AT47*VLOOKUP($X48,$K$40:$V$69,AT$6+1,FALSE())</f>
        <v>0.70746514002844</v>
      </c>
      <c r="AU48" s="74" t="n">
        <f aca="false">AU47*VLOOKUP($X48,$K$40:$V$69,AU$6+1,FALSE())</f>
        <v>0.607236729606439</v>
      </c>
      <c r="AV48" s="74" t="n">
        <f aca="false">AV47*VLOOKUP($X48,$K$40:$V$69,AV$6+1,FALSE())</f>
        <v>0.477850734449466</v>
      </c>
      <c r="AW48" s="75" t="n">
        <v>0</v>
      </c>
      <c r="AX48" s="54"/>
      <c r="AY48" s="60" t="n">
        <f aca="false">AY36+1</f>
        <v>4</v>
      </c>
      <c r="AZ48" s="61" t="n">
        <v>42</v>
      </c>
      <c r="BA48" s="76" t="n">
        <v>0.607236729606439</v>
      </c>
      <c r="BB48" s="77" t="n">
        <v>0.70746514002844</v>
      </c>
      <c r="BC48" s="54"/>
      <c r="BD48" s="54" t="n">
        <f aca="false">IF($D$11=1,BA48*BB48,BA48)</f>
        <v>0.607236729606439</v>
      </c>
    </row>
    <row r="49" customFormat="false" ht="12.75" hidden="false" customHeight="false" outlineLevel="0" collapsed="false">
      <c r="F49" s="57" t="n">
        <v>3</v>
      </c>
      <c r="G49" s="58" t="n">
        <v>13</v>
      </c>
      <c r="H49" s="80" t="n">
        <f aca="false">+'Survival Rates'!D47</f>
        <v>0.596888520704472</v>
      </c>
      <c r="I49" s="81" t="n">
        <v>0.723050854652204</v>
      </c>
      <c r="K49" s="63" t="n">
        <v>10</v>
      </c>
      <c r="L49" s="64" t="n">
        <f aca="false">(H16/H15)^(1/12)</f>
        <v>0.996878567800593</v>
      </c>
      <c r="M49" s="64" t="n">
        <f aca="false">(H31/H30)^(1/12)</f>
        <v>0.996529450105337</v>
      </c>
      <c r="N49" s="64" t="n">
        <f aca="false">(H46/H45)^(1/12)</f>
        <v>0.995699917575187</v>
      </c>
      <c r="O49" s="64" t="n">
        <f aca="false">(H61/H60)^(1/12)</f>
        <v>0.99479995850896</v>
      </c>
      <c r="P49" s="64" t="n">
        <f aca="false">(H76/H75)^(1/12)</f>
        <v>0.994727216693438</v>
      </c>
      <c r="Q49" s="64" t="n">
        <f aca="false">(H91/H90)^(1/12)</f>
        <v>0.992065557712076</v>
      </c>
      <c r="R49" s="64" t="n">
        <f aca="false">(H106/H105)^(1/12)</f>
        <v>0.992195893666527</v>
      </c>
      <c r="S49" s="64" t="n">
        <f aca="false">(H121/H120)^(1/12)</f>
        <v>0.990992671654844</v>
      </c>
      <c r="T49" s="64" t="n">
        <f aca="false">(H136/H135)^(1/12)</f>
        <v>0.988509318518459</v>
      </c>
      <c r="U49" s="64" t="n">
        <f aca="false">(H151/H150)^(1/12)</f>
        <v>0.98636524038421</v>
      </c>
      <c r="V49" s="64" t="n">
        <f aca="false">(H166/H165)^(1/12)</f>
        <v>0.984558254525199</v>
      </c>
      <c r="W49" s="101" t="n">
        <f aca="false">H181</f>
        <v>0</v>
      </c>
      <c r="X49" s="60" t="n">
        <f aca="false">X37+1</f>
        <v>4</v>
      </c>
      <c r="Y49" s="61" t="n">
        <v>43</v>
      </c>
      <c r="Z49" s="71" t="n">
        <f aca="false">Z48*VLOOKUP($X49,$K$7:$V$36,Z$6+1,FALSE())</f>
        <v>0.94569871725878</v>
      </c>
      <c r="AA49" s="71" t="n">
        <f aca="false">AA48*VLOOKUP($X49,$K$7:$V$36,AA$6+1,FALSE())</f>
        <v>0.933269061402256</v>
      </c>
      <c r="AB49" s="71" t="n">
        <f aca="false">AB48*VLOOKUP($X49,$K$7:$V$36,AB$6+1,FALSE())</f>
        <v>0.90505855119182</v>
      </c>
      <c r="AC49" s="71" t="n">
        <f aca="false">AC48*VLOOKUP($X49,$K$7:$V$36,AC$6+1,FALSE())</f>
        <v>0.893110842142871</v>
      </c>
      <c r="AD49" s="71" t="n">
        <f aca="false">AD48*VLOOKUP($X49,$K$7:$V$36,AD$6+1,FALSE())</f>
        <v>0.873533713532145</v>
      </c>
      <c r="AE49" s="71" t="n">
        <f aca="false">AE48*VLOOKUP($X49,$K$7:$V$36,AE$6+1,FALSE())</f>
        <v>0.803535835015823</v>
      </c>
      <c r="AF49" s="71" t="n">
        <f aca="false">AF48*VLOOKUP($X49,$K$7:$V$36,AF$6+1,FALSE())</f>
        <v>0.781813042107718</v>
      </c>
      <c r="AG49" s="71" t="n">
        <f aca="false">AG48*VLOOKUP($X49,$K$7:$V$36,AG$6+1,FALSE())</f>
        <v>0.750125013775311</v>
      </c>
      <c r="AH49" s="71" t="n">
        <f aca="false">AH48*VLOOKUP($X49,$K$7:$V$36,AH$6+1,FALSE())</f>
        <v>0.701299432719454</v>
      </c>
      <c r="AI49" s="71" t="n">
        <f aca="false">AI48*VLOOKUP($X49,$K$7:$V$36,AI$6+1,FALSE())</f>
        <v>0.599568997684878</v>
      </c>
      <c r="AJ49" s="71" t="n">
        <f aca="false">AJ48*VLOOKUP($X49,$K$7:$V$36,AJ$6+1,FALSE())</f>
        <v>0.468749362569135</v>
      </c>
      <c r="AK49" s="72" t="n">
        <f aca="false">W$7</f>
        <v>0</v>
      </c>
      <c r="AL49" s="73" t="n">
        <f aca="false">AL48*VLOOKUP($X49,$K$40:$V$69,AL$6+1,FALSE())</f>
        <v>0.94569871725878</v>
      </c>
      <c r="AM49" s="74" t="n">
        <f aca="false">AM48*VLOOKUP($X49,$K$40:$V$69,AM$6+1,FALSE())</f>
        <v>0.933269061402256</v>
      </c>
      <c r="AN49" s="74" t="n">
        <f aca="false">AN48*VLOOKUP($X49,$K$40:$V$69,AN$6+1,FALSE())</f>
        <v>0.90505855119182</v>
      </c>
      <c r="AO49" s="74" t="n">
        <f aca="false">AO48*VLOOKUP($X49,$K$40:$V$69,AO$6+1,FALSE())</f>
        <v>0.893110842142871</v>
      </c>
      <c r="AP49" s="74" t="n">
        <f aca="false">AP48*VLOOKUP($X49,$K$40:$V$69,AP$6+1,FALSE())</f>
        <v>0.873533713532145</v>
      </c>
      <c r="AQ49" s="74" t="n">
        <f aca="false">AQ48*VLOOKUP($X49,$K$40:$V$69,AQ$6+1,FALSE())</f>
        <v>0.803535835015823</v>
      </c>
      <c r="AR49" s="74" t="n">
        <f aca="false">AR48*VLOOKUP($X49,$K$40:$V$69,AR$6+1,FALSE())</f>
        <v>0.781813042107718</v>
      </c>
      <c r="AS49" s="74" t="n">
        <f aca="false">AS48*VLOOKUP($X49,$K$40:$V$69,AS$6+1,FALSE())</f>
        <v>0.750125013775311</v>
      </c>
      <c r="AT49" s="74" t="n">
        <f aca="false">AT48*VLOOKUP($X49,$K$40:$V$69,AT$6+1,FALSE())</f>
        <v>0.701299432719454</v>
      </c>
      <c r="AU49" s="74" t="n">
        <f aca="false">AU48*VLOOKUP($X49,$K$40:$V$69,AU$6+1,FALSE())</f>
        <v>0.599568997684878</v>
      </c>
      <c r="AV49" s="74" t="n">
        <f aca="false">AV48*VLOOKUP($X49,$K$40:$V$69,AV$6+1,FALSE())</f>
        <v>0.468749362569135</v>
      </c>
      <c r="AW49" s="75" t="n">
        <v>0</v>
      </c>
      <c r="AX49" s="54"/>
      <c r="AY49" s="60" t="n">
        <f aca="false">AY37+1</f>
        <v>4</v>
      </c>
      <c r="AZ49" s="61" t="n">
        <v>43</v>
      </c>
      <c r="BA49" s="76" t="n">
        <v>0.599568997684878</v>
      </c>
      <c r="BB49" s="77" t="n">
        <v>0.701299432719454</v>
      </c>
      <c r="BC49" s="54"/>
      <c r="BD49" s="54" t="n">
        <f aca="false">IF($D$11=1,BA49*BB49,BA49)</f>
        <v>0.599568997684878</v>
      </c>
    </row>
    <row r="50" customFormat="false" ht="12.75" hidden="false" customHeight="false" outlineLevel="0" collapsed="false">
      <c r="F50" s="57" t="n">
        <v>3</v>
      </c>
      <c r="G50" s="58" t="n">
        <v>14</v>
      </c>
      <c r="H50" s="80" t="n">
        <f aca="false">+'Survival Rates'!D48</f>
        <v>0.570878390232111</v>
      </c>
      <c r="I50" s="81" t="n">
        <v>0.697520078275786</v>
      </c>
      <c r="K50" s="63" t="n">
        <v>11</v>
      </c>
      <c r="L50" s="64" t="n">
        <f aca="false">(H17/H16)^(1/12)</f>
        <v>0.99811077183817</v>
      </c>
      <c r="M50" s="64" t="n">
        <f aca="false">(H32/H31)^(1/12)</f>
        <v>0.997517166763717</v>
      </c>
      <c r="N50" s="64" t="n">
        <f aca="false">(H47/H46)^(1/12)</f>
        <v>0.996563779522866</v>
      </c>
      <c r="O50" s="64" t="n">
        <f aca="false">(H62/H61)^(1/12)</f>
        <v>0.99636017940642</v>
      </c>
      <c r="P50" s="64" t="n">
        <f aca="false">(H77/H76)^(1/12)</f>
        <v>0.995737791198868</v>
      </c>
      <c r="Q50" s="64" t="n">
        <f aca="false">(H92/H91)^(1/12)</f>
        <v>0.993961455699409</v>
      </c>
      <c r="R50" s="64" t="n">
        <f aca="false">(H107/H106)^(1/12)</f>
        <v>0.993399873714708</v>
      </c>
      <c r="S50" s="64" t="n">
        <f aca="false">(H122/H121)^(1/12)</f>
        <v>0.992197845076396</v>
      </c>
      <c r="T50" s="64" t="n">
        <f aca="false">(H137/H136)^(1/12)</f>
        <v>0.990394108505412</v>
      </c>
      <c r="U50" s="64" t="n">
        <f aca="false">(H152/H151)^(1/12)</f>
        <v>0.988125836497269</v>
      </c>
      <c r="V50" s="64" t="n">
        <f aca="false">(H167/H166)^(1/12)</f>
        <v>0.985396237253766</v>
      </c>
      <c r="W50" s="101" t="n">
        <f aca="false">H182</f>
        <v>0</v>
      </c>
      <c r="X50" s="60" t="n">
        <f aca="false">X38+1</f>
        <v>4</v>
      </c>
      <c r="Y50" s="61" t="n">
        <v>44</v>
      </c>
      <c r="Z50" s="71" t="n">
        <f aca="false">Z49*VLOOKUP($X50,$K$7:$V$36,Z$6+1,FALSE())</f>
        <v>0.944105077188361</v>
      </c>
      <c r="AA50" s="71" t="n">
        <f aca="false">AA49*VLOOKUP($X50,$K$7:$V$36,AA$6+1,FALSE())</f>
        <v>0.931125650907136</v>
      </c>
      <c r="AB50" s="71" t="n">
        <f aca="false">AB49*VLOOKUP($X50,$K$7:$V$36,AB$6+1,FALSE())</f>
        <v>0.902191348436067</v>
      </c>
      <c r="AC50" s="71" t="n">
        <f aca="false">AC49*VLOOKUP($X50,$K$7:$V$36,AC$6+1,FALSE())</f>
        <v>0.890180543667142</v>
      </c>
      <c r="AD50" s="71" t="n">
        <f aca="false">AD49*VLOOKUP($X50,$K$7:$V$36,AD$6+1,FALSE())</f>
        <v>0.870145700959493</v>
      </c>
      <c r="AE50" s="71" t="n">
        <f aca="false">AE49*VLOOKUP($X50,$K$7:$V$36,AE$6+1,FALSE())</f>
        <v>0.798907200754985</v>
      </c>
      <c r="AF50" s="71" t="n">
        <f aca="false">AF49*VLOOKUP($X50,$K$7:$V$36,AF$6+1,FALSE())</f>
        <v>0.776774344986616</v>
      </c>
      <c r="AG50" s="71" t="n">
        <f aca="false">AG49*VLOOKUP($X50,$K$7:$V$36,AG$6+1,FALSE())</f>
        <v>0.744618805540181</v>
      </c>
      <c r="AH50" s="71" t="n">
        <f aca="false">AH49*VLOOKUP($X50,$K$7:$V$36,AH$6+1,FALSE())</f>
        <v>0.695187460844865</v>
      </c>
      <c r="AI50" s="71" t="n">
        <f aca="false">AI49*VLOOKUP($X50,$K$7:$V$36,AI$6+1,FALSE())</f>
        <v>0.591998088155565</v>
      </c>
      <c r="AJ50" s="71" t="n">
        <f aca="false">AJ49*VLOOKUP($X50,$K$7:$V$36,AJ$6+1,FALSE())</f>
        <v>0.459821339737225</v>
      </c>
      <c r="AK50" s="72" t="n">
        <f aca="false">W$7</f>
        <v>0</v>
      </c>
      <c r="AL50" s="73" t="n">
        <f aca="false">AL49*VLOOKUP($X50,$K$40:$V$69,AL$6+1,FALSE())</f>
        <v>0.944105077188361</v>
      </c>
      <c r="AM50" s="74" t="n">
        <f aca="false">AM49*VLOOKUP($X50,$K$40:$V$69,AM$6+1,FALSE())</f>
        <v>0.931125650907136</v>
      </c>
      <c r="AN50" s="74" t="n">
        <f aca="false">AN49*VLOOKUP($X50,$K$40:$V$69,AN$6+1,FALSE())</f>
        <v>0.902191348436067</v>
      </c>
      <c r="AO50" s="74" t="n">
        <f aca="false">AO49*VLOOKUP($X50,$K$40:$V$69,AO$6+1,FALSE())</f>
        <v>0.890180543667142</v>
      </c>
      <c r="AP50" s="74" t="n">
        <f aca="false">AP49*VLOOKUP($X50,$K$40:$V$69,AP$6+1,FALSE())</f>
        <v>0.870145700959493</v>
      </c>
      <c r="AQ50" s="74" t="n">
        <f aca="false">AQ49*VLOOKUP($X50,$K$40:$V$69,AQ$6+1,FALSE())</f>
        <v>0.798907200754985</v>
      </c>
      <c r="AR50" s="74" t="n">
        <f aca="false">AR49*VLOOKUP($X50,$K$40:$V$69,AR$6+1,FALSE())</f>
        <v>0.776774344986616</v>
      </c>
      <c r="AS50" s="74" t="n">
        <f aca="false">AS49*VLOOKUP($X50,$K$40:$V$69,AS$6+1,FALSE())</f>
        <v>0.744618805540181</v>
      </c>
      <c r="AT50" s="74" t="n">
        <f aca="false">AT49*VLOOKUP($X50,$K$40:$V$69,AT$6+1,FALSE())</f>
        <v>0.695187460844865</v>
      </c>
      <c r="AU50" s="74" t="n">
        <f aca="false">AU49*VLOOKUP($X50,$K$40:$V$69,AU$6+1,FALSE())</f>
        <v>0.591998088155565</v>
      </c>
      <c r="AV50" s="74" t="n">
        <f aca="false">AV49*VLOOKUP($X50,$K$40:$V$69,AV$6+1,FALSE())</f>
        <v>0.459821339737225</v>
      </c>
      <c r="AW50" s="75" t="n">
        <v>0</v>
      </c>
      <c r="AX50" s="54"/>
      <c r="AY50" s="60" t="n">
        <f aca="false">AY38+1</f>
        <v>4</v>
      </c>
      <c r="AZ50" s="61" t="n">
        <v>44</v>
      </c>
      <c r="BA50" s="76" t="n">
        <v>0.591998088155565</v>
      </c>
      <c r="BB50" s="77" t="n">
        <v>0.695187460844865</v>
      </c>
      <c r="BC50" s="54"/>
      <c r="BD50" s="54" t="n">
        <f aca="false">IF($D$11=1,BA50*BB50,BA50)</f>
        <v>0.591998088155565</v>
      </c>
    </row>
    <row r="51" customFormat="false" ht="12.75" hidden="false" customHeight="false" outlineLevel="0" collapsed="false">
      <c r="F51" s="57" t="n">
        <v>3</v>
      </c>
      <c r="G51" s="58" t="n">
        <v>15</v>
      </c>
      <c r="H51" s="80" t="n">
        <f aca="false">+'Survival Rates'!D49</f>
        <v>0.545257018729184</v>
      </c>
      <c r="I51" s="81" t="n">
        <v>0.671256459636102</v>
      </c>
      <c r="K51" s="63" t="n">
        <v>12</v>
      </c>
      <c r="L51" s="64" t="n">
        <f aca="false">(H18/H17)^(1/12)</f>
        <v>0.998110401750193</v>
      </c>
      <c r="M51" s="64" t="n">
        <f aca="false">(H33/H32)^(1/12)</f>
        <v>0.997471280332724</v>
      </c>
      <c r="N51" s="64" t="n">
        <f aca="false">(H48/H47)^(1/12)</f>
        <v>0.996491759668655</v>
      </c>
      <c r="O51" s="64" t="n">
        <f aca="false">(H63/H62)^(1/12)</f>
        <v>0.9963202369347</v>
      </c>
      <c r="P51" s="64" t="n">
        <f aca="false">(H78/H77)^(1/12)</f>
        <v>0.995648541917319</v>
      </c>
      <c r="Q51" s="64" t="n">
        <f aca="false">(H93/H92)^(1/12)</f>
        <v>0.993920906154648</v>
      </c>
      <c r="R51" s="64" t="n">
        <f aca="false">(H108/H107)^(1/12)</f>
        <v>0.993343860141354</v>
      </c>
      <c r="S51" s="64" t="n">
        <f aca="false">(H123/H122)^(1/12)</f>
        <v>0.992082292981256</v>
      </c>
      <c r="T51" s="64" t="n">
        <f aca="false">(H138/H137)^(1/12)</f>
        <v>0.990263095023415</v>
      </c>
      <c r="U51" s="64" t="n">
        <f aca="false">(H153/H152)^(1/12)</f>
        <v>0.988209052828748</v>
      </c>
      <c r="V51" s="64" t="n">
        <f aca="false">(H168/H167)^(1/12)</f>
        <v>0.985921642393816</v>
      </c>
      <c r="W51" s="101" t="n">
        <f aca="false">H183</f>
        <v>0</v>
      </c>
      <c r="X51" s="60" t="n">
        <f aca="false">X39+1</f>
        <v>4</v>
      </c>
      <c r="Y51" s="61" t="n">
        <v>45</v>
      </c>
      <c r="Z51" s="71" t="n">
        <f aca="false">Z50*VLOOKUP($X51,$K$7:$V$36,Z$6+1,FALSE())</f>
        <v>0.942514122633558</v>
      </c>
      <c r="AA51" s="71" t="n">
        <f aca="false">AA50*VLOOKUP($X51,$K$7:$V$36,AA$6+1,FALSE())</f>
        <v>0.928987163117312</v>
      </c>
      <c r="AB51" s="71" t="n">
        <f aca="false">AB50*VLOOKUP($X51,$K$7:$V$36,AB$6+1,FALSE())</f>
        <v>0.899333228906622</v>
      </c>
      <c r="AC51" s="71" t="n">
        <f aca="false">AC50*VLOOKUP($X51,$K$7:$V$36,AC$6+1,FALSE())</f>
        <v>0.887259859506627</v>
      </c>
      <c r="AD51" s="71" t="n">
        <f aca="false">AD50*VLOOKUP($X51,$K$7:$V$36,AD$6+1,FALSE())</f>
        <v>0.866770828840398</v>
      </c>
      <c r="AE51" s="71" t="n">
        <f aca="false">AE50*VLOOKUP($X51,$K$7:$V$36,AE$6+1,FALSE())</f>
        <v>0.794305228970401</v>
      </c>
      <c r="AF51" s="71" t="n">
        <f aca="false">AF50*VLOOKUP($X51,$K$7:$V$36,AF$6+1,FALSE())</f>
        <v>0.771768121701726</v>
      </c>
      <c r="AG51" s="71" t="n">
        <f aca="false">AG50*VLOOKUP($X51,$K$7:$V$36,AG$6+1,FALSE())</f>
        <v>0.739153015006863</v>
      </c>
      <c r="AH51" s="71" t="n">
        <f aca="false">AH50*VLOOKUP($X51,$K$7:$V$36,AH$6+1,FALSE())</f>
        <v>0.689128756089074</v>
      </c>
      <c r="AI51" s="71" t="n">
        <f aca="false">AI50*VLOOKUP($X51,$K$7:$V$36,AI$6+1,FALSE())</f>
        <v>0.584522778417639</v>
      </c>
      <c r="AJ51" s="71" t="n">
        <f aca="false">AJ50*VLOOKUP($X51,$K$7:$V$36,AJ$6+1,FALSE())</f>
        <v>0.451063364265488</v>
      </c>
      <c r="AK51" s="72" t="n">
        <f aca="false">W$7</f>
        <v>0</v>
      </c>
      <c r="AL51" s="73" t="n">
        <f aca="false">AL50*VLOOKUP($X51,$K$40:$V$69,AL$6+1,FALSE())</f>
        <v>0.942514122633558</v>
      </c>
      <c r="AM51" s="74" t="n">
        <f aca="false">AM50*VLOOKUP($X51,$K$40:$V$69,AM$6+1,FALSE())</f>
        <v>0.928987163117312</v>
      </c>
      <c r="AN51" s="74" t="n">
        <f aca="false">AN50*VLOOKUP($X51,$K$40:$V$69,AN$6+1,FALSE())</f>
        <v>0.899333228906622</v>
      </c>
      <c r="AO51" s="74" t="n">
        <f aca="false">AO50*VLOOKUP($X51,$K$40:$V$69,AO$6+1,FALSE())</f>
        <v>0.887259859506627</v>
      </c>
      <c r="AP51" s="74" t="n">
        <f aca="false">AP50*VLOOKUP($X51,$K$40:$V$69,AP$6+1,FALSE())</f>
        <v>0.866770828840398</v>
      </c>
      <c r="AQ51" s="74" t="n">
        <f aca="false">AQ50*VLOOKUP($X51,$K$40:$V$69,AQ$6+1,FALSE())</f>
        <v>0.794305228970401</v>
      </c>
      <c r="AR51" s="74" t="n">
        <f aca="false">AR50*VLOOKUP($X51,$K$40:$V$69,AR$6+1,FALSE())</f>
        <v>0.771768121701726</v>
      </c>
      <c r="AS51" s="74" t="n">
        <f aca="false">AS50*VLOOKUP($X51,$K$40:$V$69,AS$6+1,FALSE())</f>
        <v>0.739153015006863</v>
      </c>
      <c r="AT51" s="74" t="n">
        <f aca="false">AT50*VLOOKUP($X51,$K$40:$V$69,AT$6+1,FALSE())</f>
        <v>0.689128756089074</v>
      </c>
      <c r="AU51" s="74" t="n">
        <f aca="false">AU50*VLOOKUP($X51,$K$40:$V$69,AU$6+1,FALSE())</f>
        <v>0.584522778417639</v>
      </c>
      <c r="AV51" s="74" t="n">
        <f aca="false">AV50*VLOOKUP($X51,$K$40:$V$69,AV$6+1,FALSE())</f>
        <v>0.451063364265488</v>
      </c>
      <c r="AW51" s="75" t="n">
        <v>0</v>
      </c>
      <c r="AX51" s="54"/>
      <c r="AY51" s="60" t="n">
        <f aca="false">AY39+1</f>
        <v>4</v>
      </c>
      <c r="AZ51" s="61" t="n">
        <v>45</v>
      </c>
      <c r="BA51" s="76" t="n">
        <v>0.584522778417639</v>
      </c>
      <c r="BB51" s="77" t="n">
        <v>0.689128756089074</v>
      </c>
      <c r="BC51" s="54"/>
      <c r="BD51" s="54" t="n">
        <f aca="false">IF($D$11=1,BA51*BB51,BA51)</f>
        <v>0.584522778417639</v>
      </c>
    </row>
    <row r="52" customFormat="false" ht="12.75" hidden="false" customHeight="false" outlineLevel="0" collapsed="false">
      <c r="F52" s="45" t="n">
        <v>4</v>
      </c>
      <c r="G52" s="46" t="n">
        <v>1</v>
      </c>
      <c r="H52" s="69" t="n">
        <f aca="false">+'Survival Rates'!D50</f>
        <v>0.976650012842362</v>
      </c>
      <c r="I52" s="70" t="n">
        <v>0.977027029318939</v>
      </c>
      <c r="K52" s="63" t="n">
        <v>13</v>
      </c>
      <c r="L52" s="64" t="n">
        <f aca="false">(H19/H18)^(1/12)</f>
        <v>0.998098272743688</v>
      </c>
      <c r="M52" s="64" t="n">
        <f aca="false">(H34/H33)^(1/12)</f>
        <v>0.997408045189547</v>
      </c>
      <c r="N52" s="64" t="n">
        <f aca="false">(H49/H48)^(1/12)</f>
        <v>0.996394451330431</v>
      </c>
      <c r="O52" s="64" t="n">
        <f aca="false">(H64/H63)^(1/12)</f>
        <v>0.996255493760512</v>
      </c>
      <c r="P52" s="64" t="n">
        <f aca="false">(H79/H78)^(1/12)</f>
        <v>0.995527292544964</v>
      </c>
      <c r="Q52" s="64" t="n">
        <f aca="false">(H94/H93)^(1/12)</f>
        <v>0.993839058186323</v>
      </c>
      <c r="R52" s="64" t="n">
        <f aca="false">(H109/H108)^(1/12)</f>
        <v>0.99324158403541</v>
      </c>
      <c r="S52" s="64" t="n">
        <f aca="false">(H124/H123)^(1/12)</f>
        <v>0.991907037252531</v>
      </c>
      <c r="T52" s="64" t="n">
        <f aca="false">(H139/H138)^(1/12)</f>
        <v>0.990056955087959</v>
      </c>
      <c r="U52" s="64" t="n">
        <f aca="false">(H154/H153)^(1/12)</f>
        <v>0.988223549286502</v>
      </c>
      <c r="V52" s="64" t="n">
        <f aca="false">(H169/H168)^(1/12)</f>
        <v>0.986406739937525</v>
      </c>
      <c r="W52" s="101" t="n">
        <f aca="false">H184</f>
        <v>0</v>
      </c>
      <c r="X52" s="60" t="n">
        <f aca="false">X40+1</f>
        <v>4</v>
      </c>
      <c r="Y52" s="61" t="n">
        <v>46</v>
      </c>
      <c r="Z52" s="71" t="n">
        <f aca="false">Z51*VLOOKUP($X52,$K$7:$V$36,Z$6+1,FALSE())</f>
        <v>0.940925849068886</v>
      </c>
      <c r="AA52" s="71" t="n">
        <f aca="false">AA51*VLOOKUP($X52,$K$7:$V$36,AA$6+1,FALSE())</f>
        <v>0.926853586726957</v>
      </c>
      <c r="AB52" s="71" t="n">
        <f aca="false">AB51*VLOOKUP($X52,$K$7:$V$36,AB$6+1,FALSE())</f>
        <v>0.896484163828052</v>
      </c>
      <c r="AC52" s="71" t="n">
        <f aca="false">AC51*VLOOKUP($X52,$K$7:$V$36,AC$6+1,FALSE())</f>
        <v>0.884348758116738</v>
      </c>
      <c r="AD52" s="71" t="n">
        <f aca="false">AD51*VLOOKUP($X52,$K$7:$V$36,AD$6+1,FALSE())</f>
        <v>0.863409046209428</v>
      </c>
      <c r="AE52" s="71" t="n">
        <f aca="false">AE51*VLOOKUP($X52,$K$7:$V$36,AE$6+1,FALSE())</f>
        <v>0.789729766077321</v>
      </c>
      <c r="AF52" s="71" t="n">
        <f aca="false">AF51*VLOOKUP($X52,$K$7:$V$36,AF$6+1,FALSE())</f>
        <v>0.766794162962826</v>
      </c>
      <c r="AG52" s="71" t="n">
        <f aca="false">AG51*VLOOKUP($X52,$K$7:$V$36,AG$6+1,FALSE())</f>
        <v>0.733727345493766</v>
      </c>
      <c r="AH52" s="71" t="n">
        <f aca="false">AH51*VLOOKUP($X52,$K$7:$V$36,AH$6+1,FALSE())</f>
        <v>0.683122854217951</v>
      </c>
      <c r="AI52" s="71" t="n">
        <f aca="false">AI51*VLOOKUP($X52,$K$7:$V$36,AI$6+1,FALSE())</f>
        <v>0.577141861308331</v>
      </c>
      <c r="AJ52" s="71" t="n">
        <f aca="false">AJ51*VLOOKUP($X52,$K$7:$V$36,AJ$6+1,FALSE())</f>
        <v>0.442472197351194</v>
      </c>
      <c r="AK52" s="72" t="n">
        <f aca="false">W$7</f>
        <v>0</v>
      </c>
      <c r="AL52" s="73" t="n">
        <f aca="false">AL51*VLOOKUP($X52,$K$40:$V$69,AL$6+1,FALSE())</f>
        <v>0.940925849068886</v>
      </c>
      <c r="AM52" s="74" t="n">
        <f aca="false">AM51*VLOOKUP($X52,$K$40:$V$69,AM$6+1,FALSE())</f>
        <v>0.926853586726957</v>
      </c>
      <c r="AN52" s="74" t="n">
        <f aca="false">AN51*VLOOKUP($X52,$K$40:$V$69,AN$6+1,FALSE())</f>
        <v>0.896484163828052</v>
      </c>
      <c r="AO52" s="74" t="n">
        <f aca="false">AO51*VLOOKUP($X52,$K$40:$V$69,AO$6+1,FALSE())</f>
        <v>0.884348758116738</v>
      </c>
      <c r="AP52" s="74" t="n">
        <f aca="false">AP51*VLOOKUP($X52,$K$40:$V$69,AP$6+1,FALSE())</f>
        <v>0.863409046209428</v>
      </c>
      <c r="AQ52" s="74" t="n">
        <f aca="false">AQ51*VLOOKUP($X52,$K$40:$V$69,AQ$6+1,FALSE())</f>
        <v>0.789729766077321</v>
      </c>
      <c r="AR52" s="74" t="n">
        <f aca="false">AR51*VLOOKUP($X52,$K$40:$V$69,AR$6+1,FALSE())</f>
        <v>0.766794162962826</v>
      </c>
      <c r="AS52" s="74" t="n">
        <f aca="false">AS51*VLOOKUP($X52,$K$40:$V$69,AS$6+1,FALSE())</f>
        <v>0.733727345493766</v>
      </c>
      <c r="AT52" s="74" t="n">
        <f aca="false">AT51*VLOOKUP($X52,$K$40:$V$69,AT$6+1,FALSE())</f>
        <v>0.683122854217951</v>
      </c>
      <c r="AU52" s="74" t="n">
        <f aca="false">AU51*VLOOKUP($X52,$K$40:$V$69,AU$6+1,FALSE())</f>
        <v>0.577141861308331</v>
      </c>
      <c r="AV52" s="74" t="n">
        <f aca="false">AV51*VLOOKUP($X52,$K$40:$V$69,AV$6+1,FALSE())</f>
        <v>0.442472197351194</v>
      </c>
      <c r="AW52" s="75" t="n">
        <v>0</v>
      </c>
      <c r="AX52" s="54"/>
      <c r="AY52" s="60" t="n">
        <f aca="false">AY40+1</f>
        <v>4</v>
      </c>
      <c r="AZ52" s="61" t="n">
        <v>46</v>
      </c>
      <c r="BA52" s="76" t="n">
        <v>0.577141861308331</v>
      </c>
      <c r="BB52" s="77" t="n">
        <v>0.683122854217951</v>
      </c>
      <c r="BC52" s="54"/>
      <c r="BD52" s="54" t="n">
        <f aca="false">IF($D$11=1,BA52*BB52,BA52)</f>
        <v>0.577141861308331</v>
      </c>
    </row>
    <row r="53" customFormat="false" ht="12.75" hidden="false" customHeight="false" outlineLevel="0" collapsed="false">
      <c r="F53" s="57" t="n">
        <v>4</v>
      </c>
      <c r="G53" s="58" t="n">
        <v>2</v>
      </c>
      <c r="H53" s="80" t="n">
        <f aca="false">+'Survival Rates'!D51</f>
        <v>0.944454337580678</v>
      </c>
      <c r="I53" s="81" t="n">
        <v>0.950639313925544</v>
      </c>
      <c r="K53" s="63" t="n">
        <v>14</v>
      </c>
      <c r="L53" s="64" t="n">
        <f aca="false">(H20/H19)^(1/12)</f>
        <v>0.998088507049833</v>
      </c>
      <c r="M53" s="64" t="n">
        <f aca="false">(H35/H34)^(1/12)</f>
        <v>0.997343907155413</v>
      </c>
      <c r="N53" s="64" t="n">
        <f aca="false">(H50/H49)^(1/12)</f>
        <v>0.99629403798056</v>
      </c>
      <c r="O53" s="64" t="n">
        <f aca="false">(H65/H64)^(1/12)</f>
        <v>0.99619114725867</v>
      </c>
      <c r="P53" s="64" t="n">
        <f aca="false">(H80/H79)^(1/12)</f>
        <v>0.995401360725778</v>
      </c>
      <c r="Q53" s="64" t="n">
        <f aca="false">(H95/H94)^(1/12)</f>
        <v>0.993758309641672</v>
      </c>
      <c r="R53" s="64" t="n">
        <f aca="false">(H110/H109)^(1/12)</f>
        <v>0.993138655792956</v>
      </c>
      <c r="S53" s="64" t="n">
        <f aca="false">(H125/H124)^(1/12)</f>
        <v>0.991722820160374</v>
      </c>
      <c r="T53" s="64" t="n">
        <f aca="false">(H140/H139)^(1/12)</f>
        <v>0.989837220245604</v>
      </c>
      <c r="U53" s="64" t="n">
        <f aca="false">(H155/H154)^(1/12)</f>
        <v>0.988259110063861</v>
      </c>
      <c r="V53" s="64" t="n">
        <f aca="false">(H170/H169)^(1/12)</f>
        <v>0.98698702927037</v>
      </c>
      <c r="W53" s="101" t="n">
        <f aca="false">H185</f>
        <v>0</v>
      </c>
      <c r="X53" s="60" t="n">
        <f aca="false">X41+1</f>
        <v>4</v>
      </c>
      <c r="Y53" s="61" t="n">
        <v>47</v>
      </c>
      <c r="Z53" s="71" t="n">
        <f aca="false">Z52*VLOOKUP($X53,$K$7:$V$36,Z$6+1,FALSE())</f>
        <v>0.939340251976489</v>
      </c>
      <c r="AA53" s="71" t="n">
        <f aca="false">AA52*VLOOKUP($X53,$K$7:$V$36,AA$6+1,FALSE())</f>
        <v>0.924724910456209</v>
      </c>
      <c r="AB53" s="71" t="n">
        <f aca="false">AB52*VLOOKUP($X53,$K$7:$V$36,AB$6+1,FALSE())</f>
        <v>0.893644124516084</v>
      </c>
      <c r="AC53" s="71" t="n">
        <f aca="false">AC52*VLOOKUP($X53,$K$7:$V$36,AC$6+1,FALSE())</f>
        <v>0.881447208056384</v>
      </c>
      <c r="AD53" s="71" t="n">
        <f aca="false">AD52*VLOOKUP($X53,$K$7:$V$36,AD$6+1,FALSE())</f>
        <v>0.860060302298823</v>
      </c>
      <c r="AE53" s="71" t="n">
        <f aca="false">AE52*VLOOKUP($X53,$K$7:$V$36,AE$6+1,FALSE())</f>
        <v>0.785180659375692</v>
      </c>
      <c r="AF53" s="71" t="n">
        <f aca="false">AF52*VLOOKUP($X53,$K$7:$V$36,AF$6+1,FALSE())</f>
        <v>0.761852260828548</v>
      </c>
      <c r="AG53" s="71" t="n">
        <f aca="false">AG52*VLOOKUP($X53,$K$7:$V$36,AG$6+1,FALSE())</f>
        <v>0.728341502497057</v>
      </c>
      <c r="AH53" s="71" t="n">
        <f aca="false">AH52*VLOOKUP($X53,$K$7:$V$36,AH$6+1,FALSE())</f>
        <v>0.677169295043264</v>
      </c>
      <c r="AI53" s="71" t="n">
        <f aca="false">AI52*VLOOKUP($X53,$K$7:$V$36,AI$6+1,FALSE())</f>
        <v>0.569854144908022</v>
      </c>
      <c r="AJ53" s="71" t="n">
        <f aca="false">AJ52*VLOOKUP($X53,$K$7:$V$36,AJ$6+1,FALSE())</f>
        <v>0.43404466187939</v>
      </c>
      <c r="AK53" s="72" t="n">
        <f aca="false">W$7</f>
        <v>0</v>
      </c>
      <c r="AL53" s="73" t="n">
        <f aca="false">AL52*VLOOKUP($X53,$K$40:$V$69,AL$6+1,FALSE())</f>
        <v>0.939340251976489</v>
      </c>
      <c r="AM53" s="74" t="n">
        <f aca="false">AM52*VLOOKUP($X53,$K$40:$V$69,AM$6+1,FALSE())</f>
        <v>0.924724910456209</v>
      </c>
      <c r="AN53" s="74" t="n">
        <f aca="false">AN52*VLOOKUP($X53,$K$40:$V$69,AN$6+1,FALSE())</f>
        <v>0.893644124516084</v>
      </c>
      <c r="AO53" s="74" t="n">
        <f aca="false">AO52*VLOOKUP($X53,$K$40:$V$69,AO$6+1,FALSE())</f>
        <v>0.881447208056384</v>
      </c>
      <c r="AP53" s="74" t="n">
        <f aca="false">AP52*VLOOKUP($X53,$K$40:$V$69,AP$6+1,FALSE())</f>
        <v>0.860060302298823</v>
      </c>
      <c r="AQ53" s="74" t="n">
        <f aca="false">AQ52*VLOOKUP($X53,$K$40:$V$69,AQ$6+1,FALSE())</f>
        <v>0.785180659375692</v>
      </c>
      <c r="AR53" s="74" t="n">
        <f aca="false">AR52*VLOOKUP($X53,$K$40:$V$69,AR$6+1,FALSE())</f>
        <v>0.761852260828548</v>
      </c>
      <c r="AS53" s="74" t="n">
        <f aca="false">AS52*VLOOKUP($X53,$K$40:$V$69,AS$6+1,FALSE())</f>
        <v>0.728341502497057</v>
      </c>
      <c r="AT53" s="74" t="n">
        <f aca="false">AT52*VLOOKUP($X53,$K$40:$V$69,AT$6+1,FALSE())</f>
        <v>0.677169295043264</v>
      </c>
      <c r="AU53" s="74" t="n">
        <f aca="false">AU52*VLOOKUP($X53,$K$40:$V$69,AU$6+1,FALSE())</f>
        <v>0.569854144908022</v>
      </c>
      <c r="AV53" s="74" t="n">
        <f aca="false">AV52*VLOOKUP($X53,$K$40:$V$69,AV$6+1,FALSE())</f>
        <v>0.43404466187939</v>
      </c>
      <c r="AW53" s="75" t="n">
        <v>0</v>
      </c>
      <c r="AX53" s="54"/>
      <c r="AY53" s="60" t="n">
        <f aca="false">AY41+1</f>
        <v>4</v>
      </c>
      <c r="AZ53" s="61" t="n">
        <v>47</v>
      </c>
      <c r="BA53" s="76" t="n">
        <v>0.569854144908022</v>
      </c>
      <c r="BB53" s="77" t="n">
        <v>0.677169295043264</v>
      </c>
      <c r="BC53" s="54"/>
      <c r="BD53" s="54" t="n">
        <f aca="false">IF($D$11=1,BA53*BB53,BA53)</f>
        <v>0.569854144908022</v>
      </c>
    </row>
    <row r="54" customFormat="false" ht="12.75" hidden="false" customHeight="false" outlineLevel="0" collapsed="false">
      <c r="F54" s="57" t="n">
        <v>4</v>
      </c>
      <c r="G54" s="58" t="n">
        <v>3</v>
      </c>
      <c r="H54" s="80" t="n">
        <f aca="false">+'Survival Rates'!D52</f>
        <v>0.913894803936776</v>
      </c>
      <c r="I54" s="81" t="n">
        <v>0.925658682945172</v>
      </c>
      <c r="K54" s="63" t="n">
        <v>15</v>
      </c>
      <c r="L54" s="64" t="n">
        <f aca="false">(H21/H20)^(1/12)</f>
        <v>0.998075943995332</v>
      </c>
      <c r="M54" s="64" t="n">
        <f aca="false">(H36/H35)^(1/12)</f>
        <v>0.997272017629211</v>
      </c>
      <c r="N54" s="64" t="n">
        <f aca="false">(H51/H50)^(1/12)</f>
        <v>0.996180734298005</v>
      </c>
      <c r="O54" s="64" t="n">
        <f aca="false">(H66/H65)^(1/12)</f>
        <v>0.996117053573997</v>
      </c>
      <c r="P54" s="64" t="n">
        <f aca="false">(H81/H80)^(1/12)</f>
        <v>0.995258377195555</v>
      </c>
      <c r="Q54" s="64" t="n">
        <f aca="false">(H96/H95)^(1/12)</f>
        <v>0.993661390793347</v>
      </c>
      <c r="R54" s="64" t="n">
        <f aca="false">(H111/H110)^(1/12)</f>
        <v>0.993015940054373</v>
      </c>
      <c r="S54" s="64" t="n">
        <f aca="false">(H126/H125)^(1/12)</f>
        <v>0.991505766677353</v>
      </c>
      <c r="T54" s="64" t="n">
        <f aca="false">(H141/H140)^(1/12)</f>
        <v>0.989573625915427</v>
      </c>
      <c r="U54" s="64" t="n">
        <f aca="false">(H156/H155)^(1/12)</f>
        <v>0.988283107429428</v>
      </c>
      <c r="V54" s="64" t="n">
        <f aca="false">(H171/H170)^(1/12)</f>
        <v>0.98763170862932</v>
      </c>
      <c r="W54" s="101" t="n">
        <f aca="false">H186</f>
        <v>0</v>
      </c>
      <c r="X54" s="60" t="n">
        <f aca="false">X42+1</f>
        <v>4</v>
      </c>
      <c r="Y54" s="61" t="n">
        <v>48</v>
      </c>
      <c r="Z54" s="71" t="n">
        <f aca="false">Z53*VLOOKUP($X54,$K$7:$V$36,Z$6+1,FALSE())</f>
        <v>0.937757326846118</v>
      </c>
      <c r="AA54" s="71" t="n">
        <f aca="false">AA53*VLOOKUP($X54,$K$7:$V$36,AA$6+1,FALSE())</f>
        <v>0.922601123051114</v>
      </c>
      <c r="AB54" s="71" t="n">
        <f aca="false">AB53*VLOOKUP($X54,$K$7:$V$36,AB$6+1,FALSE())</f>
        <v>0.890813082377318</v>
      </c>
      <c r="AC54" s="71" t="n">
        <f aca="false">AC53*VLOOKUP($X54,$K$7:$V$36,AC$6+1,FALSE())</f>
        <v>0.878555177987635</v>
      </c>
      <c r="AD54" s="71" t="n">
        <f aca="false">AD53*VLOOKUP($X54,$K$7:$V$36,AD$6+1,FALSE())</f>
        <v>0.856724546537726</v>
      </c>
      <c r="AE54" s="71" t="n">
        <f aca="false">AE53*VLOOKUP($X54,$K$7:$V$36,AE$6+1,FALSE())</f>
        <v>0.780657757045067</v>
      </c>
      <c r="AF54" s="71" t="n">
        <f aca="false">AF53*VLOOKUP($X54,$K$7:$V$36,AF$6+1,FALSE())</f>
        <v>0.756942208697679</v>
      </c>
      <c r="AG54" s="71" t="n">
        <f aca="false">AG53*VLOOKUP($X54,$K$7:$V$36,AG$6+1,FALSE())</f>
        <v>0.722995193674675</v>
      </c>
      <c r="AH54" s="71" t="n">
        <f aca="false">AH53*VLOOKUP($X54,$K$7:$V$36,AH$6+1,FALSE())</f>
        <v>0.671267622387419</v>
      </c>
      <c r="AI54" s="71" t="n">
        <f aca="false">AI53*VLOOKUP($X54,$K$7:$V$36,AI$6+1,FALSE())</f>
        <v>0.562658452347763</v>
      </c>
      <c r="AJ54" s="71" t="n">
        <f aca="false">AJ53*VLOOKUP($X54,$K$7:$V$36,AJ$6+1,FALSE())</f>
        <v>0.425777641247962</v>
      </c>
      <c r="AK54" s="72" t="n">
        <f aca="false">W$7</f>
        <v>0</v>
      </c>
      <c r="AL54" s="73" t="n">
        <f aca="false">AL53*VLOOKUP($X54,$K$40:$V$69,AL$6+1,FALSE())</f>
        <v>0.937757326846118</v>
      </c>
      <c r="AM54" s="74" t="n">
        <f aca="false">AM53*VLOOKUP($X54,$K$40:$V$69,AM$6+1,FALSE())</f>
        <v>0.922601123051114</v>
      </c>
      <c r="AN54" s="74" t="n">
        <f aca="false">AN53*VLOOKUP($X54,$K$40:$V$69,AN$6+1,FALSE())</f>
        <v>0.890813082377318</v>
      </c>
      <c r="AO54" s="74" t="n">
        <f aca="false">AO53*VLOOKUP($X54,$K$40:$V$69,AO$6+1,FALSE())</f>
        <v>0.878555177987635</v>
      </c>
      <c r="AP54" s="74" t="n">
        <f aca="false">AP53*VLOOKUP($X54,$K$40:$V$69,AP$6+1,FALSE())</f>
        <v>0.856724546537726</v>
      </c>
      <c r="AQ54" s="74" t="n">
        <f aca="false">AQ53*VLOOKUP($X54,$K$40:$V$69,AQ$6+1,FALSE())</f>
        <v>0.780657757045067</v>
      </c>
      <c r="AR54" s="74" t="n">
        <f aca="false">AR53*VLOOKUP($X54,$K$40:$V$69,AR$6+1,FALSE())</f>
        <v>0.756942208697679</v>
      </c>
      <c r="AS54" s="74" t="n">
        <f aca="false">AS53*VLOOKUP($X54,$K$40:$V$69,AS$6+1,FALSE())</f>
        <v>0.722995193674675</v>
      </c>
      <c r="AT54" s="74" t="n">
        <f aca="false">AT53*VLOOKUP($X54,$K$40:$V$69,AT$6+1,FALSE())</f>
        <v>0.671267622387419</v>
      </c>
      <c r="AU54" s="74" t="n">
        <f aca="false">AU53*VLOOKUP($X54,$K$40:$V$69,AU$6+1,FALSE())</f>
        <v>0.562658452347763</v>
      </c>
      <c r="AV54" s="74" t="n">
        <f aca="false">AV53*VLOOKUP($X54,$K$40:$V$69,AV$6+1,FALSE())</f>
        <v>0.425777641247962</v>
      </c>
      <c r="AW54" s="75" t="n">
        <v>0</v>
      </c>
      <c r="AX54" s="54"/>
      <c r="AY54" s="60" t="n">
        <f aca="false">AY42+1</f>
        <v>4</v>
      </c>
      <c r="AZ54" s="61" t="n">
        <v>48</v>
      </c>
      <c r="BA54" s="76" t="n">
        <v>0.562658452347763</v>
      </c>
      <c r="BB54" s="77" t="n">
        <v>0.671267622387419</v>
      </c>
      <c r="BC54" s="54"/>
      <c r="BD54" s="54" t="n">
        <f aca="false">IF($D$11=1,BA54*BB54,BA54)</f>
        <v>0.562658452347763</v>
      </c>
    </row>
    <row r="55" customFormat="false" ht="12.75" hidden="false" customHeight="false" outlineLevel="0" collapsed="false">
      <c r="F55" s="57" t="n">
        <v>4</v>
      </c>
      <c r="G55" s="58" t="n">
        <v>4</v>
      </c>
      <c r="H55" s="80" t="n">
        <f aca="false">+'Survival Rates'!D53</f>
        <v>0.878555177987636</v>
      </c>
      <c r="I55" s="81" t="n">
        <v>0.899634126166276</v>
      </c>
      <c r="K55" s="63" t="n">
        <v>16</v>
      </c>
      <c r="L55" s="64" t="n">
        <f aca="false">L54</f>
        <v>0.998075943995332</v>
      </c>
      <c r="M55" s="64" t="n">
        <f aca="false">M54</f>
        <v>0.997272017629211</v>
      </c>
      <c r="N55" s="64" t="n">
        <f aca="false">N54</f>
        <v>0.996180734298005</v>
      </c>
      <c r="O55" s="64" t="n">
        <f aca="false">O54</f>
        <v>0.996117053573997</v>
      </c>
      <c r="P55" s="64" t="n">
        <f aca="false">P54</f>
        <v>0.995258377195555</v>
      </c>
      <c r="Q55" s="64" t="n">
        <f aca="false">Q54</f>
        <v>0.993661390793347</v>
      </c>
      <c r="R55" s="64" t="n">
        <f aca="false">R54</f>
        <v>0.993015940054373</v>
      </c>
      <c r="S55" s="64" t="n">
        <f aca="false">S54</f>
        <v>0.991505766677353</v>
      </c>
      <c r="T55" s="64" t="n">
        <f aca="false">T54</f>
        <v>0.989573625915427</v>
      </c>
      <c r="U55" s="64" t="n">
        <f aca="false">U54</f>
        <v>0.988283107429428</v>
      </c>
      <c r="V55" s="64" t="n">
        <f aca="false">V54</f>
        <v>0.98763170862932</v>
      </c>
      <c r="W55" s="64" t="n">
        <f aca="false">H221</f>
        <v>0</v>
      </c>
      <c r="X55" s="60" t="n">
        <f aca="false">X43+1</f>
        <v>5</v>
      </c>
      <c r="Y55" s="61" t="n">
        <v>49</v>
      </c>
      <c r="Z55" s="71" t="n">
        <f aca="false">Z54*VLOOKUP($X55,$K$7:$V$36,Z$6+1,FALSE())</f>
        <v>0.935448976740252</v>
      </c>
      <c r="AA55" s="71" t="n">
        <f aca="false">AA54*VLOOKUP($X55,$K$7:$V$36,AA$6+1,FALSE())</f>
        <v>0.919786588372406</v>
      </c>
      <c r="AB55" s="71" t="n">
        <f aca="false">AB54*VLOOKUP($X55,$K$7:$V$36,AB$6+1,FALSE())</f>
        <v>0.887454175186342</v>
      </c>
      <c r="AC55" s="71" t="n">
        <f aca="false">AC54*VLOOKUP($X55,$K$7:$V$36,AC$6+1,FALSE())</f>
        <v>0.874868309843624</v>
      </c>
      <c r="AD55" s="71" t="n">
        <f aca="false">AD54*VLOOKUP($X55,$K$7:$V$36,AD$6+1,FALSE())</f>
        <v>0.852718908321889</v>
      </c>
      <c r="AE55" s="71" t="n">
        <f aca="false">AE54*VLOOKUP($X55,$K$7:$V$36,AE$6+1,FALSE())</f>
        <v>0.775558658424274</v>
      </c>
      <c r="AF55" s="71" t="n">
        <f aca="false">AF54*VLOOKUP($X55,$K$7:$V$36,AF$6+1,FALSE())</f>
        <v>0.751783660003508</v>
      </c>
      <c r="AG55" s="71" t="n">
        <f aca="false">AG54*VLOOKUP($X55,$K$7:$V$36,AG$6+1,FALSE())</f>
        <v>0.717380111873171</v>
      </c>
      <c r="AH55" s="71" t="n">
        <f aca="false">AH54*VLOOKUP($X55,$K$7:$V$36,AH$6+1,FALSE())</f>
        <v>0.664968122678421</v>
      </c>
      <c r="AI55" s="71" t="n">
        <f aca="false">AI54*VLOOKUP($X55,$K$7:$V$36,AI$6+1,FALSE())</f>
        <v>0.555209116366262</v>
      </c>
      <c r="AJ55" s="71" t="n">
        <f aca="false">AJ54*VLOOKUP($X55,$K$7:$V$36,AJ$6+1,FALSE())</f>
        <v>0.417557816872158</v>
      </c>
      <c r="AK55" s="72" t="n">
        <f aca="false">W$7</f>
        <v>0</v>
      </c>
      <c r="AL55" s="73" t="n">
        <f aca="false">AL54*VLOOKUP($X55,$K$40:$V$69,AL$6+1,FALSE())</f>
        <v>0.935448976740252</v>
      </c>
      <c r="AM55" s="74" t="n">
        <f aca="false">AM54*VLOOKUP($X55,$K$40:$V$69,AM$6+1,FALSE())</f>
        <v>0.919786588372406</v>
      </c>
      <c r="AN55" s="74" t="n">
        <f aca="false">AN54*VLOOKUP($X55,$K$40:$V$69,AN$6+1,FALSE())</f>
        <v>0.887454175186342</v>
      </c>
      <c r="AO55" s="74" t="n">
        <f aca="false">AO54*VLOOKUP($X55,$K$40:$V$69,AO$6+1,FALSE())</f>
        <v>0.874868309843624</v>
      </c>
      <c r="AP55" s="74" t="n">
        <f aca="false">AP54*VLOOKUP($X55,$K$40:$V$69,AP$6+1,FALSE())</f>
        <v>0.852718908321889</v>
      </c>
      <c r="AQ55" s="74" t="n">
        <f aca="false">AQ54*VLOOKUP($X55,$K$40:$V$69,AQ$6+1,FALSE())</f>
        <v>0.775558658424274</v>
      </c>
      <c r="AR55" s="74" t="n">
        <f aca="false">AR54*VLOOKUP($X55,$K$40:$V$69,AR$6+1,FALSE())</f>
        <v>0.751783660003508</v>
      </c>
      <c r="AS55" s="74" t="n">
        <f aca="false">AS54*VLOOKUP($X55,$K$40:$V$69,AS$6+1,FALSE())</f>
        <v>0.717380111873171</v>
      </c>
      <c r="AT55" s="74" t="n">
        <f aca="false">AT54*VLOOKUP($X55,$K$40:$V$69,AT$6+1,FALSE())</f>
        <v>0.664968122678421</v>
      </c>
      <c r="AU55" s="74" t="n">
        <f aca="false">AU54*VLOOKUP($X55,$K$40:$V$69,AU$6+1,FALSE())</f>
        <v>0.555209116366262</v>
      </c>
      <c r="AV55" s="74" t="n">
        <f aca="false">AV54*VLOOKUP($X55,$K$40:$V$69,AV$6+1,FALSE())</f>
        <v>0.417557816872158</v>
      </c>
      <c r="AW55" s="75" t="n">
        <v>0</v>
      </c>
      <c r="AX55" s="54"/>
      <c r="AY55" s="60" t="n">
        <f aca="false">AY43+1</f>
        <v>5</v>
      </c>
      <c r="AZ55" s="61" t="n">
        <v>49</v>
      </c>
      <c r="BA55" s="76" t="n">
        <v>0.555209116366262</v>
      </c>
      <c r="BB55" s="77" t="n">
        <v>0.664968122678421</v>
      </c>
      <c r="BC55" s="54"/>
      <c r="BD55" s="54" t="n">
        <f aca="false">IF($D$11=1,BA55*BB55,BA55)</f>
        <v>0.555209116366262</v>
      </c>
    </row>
    <row r="56" customFormat="false" ht="12.75" hidden="false" customHeight="false" outlineLevel="0" collapsed="false">
      <c r="F56" s="57" t="n">
        <v>4</v>
      </c>
      <c r="G56" s="58" t="n">
        <v>5</v>
      </c>
      <c r="H56" s="80" t="n">
        <f aca="false">+'Survival Rates'!D54</f>
        <v>0.835319761307064</v>
      </c>
      <c r="I56" s="81" t="n">
        <v>0.876273931426751</v>
      </c>
      <c r="K56" s="63" t="n">
        <v>17</v>
      </c>
      <c r="L56" s="64" t="n">
        <f aca="false">L55</f>
        <v>0.998075943995332</v>
      </c>
      <c r="M56" s="64" t="n">
        <f aca="false">M55</f>
        <v>0.997272017629211</v>
      </c>
      <c r="N56" s="64" t="n">
        <f aca="false">N55</f>
        <v>0.996180734298005</v>
      </c>
      <c r="O56" s="64" t="n">
        <f aca="false">O55</f>
        <v>0.996117053573997</v>
      </c>
      <c r="P56" s="64" t="n">
        <f aca="false">P55</f>
        <v>0.995258377195555</v>
      </c>
      <c r="Q56" s="64" t="n">
        <f aca="false">Q55</f>
        <v>0.993661390793347</v>
      </c>
      <c r="R56" s="64" t="n">
        <f aca="false">R55</f>
        <v>0.993015940054373</v>
      </c>
      <c r="S56" s="64" t="n">
        <f aca="false">S55</f>
        <v>0.991505766677353</v>
      </c>
      <c r="T56" s="64" t="n">
        <f aca="false">T55</f>
        <v>0.989573625915427</v>
      </c>
      <c r="U56" s="64" t="n">
        <f aca="false">U55</f>
        <v>0.988283107429428</v>
      </c>
      <c r="V56" s="64" t="n">
        <f aca="false">V55</f>
        <v>0.98763170862932</v>
      </c>
      <c r="W56" s="64" t="n">
        <f aca="false">H222</f>
        <v>0</v>
      </c>
      <c r="X56" s="60" t="n">
        <f aca="false">X44+1</f>
        <v>5</v>
      </c>
      <c r="Y56" s="61" t="n">
        <v>50</v>
      </c>
      <c r="Z56" s="71" t="n">
        <f aca="false">Z55*VLOOKUP($X56,$K$7:$V$36,Z$6+1,FALSE())</f>
        <v>0.933146308786963</v>
      </c>
      <c r="AA56" s="71" t="n">
        <f aca="false">AA55*VLOOKUP($X56,$K$7:$V$36,AA$6+1,FALSE())</f>
        <v>0.916980639858682</v>
      </c>
      <c r="AB56" s="71" t="n">
        <f aca="false">AB55*VLOOKUP($X56,$K$7:$V$36,AB$6+1,FALSE())</f>
        <v>0.884107933118658</v>
      </c>
      <c r="AC56" s="71" t="n">
        <f aca="false">AC55*VLOOKUP($X56,$K$7:$V$36,AC$6+1,FALSE())</f>
        <v>0.871196913689366</v>
      </c>
      <c r="AD56" s="71" t="n">
        <f aca="false">AD55*VLOOKUP($X56,$K$7:$V$36,AD$6+1,FALSE())</f>
        <v>0.848731998573191</v>
      </c>
      <c r="AE56" s="71" t="n">
        <f aca="false">AE55*VLOOKUP($X56,$K$7:$V$36,AE$6+1,FALSE())</f>
        <v>0.770492866084639</v>
      </c>
      <c r="AF56" s="71" t="n">
        <f aca="false">AF55*VLOOKUP($X56,$K$7:$V$36,AF$6+1,FALSE())</f>
        <v>0.746660266733787</v>
      </c>
      <c r="AG56" s="71" t="n">
        <f aca="false">AG55*VLOOKUP($X56,$K$7:$V$36,AG$6+1,FALSE())</f>
        <v>0.711808639135618</v>
      </c>
      <c r="AH56" s="71" t="n">
        <f aca="false">AH55*VLOOKUP($X56,$K$7:$V$36,AH$6+1,FALSE())</f>
        <v>0.65872774051846</v>
      </c>
      <c r="AI56" s="71" t="n">
        <f aca="false">AI55*VLOOKUP($X56,$K$7:$V$36,AI$6+1,FALSE())</f>
        <v>0.547858406125356</v>
      </c>
      <c r="AJ56" s="71" t="n">
        <f aca="false">AJ55*VLOOKUP($X56,$K$7:$V$36,AJ$6+1,FALSE())</f>
        <v>0.409496679816268</v>
      </c>
      <c r="AK56" s="72" t="n">
        <f aca="false">W$7</f>
        <v>0</v>
      </c>
      <c r="AL56" s="73" t="n">
        <f aca="false">AL55*VLOOKUP($X56,$K$40:$V$69,AL$6+1,FALSE())</f>
        <v>0.933146308786963</v>
      </c>
      <c r="AM56" s="74" t="n">
        <f aca="false">AM55*VLOOKUP($X56,$K$40:$V$69,AM$6+1,FALSE())</f>
        <v>0.916980639858682</v>
      </c>
      <c r="AN56" s="74" t="n">
        <f aca="false">AN55*VLOOKUP($X56,$K$40:$V$69,AN$6+1,FALSE())</f>
        <v>0.884107933118658</v>
      </c>
      <c r="AO56" s="74" t="n">
        <f aca="false">AO55*VLOOKUP($X56,$K$40:$V$69,AO$6+1,FALSE())</f>
        <v>0.871196913689366</v>
      </c>
      <c r="AP56" s="74" t="n">
        <f aca="false">AP55*VLOOKUP($X56,$K$40:$V$69,AP$6+1,FALSE())</f>
        <v>0.848731998573191</v>
      </c>
      <c r="AQ56" s="74" t="n">
        <f aca="false">AQ55*VLOOKUP($X56,$K$40:$V$69,AQ$6+1,FALSE())</f>
        <v>0.770492866084639</v>
      </c>
      <c r="AR56" s="74" t="n">
        <f aca="false">AR55*VLOOKUP($X56,$K$40:$V$69,AR$6+1,FALSE())</f>
        <v>0.746660266733787</v>
      </c>
      <c r="AS56" s="74" t="n">
        <f aca="false">AS55*VLOOKUP($X56,$K$40:$V$69,AS$6+1,FALSE())</f>
        <v>0.711808639135618</v>
      </c>
      <c r="AT56" s="74" t="n">
        <f aca="false">AT55*VLOOKUP($X56,$K$40:$V$69,AT$6+1,FALSE())</f>
        <v>0.65872774051846</v>
      </c>
      <c r="AU56" s="74" t="n">
        <f aca="false">AU55*VLOOKUP($X56,$K$40:$V$69,AU$6+1,FALSE())</f>
        <v>0.547858406125356</v>
      </c>
      <c r="AV56" s="74" t="n">
        <f aca="false">AV55*VLOOKUP($X56,$K$40:$V$69,AV$6+1,FALSE())</f>
        <v>0.409496679816268</v>
      </c>
      <c r="AW56" s="75" t="n">
        <v>0</v>
      </c>
      <c r="AX56" s="54"/>
      <c r="AY56" s="60" t="n">
        <f aca="false">AY44+1</f>
        <v>5</v>
      </c>
      <c r="AZ56" s="61" t="n">
        <v>50</v>
      </c>
      <c r="BA56" s="76" t="n">
        <v>0.547858406125356</v>
      </c>
      <c r="BB56" s="77" t="n">
        <v>0.65872774051846</v>
      </c>
      <c r="BC56" s="54"/>
      <c r="BD56" s="54" t="n">
        <f aca="false">IF($D$11=1,BA56*BB56,BA56)</f>
        <v>0.547858406125356</v>
      </c>
    </row>
    <row r="57" customFormat="false" ht="12.75" hidden="false" customHeight="false" outlineLevel="0" collapsed="false">
      <c r="F57" s="57" t="n">
        <v>4</v>
      </c>
      <c r="G57" s="58" t="n">
        <v>6</v>
      </c>
      <c r="H57" s="80" t="n">
        <f aca="false">+'Survival Rates'!D55</f>
        <v>0.802428064627569</v>
      </c>
      <c r="I57" s="81" t="n">
        <v>0.842661989117638</v>
      </c>
      <c r="K57" s="63" t="n">
        <v>18</v>
      </c>
      <c r="L57" s="64" t="n">
        <f aca="false">L56</f>
        <v>0.998075943995332</v>
      </c>
      <c r="M57" s="64" t="n">
        <f aca="false">M56</f>
        <v>0.997272017629211</v>
      </c>
      <c r="N57" s="64" t="n">
        <f aca="false">N56</f>
        <v>0.996180734298005</v>
      </c>
      <c r="O57" s="64" t="n">
        <f aca="false">O56</f>
        <v>0.996117053573997</v>
      </c>
      <c r="P57" s="64" t="n">
        <f aca="false">P56</f>
        <v>0.995258377195555</v>
      </c>
      <c r="Q57" s="64" t="n">
        <f aca="false">Q56</f>
        <v>0.993661390793347</v>
      </c>
      <c r="R57" s="64" t="n">
        <f aca="false">R56</f>
        <v>0.993015940054373</v>
      </c>
      <c r="S57" s="64" t="n">
        <f aca="false">S56</f>
        <v>0.991505766677353</v>
      </c>
      <c r="T57" s="64" t="n">
        <f aca="false">T56</f>
        <v>0.989573625915427</v>
      </c>
      <c r="U57" s="64" t="n">
        <f aca="false">U56</f>
        <v>0.988283107429428</v>
      </c>
      <c r="V57" s="64" t="n">
        <f aca="false">V56</f>
        <v>0.98763170862932</v>
      </c>
      <c r="W57" s="64" t="n">
        <f aca="false">H223</f>
        <v>0</v>
      </c>
      <c r="X57" s="60" t="n">
        <f aca="false">X45+1</f>
        <v>5</v>
      </c>
      <c r="Y57" s="61" t="n">
        <v>51</v>
      </c>
      <c r="Z57" s="71" t="n">
        <f aca="false">Z56*VLOOKUP($X57,$K$7:$V$36,Z$6+1,FALSE())</f>
        <v>0.930849308999266</v>
      </c>
      <c r="AA57" s="71" t="n">
        <f aca="false">AA56*VLOOKUP($X57,$K$7:$V$36,AA$6+1,FALSE())</f>
        <v>0.914183251316544</v>
      </c>
      <c r="AB57" s="71" t="n">
        <f aca="false">AB56*VLOOKUP($X57,$K$7:$V$36,AB$6+1,FALSE())</f>
        <v>0.880774308419046</v>
      </c>
      <c r="AC57" s="71" t="n">
        <f aca="false">AC56*VLOOKUP($X57,$K$7:$V$36,AC$6+1,FALSE())</f>
        <v>0.867540924596456</v>
      </c>
      <c r="AD57" s="71" t="n">
        <f aca="false">AD56*VLOOKUP($X57,$K$7:$V$36,AD$6+1,FALSE())</f>
        <v>0.844763729726188</v>
      </c>
      <c r="AE57" s="71" t="n">
        <f aca="false">AE56*VLOOKUP($X57,$K$7:$V$36,AE$6+1,FALSE())</f>
        <v>0.765460162476268</v>
      </c>
      <c r="AF57" s="71" t="n">
        <f aca="false">AF56*VLOOKUP($X57,$K$7:$V$36,AF$6+1,FALSE())</f>
        <v>0.741571789304875</v>
      </c>
      <c r="AG57" s="71" t="n">
        <f aca="false">AG56*VLOOKUP($X57,$K$7:$V$36,AG$6+1,FALSE())</f>
        <v>0.706280436775863</v>
      </c>
      <c r="AH57" s="71" t="n">
        <f aca="false">AH56*VLOOKUP($X57,$K$7:$V$36,AH$6+1,FALSE())</f>
        <v>0.652545921119892</v>
      </c>
      <c r="AI57" s="71" t="n">
        <f aca="false">AI56*VLOOKUP($X57,$K$7:$V$36,AI$6+1,FALSE())</f>
        <v>0.540605015866153</v>
      </c>
      <c r="AJ57" s="71" t="n">
        <f aca="false">AJ56*VLOOKUP($X57,$K$7:$V$36,AJ$6+1,FALSE())</f>
        <v>0.401591166551882</v>
      </c>
      <c r="AK57" s="72" t="n">
        <f aca="false">W$7</f>
        <v>0</v>
      </c>
      <c r="AL57" s="73" t="n">
        <f aca="false">AL56*VLOOKUP($X57,$K$40:$V$69,AL$6+1,FALSE())</f>
        <v>0.930849308999266</v>
      </c>
      <c r="AM57" s="74" t="n">
        <f aca="false">AM56*VLOOKUP($X57,$K$40:$V$69,AM$6+1,FALSE())</f>
        <v>0.914183251316544</v>
      </c>
      <c r="AN57" s="74" t="n">
        <f aca="false">AN56*VLOOKUP($X57,$K$40:$V$69,AN$6+1,FALSE())</f>
        <v>0.880774308419046</v>
      </c>
      <c r="AO57" s="74" t="n">
        <f aca="false">AO56*VLOOKUP($X57,$K$40:$V$69,AO$6+1,FALSE())</f>
        <v>0.867540924596456</v>
      </c>
      <c r="AP57" s="74" t="n">
        <f aca="false">AP56*VLOOKUP($X57,$K$40:$V$69,AP$6+1,FALSE())</f>
        <v>0.844763729726188</v>
      </c>
      <c r="AQ57" s="74" t="n">
        <f aca="false">AQ56*VLOOKUP($X57,$K$40:$V$69,AQ$6+1,FALSE())</f>
        <v>0.765460162476268</v>
      </c>
      <c r="AR57" s="74" t="n">
        <f aca="false">AR56*VLOOKUP($X57,$K$40:$V$69,AR$6+1,FALSE())</f>
        <v>0.741571789304875</v>
      </c>
      <c r="AS57" s="74" t="n">
        <f aca="false">AS56*VLOOKUP($X57,$K$40:$V$69,AS$6+1,FALSE())</f>
        <v>0.706280436775863</v>
      </c>
      <c r="AT57" s="74" t="n">
        <f aca="false">AT56*VLOOKUP($X57,$K$40:$V$69,AT$6+1,FALSE())</f>
        <v>0.652545921119892</v>
      </c>
      <c r="AU57" s="74" t="n">
        <f aca="false">AU56*VLOOKUP($X57,$K$40:$V$69,AU$6+1,FALSE())</f>
        <v>0.540605015866153</v>
      </c>
      <c r="AV57" s="74" t="n">
        <f aca="false">AV56*VLOOKUP($X57,$K$40:$V$69,AV$6+1,FALSE())</f>
        <v>0.401591166551882</v>
      </c>
      <c r="AW57" s="75" t="n">
        <v>0</v>
      </c>
      <c r="AX57" s="54"/>
      <c r="AY57" s="60" t="n">
        <f aca="false">AY45+1</f>
        <v>5</v>
      </c>
      <c r="AZ57" s="61" t="n">
        <v>51</v>
      </c>
      <c r="BA57" s="76" t="n">
        <v>0.540605015866153</v>
      </c>
      <c r="BB57" s="77" t="n">
        <v>0.652545921119892</v>
      </c>
      <c r="BC57" s="54"/>
      <c r="BD57" s="54" t="n">
        <f aca="false">IF($D$11=1,BA57*BB57,BA57)</f>
        <v>0.540605015866153</v>
      </c>
    </row>
    <row r="58" customFormat="false" ht="12.75" hidden="false" customHeight="false" outlineLevel="0" collapsed="false">
      <c r="F58" s="57" t="n">
        <v>4</v>
      </c>
      <c r="G58" s="58" t="n">
        <v>7</v>
      </c>
      <c r="H58" s="80" t="n">
        <f aca="false">+'Survival Rates'!D56</f>
        <v>0.769420513278693</v>
      </c>
      <c r="I58" s="81" t="n">
        <v>0.806276616936127</v>
      </c>
      <c r="K58" s="63" t="n">
        <v>19</v>
      </c>
      <c r="L58" s="64" t="n">
        <f aca="false">L57</f>
        <v>0.998075943995332</v>
      </c>
      <c r="M58" s="64" t="n">
        <f aca="false">M57</f>
        <v>0.997272017629211</v>
      </c>
      <c r="N58" s="64" t="n">
        <f aca="false">N57</f>
        <v>0.996180734298005</v>
      </c>
      <c r="O58" s="64" t="n">
        <f aca="false">O57</f>
        <v>0.996117053573997</v>
      </c>
      <c r="P58" s="64" t="n">
        <f aca="false">P57</f>
        <v>0.995258377195555</v>
      </c>
      <c r="Q58" s="64" t="n">
        <f aca="false">Q57</f>
        <v>0.993661390793347</v>
      </c>
      <c r="R58" s="64" t="n">
        <f aca="false">R57</f>
        <v>0.993015940054373</v>
      </c>
      <c r="S58" s="64" t="n">
        <f aca="false">S57</f>
        <v>0.991505766677353</v>
      </c>
      <c r="T58" s="64" t="n">
        <f aca="false">T57</f>
        <v>0.989573625915427</v>
      </c>
      <c r="U58" s="64" t="n">
        <f aca="false">U57</f>
        <v>0.988283107429428</v>
      </c>
      <c r="V58" s="64" t="n">
        <f aca="false">V57</f>
        <v>0.98763170862932</v>
      </c>
      <c r="W58" s="64" t="n">
        <f aca="false">H224</f>
        <v>0</v>
      </c>
      <c r="X58" s="60" t="n">
        <f aca="false">X46+1</f>
        <v>5</v>
      </c>
      <c r="Y58" s="61" t="n">
        <v>52</v>
      </c>
      <c r="Z58" s="71" t="n">
        <f aca="false">Z57*VLOOKUP($X58,$K$7:$V$36,Z$6+1,FALSE())</f>
        <v>0.928557963424606</v>
      </c>
      <c r="AA58" s="71" t="n">
        <f aca="false">AA57*VLOOKUP($X58,$K$7:$V$36,AA$6+1,FALSE())</f>
        <v>0.9113943966325</v>
      </c>
      <c r="AB58" s="71" t="n">
        <f aca="false">AB57*VLOOKUP($X58,$K$7:$V$36,AB$6+1,FALSE())</f>
        <v>0.877453253512354</v>
      </c>
      <c r="AC58" s="71" t="n">
        <f aca="false">AC57*VLOOKUP($X58,$K$7:$V$36,AC$6+1,FALSE())</f>
        <v>0.863900277908962</v>
      </c>
      <c r="AD58" s="71" t="n">
        <f aca="false">AD57*VLOOKUP($X58,$K$7:$V$36,AD$6+1,FALSE())</f>
        <v>0.840814014624854</v>
      </c>
      <c r="AE58" s="71" t="n">
        <f aca="false">AE57*VLOOKUP($X58,$K$7:$V$36,AE$6+1,FALSE())</f>
        <v>0.760460331470259</v>
      </c>
      <c r="AF58" s="71" t="n">
        <f aca="false">AF57*VLOOKUP($X58,$K$7:$V$36,AF$6+1,FALSE())</f>
        <v>0.736517989765893</v>
      </c>
      <c r="AG58" s="71" t="n">
        <f aca="false">AG57*VLOOKUP($X58,$K$7:$V$36,AG$6+1,FALSE())</f>
        <v>0.70079516873813</v>
      </c>
      <c r="AH58" s="71" t="n">
        <f aca="false">AH57*VLOOKUP($X58,$K$7:$V$36,AH$6+1,FALSE())</f>
        <v>0.646422114901468</v>
      </c>
      <c r="AI58" s="71" t="n">
        <f aca="false">AI57*VLOOKUP($X58,$K$7:$V$36,AI$6+1,FALSE())</f>
        <v>0.533447657117398</v>
      </c>
      <c r="AJ58" s="71" t="n">
        <f aca="false">AJ57*VLOOKUP($X58,$K$7:$V$36,AJ$6+1,FALSE())</f>
        <v>0.393838272693351</v>
      </c>
      <c r="AK58" s="72" t="n">
        <f aca="false">W$7</f>
        <v>0</v>
      </c>
      <c r="AL58" s="73" t="n">
        <f aca="false">AL57*VLOOKUP($X58,$K$40:$V$69,AL$6+1,FALSE())</f>
        <v>0.928557963424606</v>
      </c>
      <c r="AM58" s="74" t="n">
        <f aca="false">AM57*VLOOKUP($X58,$K$40:$V$69,AM$6+1,FALSE())</f>
        <v>0.9113943966325</v>
      </c>
      <c r="AN58" s="74" t="n">
        <f aca="false">AN57*VLOOKUP($X58,$K$40:$V$69,AN$6+1,FALSE())</f>
        <v>0.877453253512354</v>
      </c>
      <c r="AO58" s="74" t="n">
        <f aca="false">AO57*VLOOKUP($X58,$K$40:$V$69,AO$6+1,FALSE())</f>
        <v>0.863900277908962</v>
      </c>
      <c r="AP58" s="74" t="n">
        <f aca="false">AP57*VLOOKUP($X58,$K$40:$V$69,AP$6+1,FALSE())</f>
        <v>0.840814014624854</v>
      </c>
      <c r="AQ58" s="74" t="n">
        <f aca="false">AQ57*VLOOKUP($X58,$K$40:$V$69,AQ$6+1,FALSE())</f>
        <v>0.760460331470259</v>
      </c>
      <c r="AR58" s="74" t="n">
        <f aca="false">AR57*VLOOKUP($X58,$K$40:$V$69,AR$6+1,FALSE())</f>
        <v>0.736517989765893</v>
      </c>
      <c r="AS58" s="74" t="n">
        <f aca="false">AS57*VLOOKUP($X58,$K$40:$V$69,AS$6+1,FALSE())</f>
        <v>0.70079516873813</v>
      </c>
      <c r="AT58" s="74" t="n">
        <f aca="false">AT57*VLOOKUP($X58,$K$40:$V$69,AT$6+1,FALSE())</f>
        <v>0.646422114901468</v>
      </c>
      <c r="AU58" s="74" t="n">
        <f aca="false">AU57*VLOOKUP($X58,$K$40:$V$69,AU$6+1,FALSE())</f>
        <v>0.533447657117398</v>
      </c>
      <c r="AV58" s="74" t="n">
        <f aca="false">AV57*VLOOKUP($X58,$K$40:$V$69,AV$6+1,FALSE())</f>
        <v>0.393838272693351</v>
      </c>
      <c r="AW58" s="75" t="n">
        <v>0</v>
      </c>
      <c r="AX58" s="54"/>
      <c r="AY58" s="60" t="n">
        <f aca="false">AY46+1</f>
        <v>5</v>
      </c>
      <c r="AZ58" s="61" t="n">
        <v>52</v>
      </c>
      <c r="BA58" s="76" t="n">
        <v>0.533447657117398</v>
      </c>
      <c r="BB58" s="77" t="n">
        <v>0.646422114901468</v>
      </c>
      <c r="BC58" s="54"/>
      <c r="BD58" s="54" t="n">
        <f aca="false">IF($D$11=1,BA58*BB58,BA58)</f>
        <v>0.533447657117398</v>
      </c>
    </row>
    <row r="59" customFormat="false" ht="12.75" hidden="false" customHeight="false" outlineLevel="0" collapsed="false">
      <c r="F59" s="57" t="n">
        <v>4</v>
      </c>
      <c r="G59" s="58" t="n">
        <v>8</v>
      </c>
      <c r="H59" s="80" t="n">
        <f aca="false">+'Survival Rates'!D57</f>
        <v>0.729646657501271</v>
      </c>
      <c r="I59" s="81" t="n">
        <v>0.78486797945313</v>
      </c>
      <c r="K59" s="63" t="n">
        <v>20</v>
      </c>
      <c r="L59" s="64" t="n">
        <f aca="false">L58</f>
        <v>0.998075943995332</v>
      </c>
      <c r="M59" s="64" t="n">
        <f aca="false">M58</f>
        <v>0.997272017629211</v>
      </c>
      <c r="N59" s="64" t="n">
        <f aca="false">N58</f>
        <v>0.996180734298005</v>
      </c>
      <c r="O59" s="64" t="n">
        <f aca="false">O58</f>
        <v>0.996117053573997</v>
      </c>
      <c r="P59" s="64" t="n">
        <f aca="false">P58</f>
        <v>0.995258377195555</v>
      </c>
      <c r="Q59" s="64" t="n">
        <f aca="false">Q58</f>
        <v>0.993661390793347</v>
      </c>
      <c r="R59" s="64" t="n">
        <f aca="false">R58</f>
        <v>0.993015940054373</v>
      </c>
      <c r="S59" s="64" t="n">
        <f aca="false">S58</f>
        <v>0.991505766677353</v>
      </c>
      <c r="T59" s="64" t="n">
        <f aca="false">T58</f>
        <v>0.989573625915427</v>
      </c>
      <c r="U59" s="64" t="n">
        <f aca="false">U58</f>
        <v>0.988283107429428</v>
      </c>
      <c r="V59" s="64" t="n">
        <f aca="false">V58</f>
        <v>0.98763170862932</v>
      </c>
      <c r="W59" s="64" t="n">
        <f aca="false">H225</f>
        <v>0</v>
      </c>
      <c r="X59" s="60" t="n">
        <f aca="false">X47+1</f>
        <v>5</v>
      </c>
      <c r="Y59" s="61" t="n">
        <v>53</v>
      </c>
      <c r="Z59" s="71" t="n">
        <f aca="false">Z58*VLOOKUP($X59,$K$7:$V$36,Z$6+1,FALSE())</f>
        <v>0.926272258144774</v>
      </c>
      <c r="AA59" s="71" t="n">
        <f aca="false">AA58*VLOOKUP($X59,$K$7:$V$36,AA$6+1,FALSE())</f>
        <v>0.908614049772722</v>
      </c>
      <c r="AB59" s="71" t="n">
        <f aca="false">AB58*VLOOKUP($X59,$K$7:$V$36,AB$6+1,FALSE())</f>
        <v>0.874144721002816</v>
      </c>
      <c r="AC59" s="71" t="n">
        <f aca="false">AC58*VLOOKUP($X59,$K$7:$V$36,AC$6+1,FALSE())</f>
        <v>0.860274909242283</v>
      </c>
      <c r="AD59" s="71" t="n">
        <f aca="false">AD58*VLOOKUP($X59,$K$7:$V$36,AD$6+1,FALSE())</f>
        <v>0.83688276652066</v>
      </c>
      <c r="AE59" s="71" t="n">
        <f aca="false">AE58*VLOOKUP($X59,$K$7:$V$36,AE$6+1,FALSE())</f>
        <v>0.755493158349421</v>
      </c>
      <c r="AF59" s="71" t="n">
        <f aca="false">AF58*VLOOKUP($X59,$K$7:$V$36,AF$6+1,FALSE())</f>
        <v>0.731498631787591</v>
      </c>
      <c r="AG59" s="71" t="n">
        <f aca="false">AG58*VLOOKUP($X59,$K$7:$V$36,AG$6+1,FALSE())</f>
        <v>0.695352501576591</v>
      </c>
      <c r="AH59" s="71" t="n">
        <f aca="false">AH58*VLOOKUP($X59,$K$7:$V$36,AH$6+1,FALSE())</f>
        <v>0.640355777439474</v>
      </c>
      <c r="AI59" s="71" t="n">
        <f aca="false">AI58*VLOOKUP($X59,$K$7:$V$36,AI$6+1,FALSE())</f>
        <v>0.526385058466599</v>
      </c>
      <c r="AJ59" s="71" t="n">
        <f aca="false">AJ58*VLOOKUP($X59,$K$7:$V$36,AJ$6+1,FALSE())</f>
        <v>0.386235051856012</v>
      </c>
      <c r="AK59" s="72" t="n">
        <f aca="false">W$7</f>
        <v>0</v>
      </c>
      <c r="AL59" s="73" t="n">
        <f aca="false">AL58*VLOOKUP($X59,$K$40:$V$69,AL$6+1,FALSE())</f>
        <v>0.926272258144774</v>
      </c>
      <c r="AM59" s="74" t="n">
        <f aca="false">AM58*VLOOKUP($X59,$K$40:$V$69,AM$6+1,FALSE())</f>
        <v>0.908614049772722</v>
      </c>
      <c r="AN59" s="74" t="n">
        <f aca="false">AN58*VLOOKUP($X59,$K$40:$V$69,AN$6+1,FALSE())</f>
        <v>0.874144721002816</v>
      </c>
      <c r="AO59" s="74" t="n">
        <f aca="false">AO58*VLOOKUP($X59,$K$40:$V$69,AO$6+1,FALSE())</f>
        <v>0.860274909242283</v>
      </c>
      <c r="AP59" s="74" t="n">
        <f aca="false">AP58*VLOOKUP($X59,$K$40:$V$69,AP$6+1,FALSE())</f>
        <v>0.83688276652066</v>
      </c>
      <c r="AQ59" s="74" t="n">
        <f aca="false">AQ58*VLOOKUP($X59,$K$40:$V$69,AQ$6+1,FALSE())</f>
        <v>0.755493158349421</v>
      </c>
      <c r="AR59" s="74" t="n">
        <f aca="false">AR58*VLOOKUP($X59,$K$40:$V$69,AR$6+1,FALSE())</f>
        <v>0.731498631787591</v>
      </c>
      <c r="AS59" s="74" t="n">
        <f aca="false">AS58*VLOOKUP($X59,$K$40:$V$69,AS$6+1,FALSE())</f>
        <v>0.695352501576591</v>
      </c>
      <c r="AT59" s="74" t="n">
        <f aca="false">AT58*VLOOKUP($X59,$K$40:$V$69,AT$6+1,FALSE())</f>
        <v>0.640355777439474</v>
      </c>
      <c r="AU59" s="74" t="n">
        <f aca="false">AU58*VLOOKUP($X59,$K$40:$V$69,AU$6+1,FALSE())</f>
        <v>0.526385058466599</v>
      </c>
      <c r="AV59" s="74" t="n">
        <f aca="false">AV58*VLOOKUP($X59,$K$40:$V$69,AV$6+1,FALSE())</f>
        <v>0.386235051856012</v>
      </c>
      <c r="AW59" s="75" t="n">
        <v>0</v>
      </c>
      <c r="AX59" s="54"/>
      <c r="AY59" s="60" t="n">
        <f aca="false">AY47+1</f>
        <v>5</v>
      </c>
      <c r="AZ59" s="61" t="n">
        <v>53</v>
      </c>
      <c r="BA59" s="76" t="n">
        <v>0.526385058466599</v>
      </c>
      <c r="BB59" s="77" t="n">
        <v>0.640355777439474</v>
      </c>
      <c r="BC59" s="54"/>
      <c r="BD59" s="54" t="n">
        <f aca="false">IF($D$11=1,BA59*BB59,BA59)</f>
        <v>0.526385058466599</v>
      </c>
    </row>
    <row r="60" customFormat="false" ht="12.75" hidden="false" customHeight="false" outlineLevel="0" collapsed="false">
      <c r="F60" s="57" t="n">
        <v>4</v>
      </c>
      <c r="G60" s="58" t="n">
        <v>9</v>
      </c>
      <c r="H60" s="80" t="n">
        <f aca="false">+'Survival Rates'!D58</f>
        <v>0.688720351476754</v>
      </c>
      <c r="I60" s="81" t="n">
        <v>0.764485382623123</v>
      </c>
      <c r="K60" s="63" t="n">
        <v>21</v>
      </c>
      <c r="L60" s="64" t="n">
        <f aca="false">L59</f>
        <v>0.998075943995332</v>
      </c>
      <c r="M60" s="64" t="n">
        <f aca="false">M59</f>
        <v>0.997272017629211</v>
      </c>
      <c r="N60" s="64" t="n">
        <f aca="false">N59</f>
        <v>0.996180734298005</v>
      </c>
      <c r="O60" s="64" t="n">
        <f aca="false">O59</f>
        <v>0.996117053573997</v>
      </c>
      <c r="P60" s="64" t="n">
        <f aca="false">P59</f>
        <v>0.995258377195555</v>
      </c>
      <c r="Q60" s="64" t="n">
        <f aca="false">Q59</f>
        <v>0.993661390793347</v>
      </c>
      <c r="R60" s="64" t="n">
        <f aca="false">R59</f>
        <v>0.993015940054373</v>
      </c>
      <c r="S60" s="64" t="n">
        <f aca="false">S59</f>
        <v>0.991505766677353</v>
      </c>
      <c r="T60" s="64" t="n">
        <f aca="false">T59</f>
        <v>0.989573625915427</v>
      </c>
      <c r="U60" s="64" t="n">
        <f aca="false">U59</f>
        <v>0.988283107429428</v>
      </c>
      <c r="V60" s="64" t="n">
        <f aca="false">V59</f>
        <v>0.98763170862932</v>
      </c>
      <c r="W60" s="64" t="n">
        <f aca="false">H226</f>
        <v>0</v>
      </c>
      <c r="X60" s="60" t="n">
        <f aca="false">X48+1</f>
        <v>5</v>
      </c>
      <c r="Y60" s="61" t="n">
        <v>54</v>
      </c>
      <c r="Z60" s="71" t="n">
        <f aca="false">Z59*VLOOKUP($X60,$K$7:$V$36,Z$6+1,FALSE())</f>
        <v>0.923992179275819</v>
      </c>
      <c r="AA60" s="71" t="n">
        <f aca="false">AA59*VLOOKUP($X60,$K$7:$V$36,AA$6+1,FALSE())</f>
        <v>0.905842184782801</v>
      </c>
      <c r="AB60" s="71" t="n">
        <f aca="false">AB59*VLOOKUP($X60,$K$7:$V$36,AB$6+1,FALSE())</f>
        <v>0.870848663673378</v>
      </c>
      <c r="AC60" s="71" t="n">
        <f aca="false">AC59*VLOOKUP($X60,$K$7:$V$36,AC$6+1,FALSE())</f>
        <v>0.856664754482006</v>
      </c>
      <c r="AD60" s="71" t="n">
        <f aca="false">AD59*VLOOKUP($X60,$K$7:$V$36,AD$6+1,FALSE())</f>
        <v>0.832969899070676</v>
      </c>
      <c r="AE60" s="71" t="n">
        <f aca="false">AE59*VLOOKUP($X60,$K$7:$V$36,AE$6+1,FALSE())</f>
        <v>0.75055842979905</v>
      </c>
      <c r="AF60" s="71" t="n">
        <f aca="false">AF59*VLOOKUP($X60,$K$7:$V$36,AF$6+1,FALSE())</f>
        <v>0.726513480651301</v>
      </c>
      <c r="AG60" s="71" t="n">
        <f aca="false">AG59*VLOOKUP($X60,$K$7:$V$36,AG$6+1,FALSE())</f>
        <v>0.689952104435099</v>
      </c>
      <c r="AH60" s="71" t="n">
        <f aca="false">AH59*VLOOKUP($X60,$K$7:$V$36,AH$6+1,FALSE())</f>
        <v>0.634346369419334</v>
      </c>
      <c r="AI60" s="71" t="n">
        <f aca="false">AI59*VLOOKUP($X60,$K$7:$V$36,AI$6+1,FALSE())</f>
        <v>0.519415965334169</v>
      </c>
      <c r="AJ60" s="71" t="n">
        <f aca="false">AJ59*VLOOKUP($X60,$K$7:$V$36,AJ$6+1,FALSE())</f>
        <v>0.378778614536451</v>
      </c>
      <c r="AK60" s="72" t="n">
        <f aca="false">W$7</f>
        <v>0</v>
      </c>
      <c r="AL60" s="73" t="n">
        <f aca="false">AL59*VLOOKUP($X60,$K$40:$V$69,AL$6+1,FALSE())</f>
        <v>0.923992179275819</v>
      </c>
      <c r="AM60" s="74" t="n">
        <f aca="false">AM59*VLOOKUP($X60,$K$40:$V$69,AM$6+1,FALSE())</f>
        <v>0.905842184782801</v>
      </c>
      <c r="AN60" s="74" t="n">
        <f aca="false">AN59*VLOOKUP($X60,$K$40:$V$69,AN$6+1,FALSE())</f>
        <v>0.870848663673378</v>
      </c>
      <c r="AO60" s="74" t="n">
        <f aca="false">AO59*VLOOKUP($X60,$K$40:$V$69,AO$6+1,FALSE())</f>
        <v>0.856664754482006</v>
      </c>
      <c r="AP60" s="74" t="n">
        <f aca="false">AP59*VLOOKUP($X60,$K$40:$V$69,AP$6+1,FALSE())</f>
        <v>0.832969899070676</v>
      </c>
      <c r="AQ60" s="74" t="n">
        <f aca="false">AQ59*VLOOKUP($X60,$K$40:$V$69,AQ$6+1,FALSE())</f>
        <v>0.75055842979905</v>
      </c>
      <c r="AR60" s="74" t="n">
        <f aca="false">AR59*VLOOKUP($X60,$K$40:$V$69,AR$6+1,FALSE())</f>
        <v>0.726513480651301</v>
      </c>
      <c r="AS60" s="74" t="n">
        <f aca="false">AS59*VLOOKUP($X60,$K$40:$V$69,AS$6+1,FALSE())</f>
        <v>0.689952104435099</v>
      </c>
      <c r="AT60" s="74" t="n">
        <f aca="false">AT59*VLOOKUP($X60,$K$40:$V$69,AT$6+1,FALSE())</f>
        <v>0.634346369419334</v>
      </c>
      <c r="AU60" s="74" t="n">
        <f aca="false">AU59*VLOOKUP($X60,$K$40:$V$69,AU$6+1,FALSE())</f>
        <v>0.519415965334169</v>
      </c>
      <c r="AV60" s="74" t="n">
        <f aca="false">AV59*VLOOKUP($X60,$K$40:$V$69,AV$6+1,FALSE())</f>
        <v>0.378778614536451</v>
      </c>
      <c r="AW60" s="75" t="n">
        <v>0</v>
      </c>
      <c r="AX60" s="54"/>
      <c r="AY60" s="60" t="n">
        <f aca="false">AY48+1</f>
        <v>5</v>
      </c>
      <c r="AZ60" s="61" t="n">
        <v>54</v>
      </c>
      <c r="BA60" s="76" t="n">
        <v>0.519415965334169</v>
      </c>
      <c r="BB60" s="77" t="n">
        <v>0.634346369419334</v>
      </c>
      <c r="BC60" s="54"/>
      <c r="BD60" s="54" t="n">
        <f aca="false">IF($D$11=1,BA60*BB60,BA60)</f>
        <v>0.519415965334169</v>
      </c>
    </row>
    <row r="61" customFormat="false" ht="12.75" hidden="false" customHeight="false" outlineLevel="0" collapsed="false">
      <c r="F61" s="57" t="n">
        <v>4</v>
      </c>
      <c r="G61" s="58" t="n">
        <v>10</v>
      </c>
      <c r="H61" s="80" t="n">
        <f aca="false">+'Survival Rates'!D59</f>
        <v>0.646951938130017</v>
      </c>
      <c r="I61" s="81" t="n">
        <v>0.745061177471903</v>
      </c>
      <c r="K61" s="63" t="n">
        <v>22</v>
      </c>
      <c r="L61" s="64" t="n">
        <f aca="false">L60</f>
        <v>0.998075943995332</v>
      </c>
      <c r="M61" s="64" t="n">
        <f aca="false">M60</f>
        <v>0.997272017629211</v>
      </c>
      <c r="N61" s="64" t="n">
        <f aca="false">N60</f>
        <v>0.996180734298005</v>
      </c>
      <c r="O61" s="64" t="n">
        <f aca="false">O60</f>
        <v>0.996117053573997</v>
      </c>
      <c r="P61" s="64" t="n">
        <f aca="false">P60</f>
        <v>0.995258377195555</v>
      </c>
      <c r="Q61" s="64" t="n">
        <f aca="false">Q60</f>
        <v>0.993661390793347</v>
      </c>
      <c r="R61" s="64" t="n">
        <f aca="false">R60</f>
        <v>0.993015940054373</v>
      </c>
      <c r="S61" s="64" t="n">
        <f aca="false">S60</f>
        <v>0.991505766677353</v>
      </c>
      <c r="T61" s="64" t="n">
        <f aca="false">T60</f>
        <v>0.989573625915427</v>
      </c>
      <c r="U61" s="64" t="n">
        <f aca="false">U60</f>
        <v>0.988283107429428</v>
      </c>
      <c r="V61" s="64" t="n">
        <f aca="false">V60</f>
        <v>0.98763170862932</v>
      </c>
      <c r="W61" s="64" t="n">
        <f aca="false">H227</f>
        <v>0</v>
      </c>
      <c r="X61" s="60" t="n">
        <f aca="false">X49+1</f>
        <v>5</v>
      </c>
      <c r="Y61" s="61" t="n">
        <v>55</v>
      </c>
      <c r="Z61" s="71" t="n">
        <f aca="false">Z60*VLOOKUP($X61,$K$7:$V$36,Z$6+1,FALSE())</f>
        <v>0.92171771296797</v>
      </c>
      <c r="AA61" s="71" t="n">
        <f aca="false">AA60*VLOOKUP($X61,$K$7:$V$36,AA$6+1,FALSE())</f>
        <v>0.903078775787507</v>
      </c>
      <c r="AB61" s="71" t="n">
        <f aca="false">AB60*VLOOKUP($X61,$K$7:$V$36,AB$6+1,FALSE())</f>
        <v>0.867565034485021</v>
      </c>
      <c r="AC61" s="71" t="n">
        <f aca="false">AC60*VLOOKUP($X61,$K$7:$V$36,AC$6+1,FALSE())</f>
        <v>0.853069749782778</v>
      </c>
      <c r="AD61" s="71" t="n">
        <f aca="false">AD60*VLOOKUP($X61,$K$7:$V$36,AD$6+1,FALSE())</f>
        <v>0.829075326335666</v>
      </c>
      <c r="AE61" s="71" t="n">
        <f aca="false">AE60*VLOOKUP($X61,$K$7:$V$36,AE$6+1,FALSE())</f>
        <v>0.745655933897774</v>
      </c>
      <c r="AF61" s="71" t="n">
        <f aca="false">AF60*VLOOKUP($X61,$K$7:$V$36,AF$6+1,FALSE())</f>
        <v>0.721562303237956</v>
      </c>
      <c r="AG61" s="71" t="n">
        <f aca="false">AG60*VLOOKUP($X61,$K$7:$V$36,AG$6+1,FALSE())</f>
        <v>0.684593649027073</v>
      </c>
      <c r="AH61" s="71" t="n">
        <f aca="false">AH60*VLOOKUP($X61,$K$7:$V$36,AH$6+1,FALSE())</f>
        <v>0.628393356587658</v>
      </c>
      <c r="AI61" s="71" t="n">
        <f aca="false">AI60*VLOOKUP($X61,$K$7:$V$36,AI$6+1,FALSE())</f>
        <v>0.512539139750576</v>
      </c>
      <c r="AJ61" s="71" t="n">
        <f aca="false">AJ60*VLOOKUP($X61,$K$7:$V$36,AJ$6+1,FALSE())</f>
        <v>0.371466127014386</v>
      </c>
      <c r="AK61" s="72" t="n">
        <f aca="false">W$7</f>
        <v>0</v>
      </c>
      <c r="AL61" s="73" t="n">
        <f aca="false">AL60*VLOOKUP($X61,$K$40:$V$69,AL$6+1,FALSE())</f>
        <v>0.92171771296797</v>
      </c>
      <c r="AM61" s="74" t="n">
        <f aca="false">AM60*VLOOKUP($X61,$K$40:$V$69,AM$6+1,FALSE())</f>
        <v>0.903078775787507</v>
      </c>
      <c r="AN61" s="74" t="n">
        <f aca="false">AN60*VLOOKUP($X61,$K$40:$V$69,AN$6+1,FALSE())</f>
        <v>0.867565034485021</v>
      </c>
      <c r="AO61" s="74" t="n">
        <f aca="false">AO60*VLOOKUP($X61,$K$40:$V$69,AO$6+1,FALSE())</f>
        <v>0.853069749782778</v>
      </c>
      <c r="AP61" s="74" t="n">
        <f aca="false">AP60*VLOOKUP($X61,$K$40:$V$69,AP$6+1,FALSE())</f>
        <v>0.829075326335666</v>
      </c>
      <c r="AQ61" s="74" t="n">
        <f aca="false">AQ60*VLOOKUP($X61,$K$40:$V$69,AQ$6+1,FALSE())</f>
        <v>0.745655933897774</v>
      </c>
      <c r="AR61" s="74" t="n">
        <f aca="false">AR60*VLOOKUP($X61,$K$40:$V$69,AR$6+1,FALSE())</f>
        <v>0.721562303237956</v>
      </c>
      <c r="AS61" s="74" t="n">
        <f aca="false">AS60*VLOOKUP($X61,$K$40:$V$69,AS$6+1,FALSE())</f>
        <v>0.684593649027073</v>
      </c>
      <c r="AT61" s="74" t="n">
        <f aca="false">AT60*VLOOKUP($X61,$K$40:$V$69,AT$6+1,FALSE())</f>
        <v>0.628393356587658</v>
      </c>
      <c r="AU61" s="74" t="n">
        <f aca="false">AU60*VLOOKUP($X61,$K$40:$V$69,AU$6+1,FALSE())</f>
        <v>0.512539139750576</v>
      </c>
      <c r="AV61" s="74" t="n">
        <f aca="false">AV60*VLOOKUP($X61,$K$40:$V$69,AV$6+1,FALSE())</f>
        <v>0.371466127014386</v>
      </c>
      <c r="AW61" s="75" t="n">
        <v>0</v>
      </c>
      <c r="AX61" s="54"/>
      <c r="AY61" s="60" t="n">
        <f aca="false">AY49+1</f>
        <v>5</v>
      </c>
      <c r="AZ61" s="61" t="n">
        <v>55</v>
      </c>
      <c r="BA61" s="76" t="n">
        <v>0.512539139750576</v>
      </c>
      <c r="BB61" s="77" t="n">
        <v>0.628393356587658</v>
      </c>
      <c r="BC61" s="54"/>
      <c r="BD61" s="54" t="n">
        <f aca="false">IF($D$11=1,BA61*BB61,BA61)</f>
        <v>0.512539139750576</v>
      </c>
    </row>
    <row r="62" customFormat="false" ht="12.75" hidden="false" customHeight="false" outlineLevel="0" collapsed="false">
      <c r="F62" s="57" t="n">
        <v>4</v>
      </c>
      <c r="G62" s="58" t="n">
        <v>11</v>
      </c>
      <c r="H62" s="80" t="n">
        <f aca="false">+'Survival Rates'!D60</f>
        <v>0.619253349460021</v>
      </c>
      <c r="I62" s="81" t="n">
        <v>0.720092219171371</v>
      </c>
      <c r="K62" s="63" t="n">
        <v>23</v>
      </c>
      <c r="L62" s="64" t="n">
        <f aca="false">L61</f>
        <v>0.998075943995332</v>
      </c>
      <c r="M62" s="64" t="n">
        <f aca="false">M61</f>
        <v>0.997272017629211</v>
      </c>
      <c r="N62" s="64" t="n">
        <f aca="false">N61</f>
        <v>0.996180734298005</v>
      </c>
      <c r="O62" s="64" t="n">
        <f aca="false">O61</f>
        <v>0.996117053573997</v>
      </c>
      <c r="P62" s="64" t="n">
        <f aca="false">P61</f>
        <v>0.995258377195555</v>
      </c>
      <c r="Q62" s="64" t="n">
        <f aca="false">Q61</f>
        <v>0.993661390793347</v>
      </c>
      <c r="R62" s="64" t="n">
        <f aca="false">R61</f>
        <v>0.993015940054373</v>
      </c>
      <c r="S62" s="64" t="n">
        <f aca="false">S61</f>
        <v>0.991505766677353</v>
      </c>
      <c r="T62" s="64" t="n">
        <f aca="false">T61</f>
        <v>0.989573625915427</v>
      </c>
      <c r="U62" s="64" t="n">
        <f aca="false">U61</f>
        <v>0.988283107429428</v>
      </c>
      <c r="V62" s="64" t="n">
        <f aca="false">V61</f>
        <v>0.98763170862932</v>
      </c>
      <c r="W62" s="64" t="n">
        <f aca="false">H228</f>
        <v>0</v>
      </c>
      <c r="X62" s="60" t="n">
        <f aca="false">X50+1</f>
        <v>5</v>
      </c>
      <c r="Y62" s="61" t="n">
        <v>56</v>
      </c>
      <c r="Z62" s="71" t="n">
        <f aca="false">Z61*VLOOKUP($X62,$K$7:$V$36,Z$6+1,FALSE())</f>
        <v>0.919448845405544</v>
      </c>
      <c r="AA62" s="71" t="n">
        <f aca="false">AA61*VLOOKUP($X62,$K$7:$V$36,AA$6+1,FALSE())</f>
        <v>0.900323796990544</v>
      </c>
      <c r="AB62" s="71" t="n">
        <f aca="false">AB61*VLOOKUP($X62,$K$7:$V$36,AB$6+1,FALSE())</f>
        <v>0.864293786576096</v>
      </c>
      <c r="AC62" s="71" t="n">
        <f aca="false">AC61*VLOOKUP($X62,$K$7:$V$36,AC$6+1,FALSE())</f>
        <v>0.84948983156717</v>
      </c>
      <c r="AD62" s="71" t="n">
        <f aca="false">AD61*VLOOKUP($X62,$K$7:$V$36,AD$6+1,FALSE())</f>
        <v>0.82519896277821</v>
      </c>
      <c r="AE62" s="71" t="n">
        <f aca="false">AE61*VLOOKUP($X62,$K$7:$V$36,AE$6+1,FALSE())</f>
        <v>0.740785460108444</v>
      </c>
      <c r="AF62" s="71" t="n">
        <f aca="false">AF61*VLOOKUP($X62,$K$7:$V$36,AF$6+1,FALSE())</f>
        <v>0.716644868017195</v>
      </c>
      <c r="AG62" s="71" t="n">
        <f aca="false">AG61*VLOOKUP($X62,$K$7:$V$36,AG$6+1,FALSE())</f>
        <v>0.679276809615541</v>
      </c>
      <c r="AH62" s="71" t="n">
        <f aca="false">AH61*VLOOKUP($X62,$K$7:$V$36,AH$6+1,FALSE())</f>
        <v>0.622496209704747</v>
      </c>
      <c r="AI62" s="71" t="n">
        <f aca="false">AI61*VLOOKUP($X62,$K$7:$V$36,AI$6+1,FALSE())</f>
        <v>0.505753360136424</v>
      </c>
      <c r="AJ62" s="71" t="n">
        <f aca="false">AJ61*VLOOKUP($X62,$K$7:$V$36,AJ$6+1,FALSE())</f>
        <v>0.364294810275749</v>
      </c>
      <c r="AK62" s="72" t="n">
        <f aca="false">W$7</f>
        <v>0</v>
      </c>
      <c r="AL62" s="73" t="n">
        <f aca="false">AL61*VLOOKUP($X62,$K$40:$V$69,AL$6+1,FALSE())</f>
        <v>0.919448845405544</v>
      </c>
      <c r="AM62" s="74" t="n">
        <f aca="false">AM61*VLOOKUP($X62,$K$40:$V$69,AM$6+1,FALSE())</f>
        <v>0.900323796990544</v>
      </c>
      <c r="AN62" s="74" t="n">
        <f aca="false">AN61*VLOOKUP($X62,$K$40:$V$69,AN$6+1,FALSE())</f>
        <v>0.864293786576096</v>
      </c>
      <c r="AO62" s="74" t="n">
        <f aca="false">AO61*VLOOKUP($X62,$K$40:$V$69,AO$6+1,FALSE())</f>
        <v>0.84948983156717</v>
      </c>
      <c r="AP62" s="74" t="n">
        <f aca="false">AP61*VLOOKUP($X62,$K$40:$V$69,AP$6+1,FALSE())</f>
        <v>0.82519896277821</v>
      </c>
      <c r="AQ62" s="74" t="n">
        <f aca="false">AQ61*VLOOKUP($X62,$K$40:$V$69,AQ$6+1,FALSE())</f>
        <v>0.740785460108444</v>
      </c>
      <c r="AR62" s="74" t="n">
        <f aca="false">AR61*VLOOKUP($X62,$K$40:$V$69,AR$6+1,FALSE())</f>
        <v>0.716644868017195</v>
      </c>
      <c r="AS62" s="74" t="n">
        <f aca="false">AS61*VLOOKUP($X62,$K$40:$V$69,AS$6+1,FALSE())</f>
        <v>0.679276809615541</v>
      </c>
      <c r="AT62" s="74" t="n">
        <f aca="false">AT61*VLOOKUP($X62,$K$40:$V$69,AT$6+1,FALSE())</f>
        <v>0.622496209704747</v>
      </c>
      <c r="AU62" s="74" t="n">
        <f aca="false">AU61*VLOOKUP($X62,$K$40:$V$69,AU$6+1,FALSE())</f>
        <v>0.505753360136424</v>
      </c>
      <c r="AV62" s="74" t="n">
        <f aca="false">AV61*VLOOKUP($X62,$K$40:$V$69,AV$6+1,FALSE())</f>
        <v>0.364294810275749</v>
      </c>
      <c r="AW62" s="75" t="n">
        <v>0</v>
      </c>
      <c r="AX62" s="54"/>
      <c r="AY62" s="60" t="n">
        <f aca="false">AY50+1</f>
        <v>5</v>
      </c>
      <c r="AZ62" s="61" t="n">
        <v>56</v>
      </c>
      <c r="BA62" s="76" t="n">
        <v>0.505753360136424</v>
      </c>
      <c r="BB62" s="77" t="n">
        <v>0.622496209704747</v>
      </c>
      <c r="BC62" s="54"/>
      <c r="BD62" s="54" t="n">
        <f aca="false">IF($D$11=1,BA62*BB62,BA62)</f>
        <v>0.505753360136424</v>
      </c>
    </row>
    <row r="63" customFormat="false" ht="12.75" hidden="false" customHeight="false" outlineLevel="0" collapsed="false">
      <c r="F63" s="57" t="n">
        <v>4</v>
      </c>
      <c r="G63" s="58" t="n">
        <v>12</v>
      </c>
      <c r="H63" s="80" t="n">
        <f aca="false">+'Survival Rates'!D61</f>
        <v>0.592455566337858</v>
      </c>
      <c r="I63" s="81" t="n">
        <v>0.694968352755819</v>
      </c>
      <c r="K63" s="63" t="n">
        <v>24</v>
      </c>
      <c r="L63" s="64" t="n">
        <f aca="false">L62</f>
        <v>0.998075943995332</v>
      </c>
      <c r="M63" s="64" t="n">
        <f aca="false">M62</f>
        <v>0.997272017629211</v>
      </c>
      <c r="N63" s="64" t="n">
        <f aca="false">N62</f>
        <v>0.996180734298005</v>
      </c>
      <c r="O63" s="64" t="n">
        <f aca="false">O62</f>
        <v>0.996117053573997</v>
      </c>
      <c r="P63" s="64" t="n">
        <f aca="false">P62</f>
        <v>0.995258377195555</v>
      </c>
      <c r="Q63" s="64" t="n">
        <f aca="false">Q62</f>
        <v>0.993661390793347</v>
      </c>
      <c r="R63" s="64" t="n">
        <f aca="false">R62</f>
        <v>0.993015940054373</v>
      </c>
      <c r="S63" s="64" t="n">
        <f aca="false">S62</f>
        <v>0.991505766677353</v>
      </c>
      <c r="T63" s="64" t="n">
        <f aca="false">T62</f>
        <v>0.989573625915427</v>
      </c>
      <c r="U63" s="64" t="n">
        <f aca="false">U62</f>
        <v>0.988283107429428</v>
      </c>
      <c r="V63" s="64" t="n">
        <f aca="false">V62</f>
        <v>0.98763170862932</v>
      </c>
      <c r="W63" s="64" t="n">
        <f aca="false">H229</f>
        <v>0</v>
      </c>
      <c r="X63" s="60" t="n">
        <f aca="false">X51+1</f>
        <v>5</v>
      </c>
      <c r="Y63" s="61" t="n">
        <v>57</v>
      </c>
      <c r="Z63" s="71" t="n">
        <f aca="false">Z62*VLOOKUP($X63,$K$7:$V$36,Z$6+1,FALSE())</f>
        <v>0.91718556280687</v>
      </c>
      <c r="AA63" s="71" t="n">
        <f aca="false">AA62*VLOOKUP($X63,$K$7:$V$36,AA$6+1,FALSE())</f>
        <v>0.897577222674315</v>
      </c>
      <c r="AB63" s="71" t="n">
        <f aca="false">AB62*VLOOKUP($X63,$K$7:$V$36,AB$6+1,FALSE())</f>
        <v>0.861034873261646</v>
      </c>
      <c r="AC63" s="71" t="n">
        <f aca="false">AC62*VLOOKUP($X63,$K$7:$V$36,AC$6+1,FALSE())</f>
        <v>0.845924936524561</v>
      </c>
      <c r="AD63" s="71" t="n">
        <f aca="false">AD62*VLOOKUP($X63,$K$7:$V$36,AD$6+1,FALSE())</f>
        <v>0.821340723260816</v>
      </c>
      <c r="AE63" s="71" t="n">
        <f aca="false">AE62*VLOOKUP($X63,$K$7:$V$36,AE$6+1,FALSE())</f>
        <v>0.735946799269102</v>
      </c>
      <c r="AF63" s="71" t="n">
        <f aca="false">AF62*VLOOKUP($X63,$K$7:$V$36,AF$6+1,FALSE())</f>
        <v>0.711760945036529</v>
      </c>
      <c r="AG63" s="71" t="n">
        <f aca="false">AG62*VLOOKUP($X63,$K$7:$V$36,AG$6+1,FALSE())</f>
        <v>0.674001262993343</v>
      </c>
      <c r="AH63" s="71" t="n">
        <f aca="false">AH62*VLOOKUP($X63,$K$7:$V$36,AH$6+1,FALSE())</f>
        <v>0.616654404497547</v>
      </c>
      <c r="AI63" s="71" t="n">
        <f aca="false">AI62*VLOOKUP($X63,$K$7:$V$36,AI$6+1,FALSE())</f>
        <v>0.499057421085461</v>
      </c>
      <c r="AJ63" s="71" t="n">
        <f aca="false">AJ62*VLOOKUP($X63,$K$7:$V$36,AJ$6+1,FALSE())</f>
        <v>0.357261938956563</v>
      </c>
      <c r="AK63" s="72" t="n">
        <f aca="false">W$7</f>
        <v>0</v>
      </c>
      <c r="AL63" s="73" t="n">
        <f aca="false">AL62*VLOOKUP($X63,$K$40:$V$69,AL$6+1,FALSE())</f>
        <v>0.91718556280687</v>
      </c>
      <c r="AM63" s="74" t="n">
        <f aca="false">AM62*VLOOKUP($X63,$K$40:$V$69,AM$6+1,FALSE())</f>
        <v>0.897577222674315</v>
      </c>
      <c r="AN63" s="74" t="n">
        <f aca="false">AN62*VLOOKUP($X63,$K$40:$V$69,AN$6+1,FALSE())</f>
        <v>0.861034873261646</v>
      </c>
      <c r="AO63" s="74" t="n">
        <f aca="false">AO62*VLOOKUP($X63,$K$40:$V$69,AO$6+1,FALSE())</f>
        <v>0.845924936524561</v>
      </c>
      <c r="AP63" s="74" t="n">
        <f aca="false">AP62*VLOOKUP($X63,$K$40:$V$69,AP$6+1,FALSE())</f>
        <v>0.821340723260816</v>
      </c>
      <c r="AQ63" s="74" t="n">
        <f aca="false">AQ62*VLOOKUP($X63,$K$40:$V$69,AQ$6+1,FALSE())</f>
        <v>0.735946799269102</v>
      </c>
      <c r="AR63" s="74" t="n">
        <f aca="false">AR62*VLOOKUP($X63,$K$40:$V$69,AR$6+1,FALSE())</f>
        <v>0.711760945036529</v>
      </c>
      <c r="AS63" s="74" t="n">
        <f aca="false">AS62*VLOOKUP($X63,$K$40:$V$69,AS$6+1,FALSE())</f>
        <v>0.674001262993343</v>
      </c>
      <c r="AT63" s="74" t="n">
        <f aca="false">AT62*VLOOKUP($X63,$K$40:$V$69,AT$6+1,FALSE())</f>
        <v>0.616654404497547</v>
      </c>
      <c r="AU63" s="74" t="n">
        <f aca="false">AU62*VLOOKUP($X63,$K$40:$V$69,AU$6+1,FALSE())</f>
        <v>0.499057421085461</v>
      </c>
      <c r="AV63" s="74" t="n">
        <f aca="false">AV62*VLOOKUP($X63,$K$40:$V$69,AV$6+1,FALSE())</f>
        <v>0.357261938956563</v>
      </c>
      <c r="AW63" s="75" t="n">
        <v>0</v>
      </c>
      <c r="AX63" s="54"/>
      <c r="AY63" s="60" t="n">
        <f aca="false">AY51+1</f>
        <v>5</v>
      </c>
      <c r="AZ63" s="61" t="n">
        <v>57</v>
      </c>
      <c r="BA63" s="76" t="n">
        <v>0.499057421085461</v>
      </c>
      <c r="BB63" s="77" t="n">
        <v>0.616654404497547</v>
      </c>
      <c r="BC63" s="54"/>
      <c r="BD63" s="54" t="n">
        <f aca="false">IF($D$11=1,BA63*BB63,BA63)</f>
        <v>0.499057421085461</v>
      </c>
    </row>
    <row r="64" customFormat="false" ht="12.75" hidden="false" customHeight="false" outlineLevel="0" collapsed="false">
      <c r="F64" s="57" t="n">
        <v>4</v>
      </c>
      <c r="G64" s="58" t="n">
        <v>13</v>
      </c>
      <c r="H64" s="80" t="n">
        <f aca="false">+'Survival Rates'!D62</f>
        <v>0.566375600498364</v>
      </c>
      <c r="I64" s="81" t="n">
        <v>0.669700362425825</v>
      </c>
      <c r="K64" s="63" t="n">
        <v>25</v>
      </c>
      <c r="L64" s="64" t="n">
        <f aca="false">L63</f>
        <v>0.998075943995332</v>
      </c>
      <c r="M64" s="64" t="n">
        <f aca="false">M63</f>
        <v>0.997272017629211</v>
      </c>
      <c r="N64" s="64" t="n">
        <f aca="false">N63</f>
        <v>0.996180734298005</v>
      </c>
      <c r="O64" s="64" t="n">
        <f aca="false">O63</f>
        <v>0.996117053573997</v>
      </c>
      <c r="P64" s="64" t="n">
        <f aca="false">P63</f>
        <v>0.995258377195555</v>
      </c>
      <c r="Q64" s="64" t="n">
        <f aca="false">Q63</f>
        <v>0.993661390793347</v>
      </c>
      <c r="R64" s="64" t="n">
        <f aca="false">R63</f>
        <v>0.993015940054373</v>
      </c>
      <c r="S64" s="64" t="n">
        <f aca="false">S63</f>
        <v>0.991505766677353</v>
      </c>
      <c r="T64" s="64" t="n">
        <f aca="false">T63</f>
        <v>0.989573625915427</v>
      </c>
      <c r="U64" s="64" t="n">
        <f aca="false">U63</f>
        <v>0.988283107429428</v>
      </c>
      <c r="V64" s="64" t="n">
        <f aca="false">V63</f>
        <v>0.98763170862932</v>
      </c>
      <c r="W64" s="64" t="n">
        <f aca="false">H230</f>
        <v>0</v>
      </c>
      <c r="X64" s="60" t="n">
        <f aca="false">X52+1</f>
        <v>5</v>
      </c>
      <c r="Y64" s="61" t="n">
        <v>58</v>
      </c>
      <c r="Z64" s="71" t="n">
        <f aca="false">Z63*VLOOKUP($X64,$K$7:$V$36,Z$6+1,FALSE())</f>
        <v>0.914927851424199</v>
      </c>
      <c r="AA64" s="71" t="n">
        <f aca="false">AA63*VLOOKUP($X64,$K$7:$V$36,AA$6+1,FALSE())</f>
        <v>0.894839027199676</v>
      </c>
      <c r="AB64" s="71" t="n">
        <f aca="false">AB63*VLOOKUP($X64,$K$7:$V$36,AB$6+1,FALSE())</f>
        <v>0.857788248032747</v>
      </c>
      <c r="AC64" s="71" t="n">
        <f aca="false">AC63*VLOOKUP($X64,$K$7:$V$36,AC$6+1,FALSE())</f>
        <v>0.842375001610011</v>
      </c>
      <c r="AD64" s="71" t="n">
        <f aca="false">AD63*VLOOKUP($X64,$K$7:$V$36,AD$6+1,FALSE())</f>
        <v>0.817500523044058</v>
      </c>
      <c r="AE64" s="71" t="n">
        <f aca="false">AE63*VLOOKUP($X64,$K$7:$V$36,AE$6+1,FALSE())</f>
        <v>0.731139743583989</v>
      </c>
      <c r="AF64" s="71" t="n">
        <f aca="false">AF63*VLOOKUP($X64,$K$7:$V$36,AF$6+1,FALSE())</f>
        <v>0.706910305910595</v>
      </c>
      <c r="AG64" s="71" t="n">
        <f aca="false">AG63*VLOOKUP($X64,$K$7:$V$36,AG$6+1,FALSE())</f>
        <v>0.668766688463477</v>
      </c>
      <c r="AH64" s="71" t="n">
        <f aca="false">AH63*VLOOKUP($X64,$K$7:$V$36,AH$6+1,FALSE())</f>
        <v>0.610867421613032</v>
      </c>
      <c r="AI64" s="71" t="n">
        <f aca="false">AI63*VLOOKUP($X64,$K$7:$V$36,AI$6+1,FALSE())</f>
        <v>0.492450133150454</v>
      </c>
      <c r="AJ64" s="71" t="n">
        <f aca="false">AJ63*VLOOKUP($X64,$K$7:$V$36,AJ$6+1,FALSE())</f>
        <v>0.350364840307195</v>
      </c>
      <c r="AK64" s="72" t="n">
        <f aca="false">W$7</f>
        <v>0</v>
      </c>
      <c r="AL64" s="73" t="n">
        <f aca="false">AL63*VLOOKUP($X64,$K$40:$V$69,AL$6+1,FALSE())</f>
        <v>0.914927851424199</v>
      </c>
      <c r="AM64" s="74" t="n">
        <f aca="false">AM63*VLOOKUP($X64,$K$40:$V$69,AM$6+1,FALSE())</f>
        <v>0.894839027199676</v>
      </c>
      <c r="AN64" s="74" t="n">
        <f aca="false">AN63*VLOOKUP($X64,$K$40:$V$69,AN$6+1,FALSE())</f>
        <v>0.857788248032747</v>
      </c>
      <c r="AO64" s="74" t="n">
        <f aca="false">AO63*VLOOKUP($X64,$K$40:$V$69,AO$6+1,FALSE())</f>
        <v>0.842375001610011</v>
      </c>
      <c r="AP64" s="74" t="n">
        <f aca="false">AP63*VLOOKUP($X64,$K$40:$V$69,AP$6+1,FALSE())</f>
        <v>0.817500523044058</v>
      </c>
      <c r="AQ64" s="74" t="n">
        <f aca="false">AQ63*VLOOKUP($X64,$K$40:$V$69,AQ$6+1,FALSE())</f>
        <v>0.731139743583989</v>
      </c>
      <c r="AR64" s="74" t="n">
        <f aca="false">AR63*VLOOKUP($X64,$K$40:$V$69,AR$6+1,FALSE())</f>
        <v>0.706910305910595</v>
      </c>
      <c r="AS64" s="74" t="n">
        <f aca="false">AS63*VLOOKUP($X64,$K$40:$V$69,AS$6+1,FALSE())</f>
        <v>0.668766688463477</v>
      </c>
      <c r="AT64" s="74" t="n">
        <f aca="false">AT63*VLOOKUP($X64,$K$40:$V$69,AT$6+1,FALSE())</f>
        <v>0.610867421613032</v>
      </c>
      <c r="AU64" s="74" t="n">
        <f aca="false">AU63*VLOOKUP($X64,$K$40:$V$69,AU$6+1,FALSE())</f>
        <v>0.492450133150454</v>
      </c>
      <c r="AV64" s="74" t="n">
        <f aca="false">AV63*VLOOKUP($X64,$K$40:$V$69,AV$6+1,FALSE())</f>
        <v>0.350364840307195</v>
      </c>
      <c r="AW64" s="75" t="n">
        <v>0</v>
      </c>
      <c r="AX64" s="54"/>
      <c r="AY64" s="60" t="n">
        <f aca="false">AY52+1</f>
        <v>5</v>
      </c>
      <c r="AZ64" s="61" t="n">
        <v>58</v>
      </c>
      <c r="BA64" s="76" t="n">
        <v>0.492450133150454</v>
      </c>
      <c r="BB64" s="77" t="n">
        <v>0.610867421613032</v>
      </c>
      <c r="BC64" s="54"/>
      <c r="BD64" s="54" t="n">
        <f aca="false">IF($D$11=1,BA64*BB64,BA64)</f>
        <v>0.492450133150454</v>
      </c>
    </row>
    <row r="65" customFormat="false" ht="12.75" hidden="false" customHeight="false" outlineLevel="0" collapsed="false">
      <c r="F65" s="57" t="n">
        <v>4</v>
      </c>
      <c r="G65" s="58" t="n">
        <v>14</v>
      </c>
      <c r="H65" s="80" t="n">
        <f aca="false">+'Survival Rates'!D63</f>
        <v>0.54102417549242</v>
      </c>
      <c r="I65" s="81" t="n">
        <v>0.644236513206025</v>
      </c>
      <c r="K65" s="63" t="n">
        <v>26</v>
      </c>
      <c r="L65" s="64" t="n">
        <f aca="false">L64</f>
        <v>0.998075943995332</v>
      </c>
      <c r="M65" s="64" t="n">
        <f aca="false">M64</f>
        <v>0.997272017629211</v>
      </c>
      <c r="N65" s="64" t="n">
        <f aca="false">N64</f>
        <v>0.996180734298005</v>
      </c>
      <c r="O65" s="64" t="n">
        <f aca="false">O64</f>
        <v>0.996117053573997</v>
      </c>
      <c r="P65" s="64" t="n">
        <f aca="false">P64</f>
        <v>0.995258377195555</v>
      </c>
      <c r="Q65" s="64" t="n">
        <f aca="false">Q64</f>
        <v>0.993661390793347</v>
      </c>
      <c r="R65" s="64" t="n">
        <f aca="false">R64</f>
        <v>0.993015940054373</v>
      </c>
      <c r="S65" s="64" t="n">
        <f aca="false">S64</f>
        <v>0.991505766677353</v>
      </c>
      <c r="T65" s="64" t="n">
        <f aca="false">T64</f>
        <v>0.989573625915427</v>
      </c>
      <c r="U65" s="64" t="n">
        <f aca="false">U64</f>
        <v>0.988283107429428</v>
      </c>
      <c r="V65" s="64" t="n">
        <f aca="false">V64</f>
        <v>0.98763170862932</v>
      </c>
      <c r="W65" s="64" t="n">
        <f aca="false">H231</f>
        <v>0</v>
      </c>
      <c r="X65" s="60" t="n">
        <f aca="false">X53+1</f>
        <v>5</v>
      </c>
      <c r="Y65" s="61" t="n">
        <v>59</v>
      </c>
      <c r="Z65" s="71" t="n">
        <f aca="false">Z64*VLOOKUP($X65,$K$7:$V$36,Z$6+1,FALSE())</f>
        <v>0.912675697543623</v>
      </c>
      <c r="AA65" s="71" t="n">
        <f aca="false">AA64*VLOOKUP($X65,$K$7:$V$36,AA$6+1,FALSE())</f>
        <v>0.892109185005699</v>
      </c>
      <c r="AB65" s="71" t="n">
        <f aca="false">AB64*VLOOKUP($X65,$K$7:$V$36,AB$6+1,FALSE())</f>
        <v>0.854553864555843</v>
      </c>
      <c r="AC65" s="71" t="n">
        <f aca="false">AC64*VLOOKUP($X65,$K$7:$V$36,AC$6+1,FALSE())</f>
        <v>0.838839964043149</v>
      </c>
      <c r="AD65" s="71" t="n">
        <f aca="false">AD64*VLOOKUP($X65,$K$7:$V$36,AD$6+1,FALSE())</f>
        <v>0.813678277784709</v>
      </c>
      <c r="AE65" s="71" t="n">
        <f aca="false">AE64*VLOOKUP($X65,$K$7:$V$36,AE$6+1,FALSE())</f>
        <v>0.72636408661463</v>
      </c>
      <c r="AF65" s="71" t="n">
        <f aca="false">AF64*VLOOKUP($X65,$K$7:$V$36,AF$6+1,FALSE())</f>
        <v>0.702092723810471</v>
      </c>
      <c r="AG65" s="71" t="n">
        <f aca="false">AG64*VLOOKUP($X65,$K$7:$V$36,AG$6+1,FALSE())</f>
        <v>0.663572767819611</v>
      </c>
      <c r="AH65" s="71" t="n">
        <f aca="false">AH64*VLOOKUP($X65,$K$7:$V$36,AH$6+1,FALSE())</f>
        <v>0.605134746572038</v>
      </c>
      <c r="AI65" s="71" t="n">
        <f aca="false">AI64*VLOOKUP($X65,$K$7:$V$36,AI$6+1,FALSE())</f>
        <v>0.485930322631895</v>
      </c>
      <c r="AJ65" s="71" t="n">
        <f aca="false">AJ64*VLOOKUP($X65,$K$7:$V$36,AJ$6+1,FALSE())</f>
        <v>0.343600893176621</v>
      </c>
      <c r="AK65" s="72" t="n">
        <f aca="false">W$7</f>
        <v>0</v>
      </c>
      <c r="AL65" s="73" t="n">
        <f aca="false">AL64*VLOOKUP($X65,$K$40:$V$69,AL$6+1,FALSE())</f>
        <v>0.912675697543623</v>
      </c>
      <c r="AM65" s="74" t="n">
        <f aca="false">AM64*VLOOKUP($X65,$K$40:$V$69,AM$6+1,FALSE())</f>
        <v>0.892109185005699</v>
      </c>
      <c r="AN65" s="74" t="n">
        <f aca="false">AN64*VLOOKUP($X65,$K$40:$V$69,AN$6+1,FALSE())</f>
        <v>0.854553864555843</v>
      </c>
      <c r="AO65" s="74" t="n">
        <f aca="false">AO64*VLOOKUP($X65,$K$40:$V$69,AO$6+1,FALSE())</f>
        <v>0.838839964043149</v>
      </c>
      <c r="AP65" s="74" t="n">
        <f aca="false">AP64*VLOOKUP($X65,$K$40:$V$69,AP$6+1,FALSE())</f>
        <v>0.813678277784709</v>
      </c>
      <c r="AQ65" s="74" t="n">
        <f aca="false">AQ64*VLOOKUP($X65,$K$40:$V$69,AQ$6+1,FALSE())</f>
        <v>0.72636408661463</v>
      </c>
      <c r="AR65" s="74" t="n">
        <f aca="false">AR64*VLOOKUP($X65,$K$40:$V$69,AR$6+1,FALSE())</f>
        <v>0.702092723810471</v>
      </c>
      <c r="AS65" s="74" t="n">
        <f aca="false">AS64*VLOOKUP($X65,$K$40:$V$69,AS$6+1,FALSE())</f>
        <v>0.663572767819611</v>
      </c>
      <c r="AT65" s="74" t="n">
        <f aca="false">AT64*VLOOKUP($X65,$K$40:$V$69,AT$6+1,FALSE())</f>
        <v>0.605134746572038</v>
      </c>
      <c r="AU65" s="74" t="n">
        <f aca="false">AU64*VLOOKUP($X65,$K$40:$V$69,AU$6+1,FALSE())</f>
        <v>0.485930322631895</v>
      </c>
      <c r="AV65" s="74" t="n">
        <f aca="false">AV64*VLOOKUP($X65,$K$40:$V$69,AV$6+1,FALSE())</f>
        <v>0.343600893176621</v>
      </c>
      <c r="AW65" s="75" t="n">
        <v>0</v>
      </c>
      <c r="AX65" s="54"/>
      <c r="AY65" s="60" t="n">
        <f aca="false">AY53+1</f>
        <v>5</v>
      </c>
      <c r="AZ65" s="61" t="n">
        <v>59</v>
      </c>
      <c r="BA65" s="76" t="n">
        <v>0.485930322631895</v>
      </c>
      <c r="BB65" s="77" t="n">
        <v>0.605134746572038</v>
      </c>
      <c r="BC65" s="54"/>
      <c r="BD65" s="54" t="n">
        <f aca="false">IF($D$11=1,BA65*BB65,BA65)</f>
        <v>0.485930322631895</v>
      </c>
    </row>
    <row r="66" customFormat="false" ht="12.75" hidden="false" customHeight="false" outlineLevel="0" collapsed="false">
      <c r="F66" s="57" t="n">
        <v>4</v>
      </c>
      <c r="G66" s="58" t="n">
        <v>15</v>
      </c>
      <c r="H66" s="80" t="n">
        <f aca="false">+'Survival Rates'!D64</f>
        <v>0.51634642624928</v>
      </c>
      <c r="I66" s="81" t="n">
        <v>0.618563709546156</v>
      </c>
      <c r="K66" s="63" t="n">
        <v>27</v>
      </c>
      <c r="L66" s="64" t="n">
        <f aca="false">L65</f>
        <v>0.998075943995332</v>
      </c>
      <c r="M66" s="64" t="n">
        <f aca="false">M65</f>
        <v>0.997272017629211</v>
      </c>
      <c r="N66" s="64" t="n">
        <f aca="false">N65</f>
        <v>0.996180734298005</v>
      </c>
      <c r="O66" s="64" t="n">
        <f aca="false">O65</f>
        <v>0.996117053573997</v>
      </c>
      <c r="P66" s="64" t="n">
        <f aca="false">P65</f>
        <v>0.995258377195555</v>
      </c>
      <c r="Q66" s="64" t="n">
        <f aca="false">Q65</f>
        <v>0.993661390793347</v>
      </c>
      <c r="R66" s="64" t="n">
        <f aca="false">R65</f>
        <v>0.993015940054373</v>
      </c>
      <c r="S66" s="64" t="n">
        <f aca="false">S65</f>
        <v>0.991505766677353</v>
      </c>
      <c r="T66" s="64" t="n">
        <f aca="false">T65</f>
        <v>0.989573625915427</v>
      </c>
      <c r="U66" s="64" t="n">
        <f aca="false">U65</f>
        <v>0.988283107429428</v>
      </c>
      <c r="V66" s="64" t="n">
        <f aca="false">V65</f>
        <v>0.98763170862932</v>
      </c>
      <c r="W66" s="64" t="n">
        <f aca="false">H232</f>
        <v>0</v>
      </c>
      <c r="X66" s="60" t="n">
        <f aca="false">X54+1</f>
        <v>5</v>
      </c>
      <c r="Y66" s="61" t="n">
        <v>60</v>
      </c>
      <c r="Z66" s="71" t="n">
        <f aca="false">Z65*VLOOKUP($X66,$K$7:$V$36,Z$6+1,FALSE())</f>
        <v>0.910429087484993</v>
      </c>
      <c r="AA66" s="71" t="n">
        <f aca="false">AA65*VLOOKUP($X66,$K$7:$V$36,AA$6+1,FALSE())</f>
        <v>0.889387670609435</v>
      </c>
      <c r="AB66" s="71" t="n">
        <f aca="false">AB65*VLOOKUP($X66,$K$7:$V$36,AB$6+1,FALSE())</f>
        <v>0.851331676672082</v>
      </c>
      <c r="AC66" s="71" t="n">
        <f aca="false">AC65*VLOOKUP($X66,$K$7:$V$36,AC$6+1,FALSE())</f>
        <v>0.835319761307063</v>
      </c>
      <c r="AD66" s="71" t="n">
        <f aca="false">AD65*VLOOKUP($X66,$K$7:$V$36,AD$6+1,FALSE())</f>
        <v>0.809873903533892</v>
      </c>
      <c r="AE66" s="71" t="n">
        <f aca="false">AE65*VLOOKUP($X66,$K$7:$V$36,AE$6+1,FALSE())</f>
        <v>0.721619623270962</v>
      </c>
      <c r="AF66" s="71" t="n">
        <f aca="false">AF65*VLOOKUP($X66,$K$7:$V$36,AF$6+1,FALSE())</f>
        <v>0.697307973453068</v>
      </c>
      <c r="AG66" s="71" t="n">
        <f aca="false">AG65*VLOOKUP($X66,$K$7:$V$36,AG$6+1,FALSE())</f>
        <v>0.658419185326731</v>
      </c>
      <c r="AH66" s="71" t="n">
        <f aca="false">AH65*VLOOKUP($X66,$K$7:$V$36,AH$6+1,FALSE())</f>
        <v>0.599455869723521</v>
      </c>
      <c r="AI66" s="71" t="n">
        <f aca="false">AI65*VLOOKUP($X66,$K$7:$V$36,AI$6+1,FALSE())</f>
        <v>0.479496831369514</v>
      </c>
      <c r="AJ66" s="71" t="n">
        <f aca="false">AJ65*VLOOKUP($X66,$K$7:$V$36,AJ$6+1,FALSE())</f>
        <v>0.336967527016286</v>
      </c>
      <c r="AK66" s="72" t="n">
        <f aca="false">W$7</f>
        <v>0</v>
      </c>
      <c r="AL66" s="73" t="n">
        <f aca="false">AL65*VLOOKUP($X66,$K$40:$V$69,AL$6+1,FALSE())</f>
        <v>0.910429087484993</v>
      </c>
      <c r="AM66" s="74" t="n">
        <f aca="false">AM65*VLOOKUP($X66,$K$40:$V$69,AM$6+1,FALSE())</f>
        <v>0.889387670609435</v>
      </c>
      <c r="AN66" s="74" t="n">
        <f aca="false">AN65*VLOOKUP($X66,$K$40:$V$69,AN$6+1,FALSE())</f>
        <v>0.851331676672082</v>
      </c>
      <c r="AO66" s="74" t="n">
        <f aca="false">AO65*VLOOKUP($X66,$K$40:$V$69,AO$6+1,FALSE())</f>
        <v>0.835319761307063</v>
      </c>
      <c r="AP66" s="74" t="n">
        <f aca="false">AP65*VLOOKUP($X66,$K$40:$V$69,AP$6+1,FALSE())</f>
        <v>0.809873903533892</v>
      </c>
      <c r="AQ66" s="74" t="n">
        <f aca="false">AQ65*VLOOKUP($X66,$K$40:$V$69,AQ$6+1,FALSE())</f>
        <v>0.721619623270962</v>
      </c>
      <c r="AR66" s="74" t="n">
        <f aca="false">AR65*VLOOKUP($X66,$K$40:$V$69,AR$6+1,FALSE())</f>
        <v>0.697307973453068</v>
      </c>
      <c r="AS66" s="74" t="n">
        <f aca="false">AS65*VLOOKUP($X66,$K$40:$V$69,AS$6+1,FALSE())</f>
        <v>0.658419185326731</v>
      </c>
      <c r="AT66" s="74" t="n">
        <f aca="false">AT65*VLOOKUP($X66,$K$40:$V$69,AT$6+1,FALSE())</f>
        <v>0.599455869723521</v>
      </c>
      <c r="AU66" s="74" t="n">
        <f aca="false">AU65*VLOOKUP($X66,$K$40:$V$69,AU$6+1,FALSE())</f>
        <v>0.479496831369514</v>
      </c>
      <c r="AV66" s="74" t="n">
        <f aca="false">AV65*VLOOKUP($X66,$K$40:$V$69,AV$6+1,FALSE())</f>
        <v>0.336967527016286</v>
      </c>
      <c r="AW66" s="75" t="n">
        <v>0</v>
      </c>
      <c r="AX66" s="54"/>
      <c r="AY66" s="60" t="n">
        <f aca="false">AY54+1</f>
        <v>5</v>
      </c>
      <c r="AZ66" s="61" t="n">
        <v>60</v>
      </c>
      <c r="BA66" s="76" t="n">
        <v>0.479496831369514</v>
      </c>
      <c r="BB66" s="77" t="n">
        <v>0.599455869723521</v>
      </c>
      <c r="BC66" s="54"/>
      <c r="BD66" s="54" t="n">
        <f aca="false">IF($D$11=1,BA66*BB66,BA66)</f>
        <v>0.479496831369514</v>
      </c>
    </row>
    <row r="67" customFormat="false" ht="12.75" hidden="false" customHeight="false" outlineLevel="0" collapsed="false">
      <c r="F67" s="45" t="n">
        <v>5</v>
      </c>
      <c r="G67" s="46" t="n">
        <v>1</v>
      </c>
      <c r="H67" s="69" t="n">
        <f aca="false">+'Survival Rates'!D65</f>
        <v>0.970445386153881</v>
      </c>
      <c r="I67" s="70" t="n">
        <v>0.968473252380257</v>
      </c>
      <c r="K67" s="63" t="n">
        <v>28</v>
      </c>
      <c r="L67" s="64" t="n">
        <f aca="false">L66</f>
        <v>0.998075943995332</v>
      </c>
      <c r="M67" s="64" t="n">
        <f aca="false">M66</f>
        <v>0.997272017629211</v>
      </c>
      <c r="N67" s="64" t="n">
        <f aca="false">N66</f>
        <v>0.996180734298005</v>
      </c>
      <c r="O67" s="64" t="n">
        <f aca="false">O66</f>
        <v>0.996117053573997</v>
      </c>
      <c r="P67" s="64" t="n">
        <f aca="false">P66</f>
        <v>0.995258377195555</v>
      </c>
      <c r="Q67" s="64" t="n">
        <f aca="false">Q66</f>
        <v>0.993661390793347</v>
      </c>
      <c r="R67" s="64" t="n">
        <f aca="false">R66</f>
        <v>0.993015940054373</v>
      </c>
      <c r="S67" s="64" t="n">
        <f aca="false">S66</f>
        <v>0.991505766677353</v>
      </c>
      <c r="T67" s="64" t="n">
        <f aca="false">T66</f>
        <v>0.989573625915427</v>
      </c>
      <c r="U67" s="64" t="n">
        <f aca="false">U66</f>
        <v>0.988283107429428</v>
      </c>
      <c r="V67" s="64" t="n">
        <f aca="false">V66</f>
        <v>0.98763170862932</v>
      </c>
      <c r="W67" s="64" t="n">
        <f aca="false">H233</f>
        <v>0</v>
      </c>
      <c r="X67" s="60" t="n">
        <f aca="false">X55+1</f>
        <v>6</v>
      </c>
      <c r="Y67" s="61" t="n">
        <v>61</v>
      </c>
      <c r="Z67" s="71" t="n">
        <f aca="false">Z66*VLOOKUP($X67,$K$7:$V$36,Z$6+1,FALSE())</f>
        <v>0.908854130428858</v>
      </c>
      <c r="AA67" s="71" t="n">
        <f aca="false">AA66*VLOOKUP($X67,$K$7:$V$36,AA$6+1,FALSE())</f>
        <v>0.887489391315267</v>
      </c>
      <c r="AB67" s="71" t="n">
        <f aca="false">AB66*VLOOKUP($X67,$K$7:$V$36,AB$6+1,FALSE())</f>
        <v>0.848505086773242</v>
      </c>
      <c r="AC67" s="71" t="n">
        <f aca="false">AC66*VLOOKUP($X67,$K$7:$V$36,AC$6+1,FALSE())</f>
        <v>0.832528037756671</v>
      </c>
      <c r="AD67" s="71" t="n">
        <f aca="false">AD66*VLOOKUP($X67,$K$7:$V$36,AD$6+1,FALSE())</f>
        <v>0.806857746842107</v>
      </c>
      <c r="AE67" s="71" t="n">
        <f aca="false">AE66*VLOOKUP($X67,$K$7:$V$36,AE$6+1,FALSE())</f>
        <v>0.717572933210677</v>
      </c>
      <c r="AF67" s="71" t="n">
        <f aca="false">AF66*VLOOKUP($X67,$K$7:$V$36,AF$6+1,FALSE())</f>
        <v>0.692838989496242</v>
      </c>
      <c r="AG67" s="71" t="n">
        <f aca="false">AG66*VLOOKUP($X67,$K$7:$V$36,AG$6+1,FALSE())</f>
        <v>0.653677571354995</v>
      </c>
      <c r="AH67" s="71" t="n">
        <f aca="false">AH66*VLOOKUP($X67,$K$7:$V$36,AH$6+1,FALSE())</f>
        <v>0.593942076167623</v>
      </c>
      <c r="AI67" s="71" t="n">
        <f aca="false">AI66*VLOOKUP($X67,$K$7:$V$36,AI$6+1,FALSE())</f>
        <v>0.473760627681697</v>
      </c>
      <c r="AJ67" s="71" t="n">
        <f aca="false">AJ66*VLOOKUP($X67,$K$7:$V$36,AJ$6+1,FALSE())</f>
        <v>0.33174791497048</v>
      </c>
      <c r="AK67" s="72" t="n">
        <f aca="false">W$7</f>
        <v>0</v>
      </c>
      <c r="AL67" s="73" t="n">
        <f aca="false">AL66*VLOOKUP($X67,$K$40:$V$69,AL$6+1,FALSE())</f>
        <v>0.908854130428858</v>
      </c>
      <c r="AM67" s="74" t="n">
        <f aca="false">AM66*VLOOKUP($X67,$K$40:$V$69,AM$6+1,FALSE())</f>
        <v>0.887489391315267</v>
      </c>
      <c r="AN67" s="74" t="n">
        <f aca="false">AN66*VLOOKUP($X67,$K$40:$V$69,AN$6+1,FALSE())</f>
        <v>0.848505086773242</v>
      </c>
      <c r="AO67" s="74" t="n">
        <f aca="false">AO66*VLOOKUP($X67,$K$40:$V$69,AO$6+1,FALSE())</f>
        <v>0.832528037756671</v>
      </c>
      <c r="AP67" s="74" t="n">
        <f aca="false">AP66*VLOOKUP($X67,$K$40:$V$69,AP$6+1,FALSE())</f>
        <v>0.806857746842107</v>
      </c>
      <c r="AQ67" s="74" t="n">
        <f aca="false">AQ66*VLOOKUP($X67,$K$40:$V$69,AQ$6+1,FALSE())</f>
        <v>0.717572933210677</v>
      </c>
      <c r="AR67" s="74" t="n">
        <f aca="false">AR66*VLOOKUP($X67,$K$40:$V$69,AR$6+1,FALSE())</f>
        <v>0.692838989496242</v>
      </c>
      <c r="AS67" s="74" t="n">
        <f aca="false">AS66*VLOOKUP($X67,$K$40:$V$69,AS$6+1,FALSE())</f>
        <v>0.653677571354995</v>
      </c>
      <c r="AT67" s="74" t="n">
        <f aca="false">AT66*VLOOKUP($X67,$K$40:$V$69,AT$6+1,FALSE())</f>
        <v>0.593942076167623</v>
      </c>
      <c r="AU67" s="74" t="n">
        <f aca="false">AU66*VLOOKUP($X67,$K$40:$V$69,AU$6+1,FALSE())</f>
        <v>0.473760627681697</v>
      </c>
      <c r="AV67" s="74" t="n">
        <f aca="false">AV66*VLOOKUP($X67,$K$40:$V$69,AV$6+1,FALSE())</f>
        <v>0.33174791497048</v>
      </c>
      <c r="AW67" s="75" t="n">
        <v>0</v>
      </c>
      <c r="AX67" s="54"/>
      <c r="AY67" s="60" t="n">
        <f aca="false">AY55+1</f>
        <v>6</v>
      </c>
      <c r="AZ67" s="61" t="n">
        <v>61</v>
      </c>
      <c r="BA67" s="76" t="n">
        <v>0.473760627681697</v>
      </c>
      <c r="BB67" s="77" t="n">
        <v>0.593942076167623</v>
      </c>
      <c r="BC67" s="54"/>
      <c r="BD67" s="54" t="n">
        <f aca="false">IF($D$11=1,BA67*BB67,BA67)</f>
        <v>0.473760627681697</v>
      </c>
    </row>
    <row r="68" customFormat="false" ht="12.75" hidden="false" customHeight="false" outlineLevel="0" collapsed="false">
      <c r="F68" s="57" t="n">
        <v>5</v>
      </c>
      <c r="G68" s="58" t="n">
        <v>2</v>
      </c>
      <c r="H68" s="80" t="n">
        <f aca="false">+'Survival Rates'!D66</f>
        <v>0.932843905812732</v>
      </c>
      <c r="I68" s="81" t="n">
        <v>0.938330564810258</v>
      </c>
      <c r="K68" s="63" t="n">
        <v>29</v>
      </c>
      <c r="L68" s="64" t="n">
        <f aca="false">L67</f>
        <v>0.998075943995332</v>
      </c>
      <c r="M68" s="64" t="n">
        <f aca="false">M67</f>
        <v>0.997272017629211</v>
      </c>
      <c r="N68" s="64" t="n">
        <f aca="false">N67</f>
        <v>0.996180734298005</v>
      </c>
      <c r="O68" s="64" t="n">
        <f aca="false">O67</f>
        <v>0.996117053573997</v>
      </c>
      <c r="P68" s="64" t="n">
        <f aca="false">P67</f>
        <v>0.995258377195555</v>
      </c>
      <c r="Q68" s="64" t="n">
        <f aca="false">Q67</f>
        <v>0.993661390793347</v>
      </c>
      <c r="R68" s="64" t="n">
        <f aca="false">R67</f>
        <v>0.993015940054373</v>
      </c>
      <c r="S68" s="64" t="n">
        <f aca="false">S67</f>
        <v>0.991505766677353</v>
      </c>
      <c r="T68" s="64" t="n">
        <f aca="false">T67</f>
        <v>0.989573625915427</v>
      </c>
      <c r="U68" s="64" t="n">
        <f aca="false">U67</f>
        <v>0.988283107429428</v>
      </c>
      <c r="V68" s="64" t="n">
        <f aca="false">V67</f>
        <v>0.98763170862932</v>
      </c>
      <c r="W68" s="64" t="n">
        <f aca="false">H234</f>
        <v>0</v>
      </c>
      <c r="X68" s="60" t="n">
        <f aca="false">X56+1</f>
        <v>6</v>
      </c>
      <c r="Y68" s="61" t="n">
        <v>62</v>
      </c>
      <c r="Z68" s="71" t="n">
        <f aca="false">Z67*VLOOKUP($X68,$K$7:$V$36,Z$6+1,FALSE())</f>
        <v>0.907281897900929</v>
      </c>
      <c r="AA68" s="71" t="n">
        <f aca="false">AA67*VLOOKUP($X68,$K$7:$V$36,AA$6+1,FALSE())</f>
        <v>0.885595163644927</v>
      </c>
      <c r="AB68" s="71" t="n">
        <f aca="false">AB67*VLOOKUP($X68,$K$7:$V$36,AB$6+1,FALSE())</f>
        <v>0.845687881713091</v>
      </c>
      <c r="AC68" s="71" t="n">
        <f aca="false">AC67*VLOOKUP($X68,$K$7:$V$36,AC$6+1,FALSE())</f>
        <v>0.829745644430156</v>
      </c>
      <c r="AD68" s="71" t="n">
        <f aca="false">AD67*VLOOKUP($X68,$K$7:$V$36,AD$6+1,FALSE())</f>
        <v>0.803852823011573</v>
      </c>
      <c r="AE68" s="71" t="n">
        <f aca="false">AE67*VLOOKUP($X68,$K$7:$V$36,AE$6+1,FALSE())</f>
        <v>0.713548936131452</v>
      </c>
      <c r="AF68" s="71" t="n">
        <f aca="false">AF67*VLOOKUP($X68,$K$7:$V$36,AF$6+1,FALSE())</f>
        <v>0.688398646854826</v>
      </c>
      <c r="AG68" s="71" t="n">
        <f aca="false">AG67*VLOOKUP($X68,$K$7:$V$36,AG$6+1,FALSE())</f>
        <v>0.64897010417539</v>
      </c>
      <c r="AH68" s="71" t="n">
        <f aca="false">AH67*VLOOKUP($X68,$K$7:$V$36,AH$6+1,FALSE())</f>
        <v>0.588478998470744</v>
      </c>
      <c r="AI68" s="71" t="n">
        <f aca="false">AI67*VLOOKUP($X68,$K$7:$V$36,AI$6+1,FALSE())</f>
        <v>0.468093045996355</v>
      </c>
      <c r="AJ68" s="71" t="n">
        <f aca="false">AJ67*VLOOKUP($X68,$K$7:$V$36,AJ$6+1,FALSE())</f>
        <v>0.326609154483724</v>
      </c>
      <c r="AK68" s="72" t="n">
        <f aca="false">W$7</f>
        <v>0</v>
      </c>
      <c r="AL68" s="73" t="n">
        <f aca="false">AL67*VLOOKUP($X68,$K$40:$V$69,AL$6+1,FALSE())</f>
        <v>0.907281897900929</v>
      </c>
      <c r="AM68" s="74" t="n">
        <f aca="false">AM67*VLOOKUP($X68,$K$40:$V$69,AM$6+1,FALSE())</f>
        <v>0.885595163644927</v>
      </c>
      <c r="AN68" s="74" t="n">
        <f aca="false">AN67*VLOOKUP($X68,$K$40:$V$69,AN$6+1,FALSE())</f>
        <v>0.845687881713091</v>
      </c>
      <c r="AO68" s="74" t="n">
        <f aca="false">AO67*VLOOKUP($X68,$K$40:$V$69,AO$6+1,FALSE())</f>
        <v>0.829745644430156</v>
      </c>
      <c r="AP68" s="74" t="n">
        <f aca="false">AP67*VLOOKUP($X68,$K$40:$V$69,AP$6+1,FALSE())</f>
        <v>0.803852823011573</v>
      </c>
      <c r="AQ68" s="74" t="n">
        <f aca="false">AQ67*VLOOKUP($X68,$K$40:$V$69,AQ$6+1,FALSE())</f>
        <v>0.713548936131452</v>
      </c>
      <c r="AR68" s="74" t="n">
        <f aca="false">AR67*VLOOKUP($X68,$K$40:$V$69,AR$6+1,FALSE())</f>
        <v>0.688398646854826</v>
      </c>
      <c r="AS68" s="74" t="n">
        <f aca="false">AS67*VLOOKUP($X68,$K$40:$V$69,AS$6+1,FALSE())</f>
        <v>0.64897010417539</v>
      </c>
      <c r="AT68" s="74" t="n">
        <f aca="false">AT67*VLOOKUP($X68,$K$40:$V$69,AT$6+1,FALSE())</f>
        <v>0.588478998470744</v>
      </c>
      <c r="AU68" s="74" t="n">
        <f aca="false">AU67*VLOOKUP($X68,$K$40:$V$69,AU$6+1,FALSE())</f>
        <v>0.468093045996355</v>
      </c>
      <c r="AV68" s="74" t="n">
        <f aca="false">AV67*VLOOKUP($X68,$K$40:$V$69,AV$6+1,FALSE())</f>
        <v>0.326609154483724</v>
      </c>
      <c r="AW68" s="75" t="n">
        <v>0</v>
      </c>
      <c r="AX68" s="54"/>
      <c r="AY68" s="60" t="n">
        <f aca="false">AY56+1</f>
        <v>6</v>
      </c>
      <c r="AZ68" s="61" t="n">
        <v>62</v>
      </c>
      <c r="BA68" s="76" t="n">
        <v>0.468093045996355</v>
      </c>
      <c r="BB68" s="77" t="n">
        <v>0.588478998470744</v>
      </c>
      <c r="BC68" s="54"/>
      <c r="BD68" s="54" t="n">
        <f aca="false">IF($D$11=1,BA68*BB68,BA68)</f>
        <v>0.468093045996355</v>
      </c>
    </row>
    <row r="69" customFormat="false" ht="12.75" hidden="false" customHeight="false" outlineLevel="0" collapsed="false">
      <c r="F69" s="57" t="n">
        <v>5</v>
      </c>
      <c r="G69" s="58" t="n">
        <v>3</v>
      </c>
      <c r="H69" s="80" t="n">
        <f aca="false">+'Survival Rates'!D67</f>
        <v>0.897622057204145</v>
      </c>
      <c r="I69" s="81" t="n">
        <v>0.90952830850547</v>
      </c>
      <c r="K69" s="102" t="n">
        <v>30</v>
      </c>
      <c r="L69" s="98" t="n">
        <f aca="false">L68</f>
        <v>0.998075943995332</v>
      </c>
      <c r="M69" s="98" t="n">
        <f aca="false">M68</f>
        <v>0.997272017629211</v>
      </c>
      <c r="N69" s="98" t="n">
        <f aca="false">N68</f>
        <v>0.996180734298005</v>
      </c>
      <c r="O69" s="98" t="n">
        <f aca="false">O68</f>
        <v>0.996117053573997</v>
      </c>
      <c r="P69" s="98" t="n">
        <f aca="false">P68</f>
        <v>0.995258377195555</v>
      </c>
      <c r="Q69" s="98" t="n">
        <f aca="false">Q68</f>
        <v>0.993661390793347</v>
      </c>
      <c r="R69" s="98" t="n">
        <f aca="false">R68</f>
        <v>0.993015940054373</v>
      </c>
      <c r="S69" s="98" t="n">
        <f aca="false">S68</f>
        <v>0.991505766677353</v>
      </c>
      <c r="T69" s="98" t="n">
        <f aca="false">T68</f>
        <v>0.989573625915427</v>
      </c>
      <c r="U69" s="98" t="n">
        <f aca="false">U68</f>
        <v>0.988283107429428</v>
      </c>
      <c r="V69" s="98" t="n">
        <f aca="false">V68</f>
        <v>0.98763170862932</v>
      </c>
      <c r="W69" s="98" t="n">
        <f aca="false">H235</f>
        <v>0</v>
      </c>
      <c r="X69" s="60" t="n">
        <f aca="false">X57+1</f>
        <v>6</v>
      </c>
      <c r="Y69" s="61" t="n">
        <v>63</v>
      </c>
      <c r="Z69" s="71" t="n">
        <f aca="false">Z68*VLOOKUP($X69,$K$7:$V$36,Z$6+1,FALSE())</f>
        <v>0.905712385188027</v>
      </c>
      <c r="AA69" s="71" t="n">
        <f aca="false">AA68*VLOOKUP($X69,$K$7:$V$36,AA$6+1,FALSE())</f>
        <v>0.883704978950765</v>
      </c>
      <c r="AB69" s="71" t="n">
        <f aca="false">AB68*VLOOKUP($X69,$K$7:$V$36,AB$6+1,FALSE())</f>
        <v>0.842880030332104</v>
      </c>
      <c r="AC69" s="71" t="n">
        <f aca="false">AC68*VLOOKUP($X69,$K$7:$V$36,AC$6+1,FALSE())</f>
        <v>0.826972550144961</v>
      </c>
      <c r="AD69" s="71" t="n">
        <f aca="false">AD68*VLOOKUP($X69,$K$7:$V$36,AD$6+1,FALSE())</f>
        <v>0.800859090208532</v>
      </c>
      <c r="AE69" s="71" t="n">
        <f aca="false">AE68*VLOOKUP($X69,$K$7:$V$36,AE$6+1,FALSE())</f>
        <v>0.709547504775856</v>
      </c>
      <c r="AF69" s="71" t="n">
        <f aca="false">AF68*VLOOKUP($X69,$K$7:$V$36,AF$6+1,FALSE())</f>
        <v>0.683986761969213</v>
      </c>
      <c r="AG69" s="71" t="n">
        <f aca="false">AG68*VLOOKUP($X69,$K$7:$V$36,AG$6+1,FALSE())</f>
        <v>0.644296537879368</v>
      </c>
      <c r="AH69" s="71" t="n">
        <f aca="false">AH68*VLOOKUP($X69,$K$7:$V$36,AH$6+1,FALSE())</f>
        <v>0.583066170148543</v>
      </c>
      <c r="AI69" s="71" t="n">
        <f aca="false">AI68*VLOOKUP($X69,$K$7:$V$36,AI$6+1,FALSE())</f>
        <v>0.462493265390889</v>
      </c>
      <c r="AJ69" s="71" t="n">
        <f aca="false">AJ68*VLOOKUP($X69,$K$7:$V$36,AJ$6+1,FALSE())</f>
        <v>0.321549993168955</v>
      </c>
      <c r="AK69" s="72" t="n">
        <f aca="false">W$7</f>
        <v>0</v>
      </c>
      <c r="AL69" s="73" t="n">
        <f aca="false">AL68*VLOOKUP($X69,$K$40:$V$69,AL$6+1,FALSE())</f>
        <v>0.905712385188027</v>
      </c>
      <c r="AM69" s="74" t="n">
        <f aca="false">AM68*VLOOKUP($X69,$K$40:$V$69,AM$6+1,FALSE())</f>
        <v>0.883704978950765</v>
      </c>
      <c r="AN69" s="74" t="n">
        <f aca="false">AN68*VLOOKUP($X69,$K$40:$V$69,AN$6+1,FALSE())</f>
        <v>0.842880030332104</v>
      </c>
      <c r="AO69" s="74" t="n">
        <f aca="false">AO68*VLOOKUP($X69,$K$40:$V$69,AO$6+1,FALSE())</f>
        <v>0.826972550144961</v>
      </c>
      <c r="AP69" s="74" t="n">
        <f aca="false">AP68*VLOOKUP($X69,$K$40:$V$69,AP$6+1,FALSE())</f>
        <v>0.800859090208532</v>
      </c>
      <c r="AQ69" s="74" t="n">
        <f aca="false">AQ68*VLOOKUP($X69,$K$40:$V$69,AQ$6+1,FALSE())</f>
        <v>0.709547504775856</v>
      </c>
      <c r="AR69" s="74" t="n">
        <f aca="false">AR68*VLOOKUP($X69,$K$40:$V$69,AR$6+1,FALSE())</f>
        <v>0.683986761969213</v>
      </c>
      <c r="AS69" s="74" t="n">
        <f aca="false">AS68*VLOOKUP($X69,$K$40:$V$69,AS$6+1,FALSE())</f>
        <v>0.644296537879368</v>
      </c>
      <c r="AT69" s="74" t="n">
        <f aca="false">AT68*VLOOKUP($X69,$K$40:$V$69,AT$6+1,FALSE())</f>
        <v>0.583066170148543</v>
      </c>
      <c r="AU69" s="74" t="n">
        <f aca="false">AU68*VLOOKUP($X69,$K$40:$V$69,AU$6+1,FALSE())</f>
        <v>0.462493265390889</v>
      </c>
      <c r="AV69" s="74" t="n">
        <f aca="false">AV68*VLOOKUP($X69,$K$40:$V$69,AV$6+1,FALSE())</f>
        <v>0.321549993168955</v>
      </c>
      <c r="AW69" s="75" t="n">
        <v>0</v>
      </c>
      <c r="AX69" s="54"/>
      <c r="AY69" s="60" t="n">
        <f aca="false">AY57+1</f>
        <v>6</v>
      </c>
      <c r="AZ69" s="61" t="n">
        <v>63</v>
      </c>
      <c r="BA69" s="76" t="n">
        <v>0.462493265390889</v>
      </c>
      <c r="BB69" s="77" t="n">
        <v>0.583066170148543</v>
      </c>
      <c r="BC69" s="54"/>
      <c r="BD69" s="54" t="n">
        <f aca="false">IF($D$11=1,BA69*BB69,BA69)</f>
        <v>0.462493265390889</v>
      </c>
    </row>
    <row r="70" customFormat="false" ht="12.75" hidden="false" customHeight="false" outlineLevel="0" collapsed="false">
      <c r="F70" s="57" t="n">
        <v>5</v>
      </c>
      <c r="G70" s="58" t="n">
        <v>4</v>
      </c>
      <c r="H70" s="80" t="n">
        <f aca="false">+'Survival Rates'!D68</f>
        <v>0.856724546537726</v>
      </c>
      <c r="I70" s="81" t="n">
        <v>0.878132265419444</v>
      </c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60" t="n">
        <f aca="false">X58+1</f>
        <v>6</v>
      </c>
      <c r="Y70" s="61" t="n">
        <v>64</v>
      </c>
      <c r="Z70" s="71" t="n">
        <f aca="false">Z69*VLOOKUP($X70,$K$7:$V$36,Z$6+1,FALSE())</f>
        <v>0.904145587585128</v>
      </c>
      <c r="AA70" s="71" t="n">
        <f aca="false">AA69*VLOOKUP($X70,$K$7:$V$36,AA$6+1,FALSE())</f>
        <v>0.881818828603587</v>
      </c>
      <c r="AB70" s="71" t="n">
        <f aca="false">AB69*VLOOKUP($X70,$K$7:$V$36,AB$6+1,FALSE())</f>
        <v>0.840081501574212</v>
      </c>
      <c r="AC70" s="71" t="n">
        <f aca="false">AC69*VLOOKUP($X70,$K$7:$V$36,AC$6+1,FALSE())</f>
        <v>0.824208723822746</v>
      </c>
      <c r="AD70" s="71" t="n">
        <f aca="false">AD69*VLOOKUP($X70,$K$7:$V$36,AD$6+1,FALSE())</f>
        <v>0.797876506755022</v>
      </c>
      <c r="AE70" s="71" t="n">
        <f aca="false">AE69*VLOOKUP($X70,$K$7:$V$36,AE$6+1,FALSE())</f>
        <v>0.705568512600086</v>
      </c>
      <c r="AF70" s="71" t="n">
        <f aca="false">AF69*VLOOKUP($X70,$K$7:$V$36,AF$6+1,FALSE())</f>
        <v>0.679603152456209</v>
      </c>
      <c r="AG70" s="71" t="n">
        <f aca="false">AG69*VLOOKUP($X70,$K$7:$V$36,AG$6+1,FALSE())</f>
        <v>0.639656628329293</v>
      </c>
      <c r="AH70" s="71" t="n">
        <f aca="false">AH69*VLOOKUP($X70,$K$7:$V$36,AH$6+1,FALSE())</f>
        <v>0.5777031290074</v>
      </c>
      <c r="AI70" s="71" t="n">
        <f aca="false">AI69*VLOOKUP($X70,$K$7:$V$36,AI$6+1,FALSE())</f>
        <v>0.456960474763372</v>
      </c>
      <c r="AJ70" s="71" t="n">
        <f aca="false">AJ69*VLOOKUP($X70,$K$7:$V$36,AJ$6+1,FALSE())</f>
        <v>0.316569198038531</v>
      </c>
      <c r="AK70" s="72" t="n">
        <f aca="false">W$7</f>
        <v>0</v>
      </c>
      <c r="AL70" s="73" t="n">
        <f aca="false">AL69*VLOOKUP($X70,$K$40:$V$69,AL$6+1,FALSE())</f>
        <v>0.904145587585128</v>
      </c>
      <c r="AM70" s="74" t="n">
        <f aca="false">AM69*VLOOKUP($X70,$K$40:$V$69,AM$6+1,FALSE())</f>
        <v>0.881818828603587</v>
      </c>
      <c r="AN70" s="74" t="n">
        <f aca="false">AN69*VLOOKUP($X70,$K$40:$V$69,AN$6+1,FALSE())</f>
        <v>0.840081501574212</v>
      </c>
      <c r="AO70" s="74" t="n">
        <f aca="false">AO69*VLOOKUP($X70,$K$40:$V$69,AO$6+1,FALSE())</f>
        <v>0.824208723822746</v>
      </c>
      <c r="AP70" s="74" t="n">
        <f aca="false">AP69*VLOOKUP($X70,$K$40:$V$69,AP$6+1,FALSE())</f>
        <v>0.797876506755022</v>
      </c>
      <c r="AQ70" s="74" t="n">
        <f aca="false">AQ69*VLOOKUP($X70,$K$40:$V$69,AQ$6+1,FALSE())</f>
        <v>0.705568512600086</v>
      </c>
      <c r="AR70" s="74" t="n">
        <f aca="false">AR69*VLOOKUP($X70,$K$40:$V$69,AR$6+1,FALSE())</f>
        <v>0.679603152456209</v>
      </c>
      <c r="AS70" s="74" t="n">
        <f aca="false">AS69*VLOOKUP($X70,$K$40:$V$69,AS$6+1,FALSE())</f>
        <v>0.639656628329293</v>
      </c>
      <c r="AT70" s="74" t="n">
        <f aca="false">AT69*VLOOKUP($X70,$K$40:$V$69,AT$6+1,FALSE())</f>
        <v>0.5777031290074</v>
      </c>
      <c r="AU70" s="74" t="n">
        <f aca="false">AU69*VLOOKUP($X70,$K$40:$V$69,AU$6+1,FALSE())</f>
        <v>0.456960474763372</v>
      </c>
      <c r="AV70" s="74" t="n">
        <f aca="false">AV69*VLOOKUP($X70,$K$40:$V$69,AV$6+1,FALSE())</f>
        <v>0.316569198038531</v>
      </c>
      <c r="AW70" s="75" t="n">
        <v>0</v>
      </c>
      <c r="AX70" s="54"/>
      <c r="AY70" s="60" t="n">
        <f aca="false">AY58+1</f>
        <v>6</v>
      </c>
      <c r="AZ70" s="61" t="n">
        <v>64</v>
      </c>
      <c r="BA70" s="76" t="n">
        <v>0.456960474763372</v>
      </c>
      <c r="BB70" s="77" t="n">
        <v>0.5777031290074</v>
      </c>
      <c r="BC70" s="54"/>
      <c r="BD70" s="54" t="n">
        <f aca="false">IF($D$11=1,BA70*BB70,BA70)</f>
        <v>0.456960474763372</v>
      </c>
    </row>
    <row r="71" customFormat="false" ht="12.75" hidden="false" customHeight="false" outlineLevel="0" collapsed="false">
      <c r="F71" s="57" t="n">
        <v>5</v>
      </c>
      <c r="G71" s="58" t="n">
        <v>5</v>
      </c>
      <c r="H71" s="80" t="n">
        <f aca="false">+'Survival Rates'!D69</f>
        <v>0.809873903533891</v>
      </c>
      <c r="I71" s="81" t="n">
        <v>0.856996984670972</v>
      </c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60" t="n">
        <f aca="false">X59+1</f>
        <v>6</v>
      </c>
      <c r="Y71" s="61" t="n">
        <v>65</v>
      </c>
      <c r="Z71" s="71" t="n">
        <f aca="false">Z70*VLOOKUP($X71,$K$7:$V$36,Z$6+1,FALSE())</f>
        <v>0.902581500395345</v>
      </c>
      <c r="AA71" s="71" t="n">
        <f aca="false">AA70*VLOOKUP($X71,$K$7:$V$36,AA$6+1,FALSE())</f>
        <v>0.879936703992619</v>
      </c>
      <c r="AB71" s="71" t="n">
        <f aca="false">AB70*VLOOKUP($X71,$K$7:$V$36,AB$6+1,FALSE())</f>
        <v>0.83729226448646</v>
      </c>
      <c r="AC71" s="71" t="n">
        <f aca="false">AC70*VLOOKUP($X71,$K$7:$V$36,AC$6+1,FALSE())</f>
        <v>0.821454134489035</v>
      </c>
      <c r="AD71" s="71" t="n">
        <f aca="false">AD70*VLOOKUP($X71,$K$7:$V$36,AD$6+1,FALSE())</f>
        <v>0.794905031128303</v>
      </c>
      <c r="AE71" s="71" t="n">
        <f aca="false">AE70*VLOOKUP($X71,$K$7:$V$36,AE$6+1,FALSE())</f>
        <v>0.701611833769975</v>
      </c>
      <c r="AF71" s="71" t="n">
        <f aca="false">AF70*VLOOKUP($X71,$K$7:$V$36,AF$6+1,FALSE())</f>
        <v>0.675247637101501</v>
      </c>
      <c r="AG71" s="71" t="n">
        <f aca="false">AG70*VLOOKUP($X71,$K$7:$V$36,AG$6+1,FALSE())</f>
        <v>0.635050133145689</v>
      </c>
      <c r="AH71" s="71" t="n">
        <f aca="false">AH70*VLOOKUP($X71,$K$7:$V$36,AH$6+1,FALSE())</f>
        <v>0.572389417104951</v>
      </c>
      <c r="AI71" s="71" t="n">
        <f aca="false">AI70*VLOOKUP($X71,$K$7:$V$36,AI$6+1,FALSE())</f>
        <v>0.451493872715059</v>
      </c>
      <c r="AJ71" s="71" t="n">
        <f aca="false">AJ70*VLOOKUP($X71,$K$7:$V$36,AJ$6+1,FALSE())</f>
        <v>0.311665555203732</v>
      </c>
      <c r="AK71" s="72" t="n">
        <f aca="false">W$7</f>
        <v>0</v>
      </c>
      <c r="AL71" s="73" t="n">
        <f aca="false">AL70*VLOOKUP($X71,$K$40:$V$69,AL$6+1,FALSE())</f>
        <v>0.902581500395345</v>
      </c>
      <c r="AM71" s="74" t="n">
        <f aca="false">AM70*VLOOKUP($X71,$K$40:$V$69,AM$6+1,FALSE())</f>
        <v>0.879936703992619</v>
      </c>
      <c r="AN71" s="74" t="n">
        <f aca="false">AN70*VLOOKUP($X71,$K$40:$V$69,AN$6+1,FALSE())</f>
        <v>0.83729226448646</v>
      </c>
      <c r="AO71" s="74" t="n">
        <f aca="false">AO70*VLOOKUP($X71,$K$40:$V$69,AO$6+1,FALSE())</f>
        <v>0.821454134489035</v>
      </c>
      <c r="AP71" s="74" t="n">
        <f aca="false">AP70*VLOOKUP($X71,$K$40:$V$69,AP$6+1,FALSE())</f>
        <v>0.794905031128303</v>
      </c>
      <c r="AQ71" s="74" t="n">
        <f aca="false">AQ70*VLOOKUP($X71,$K$40:$V$69,AQ$6+1,FALSE())</f>
        <v>0.701611833769975</v>
      </c>
      <c r="AR71" s="74" t="n">
        <f aca="false">AR70*VLOOKUP($X71,$K$40:$V$69,AR$6+1,FALSE())</f>
        <v>0.675247637101501</v>
      </c>
      <c r="AS71" s="74" t="n">
        <f aca="false">AS70*VLOOKUP($X71,$K$40:$V$69,AS$6+1,FALSE())</f>
        <v>0.635050133145689</v>
      </c>
      <c r="AT71" s="74" t="n">
        <f aca="false">AT70*VLOOKUP($X71,$K$40:$V$69,AT$6+1,FALSE())</f>
        <v>0.572389417104951</v>
      </c>
      <c r="AU71" s="74" t="n">
        <f aca="false">AU70*VLOOKUP($X71,$K$40:$V$69,AU$6+1,FALSE())</f>
        <v>0.451493872715059</v>
      </c>
      <c r="AV71" s="74" t="n">
        <f aca="false">AV70*VLOOKUP($X71,$K$40:$V$69,AV$6+1,FALSE())</f>
        <v>0.311665555203732</v>
      </c>
      <c r="AW71" s="75" t="n">
        <v>0</v>
      </c>
      <c r="AX71" s="54"/>
      <c r="AY71" s="60" t="n">
        <f aca="false">AY59+1</f>
        <v>6</v>
      </c>
      <c r="AZ71" s="61" t="n">
        <v>65</v>
      </c>
      <c r="BA71" s="76" t="n">
        <v>0.451493872715059</v>
      </c>
      <c r="BB71" s="77" t="n">
        <v>0.572389417104951</v>
      </c>
      <c r="BC71" s="54"/>
      <c r="BD71" s="54" t="n">
        <f aca="false">IF($D$11=1,BA71*BB71,BA71)</f>
        <v>0.451493872715059</v>
      </c>
    </row>
    <row r="72" customFormat="false" ht="12.75" hidden="false" customHeight="false" outlineLevel="0" collapsed="false">
      <c r="F72" s="57" t="n">
        <v>5</v>
      </c>
      <c r="G72" s="58" t="n">
        <v>6</v>
      </c>
      <c r="H72" s="80" t="n">
        <f aca="false">+'Survival Rates'!D70</f>
        <v>0.774412265310817</v>
      </c>
      <c r="I72" s="81" t="n">
        <v>0.817295515039097</v>
      </c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60" t="n">
        <f aca="false">X60+1</f>
        <v>6</v>
      </c>
      <c r="Y72" s="61" t="n">
        <v>66</v>
      </c>
      <c r="Z72" s="71" t="n">
        <f aca="false">Z71*VLOOKUP($X72,$K$7:$V$36,Z$6+1,FALSE())</f>
        <v>0.901020118929918</v>
      </c>
      <c r="AA72" s="71" t="n">
        <f aca="false">AA71*VLOOKUP($X72,$K$7:$V$36,AA$6+1,FALSE())</f>
        <v>0.878058596525463</v>
      </c>
      <c r="AB72" s="71" t="n">
        <f aca="false">AB71*VLOOKUP($X72,$K$7:$V$36,AB$6+1,FALSE())</f>
        <v>0.83451228821866</v>
      </c>
      <c r="AC72" s="71" t="n">
        <f aca="false">AC71*VLOOKUP($X72,$K$7:$V$36,AC$6+1,FALSE())</f>
        <v>0.818708751272874</v>
      </c>
      <c r="AD72" s="71" t="n">
        <f aca="false">AD71*VLOOKUP($X72,$K$7:$V$36,AD$6+1,FALSE())</f>
        <v>0.791944621960271</v>
      </c>
      <c r="AE72" s="71" t="n">
        <f aca="false">AE71*VLOOKUP($X72,$K$7:$V$36,AE$6+1,FALSE())</f>
        <v>0.697677343157004</v>
      </c>
      <c r="AF72" s="71" t="n">
        <f aca="false">AF71*VLOOKUP($X72,$K$7:$V$36,AF$6+1,FALSE())</f>
        <v>0.670920035852159</v>
      </c>
      <c r="AG72" s="71" t="n">
        <f aca="false">AG71*VLOOKUP($X72,$K$7:$V$36,AG$6+1,FALSE())</f>
        <v>0.63047681169458</v>
      </c>
      <c r="AH72" s="71" t="n">
        <f aca="false">AH71*VLOOKUP($X72,$K$7:$V$36,AH$6+1,FALSE())</f>
        <v>0.567124580710984</v>
      </c>
      <c r="AI72" s="71" t="n">
        <f aca="false">AI71*VLOOKUP($X72,$K$7:$V$36,AI$6+1,FALSE())</f>
        <v>0.446092667434312</v>
      </c>
      <c r="AJ72" s="71" t="n">
        <f aca="false">AJ71*VLOOKUP($X72,$K$7:$V$36,AJ$6+1,FALSE())</f>
        <v>0.306837869578922</v>
      </c>
      <c r="AK72" s="72" t="n">
        <f aca="false">W$7</f>
        <v>0</v>
      </c>
      <c r="AL72" s="73" t="n">
        <f aca="false">AL71*VLOOKUP($X72,$K$40:$V$69,AL$6+1,FALSE())</f>
        <v>0.901020118929918</v>
      </c>
      <c r="AM72" s="74" t="n">
        <f aca="false">AM71*VLOOKUP($X72,$K$40:$V$69,AM$6+1,FALSE())</f>
        <v>0.878058596525463</v>
      </c>
      <c r="AN72" s="74" t="n">
        <f aca="false">AN71*VLOOKUP($X72,$K$40:$V$69,AN$6+1,FALSE())</f>
        <v>0.83451228821866</v>
      </c>
      <c r="AO72" s="74" t="n">
        <f aca="false">AO71*VLOOKUP($X72,$K$40:$V$69,AO$6+1,FALSE())</f>
        <v>0.818708751272874</v>
      </c>
      <c r="AP72" s="74" t="n">
        <f aca="false">AP71*VLOOKUP($X72,$K$40:$V$69,AP$6+1,FALSE())</f>
        <v>0.791944621960271</v>
      </c>
      <c r="AQ72" s="74" t="n">
        <f aca="false">AQ71*VLOOKUP($X72,$K$40:$V$69,AQ$6+1,FALSE())</f>
        <v>0.697677343157004</v>
      </c>
      <c r="AR72" s="74" t="n">
        <f aca="false">AR71*VLOOKUP($X72,$K$40:$V$69,AR$6+1,FALSE())</f>
        <v>0.670920035852159</v>
      </c>
      <c r="AS72" s="74" t="n">
        <f aca="false">AS71*VLOOKUP($X72,$K$40:$V$69,AS$6+1,FALSE())</f>
        <v>0.63047681169458</v>
      </c>
      <c r="AT72" s="74" t="n">
        <f aca="false">AT71*VLOOKUP($X72,$K$40:$V$69,AT$6+1,FALSE())</f>
        <v>0.567124580710984</v>
      </c>
      <c r="AU72" s="74" t="n">
        <f aca="false">AU71*VLOOKUP($X72,$K$40:$V$69,AU$6+1,FALSE())</f>
        <v>0.446092667434312</v>
      </c>
      <c r="AV72" s="74" t="n">
        <f aca="false">AV71*VLOOKUP($X72,$K$40:$V$69,AV$6+1,FALSE())</f>
        <v>0.306837869578922</v>
      </c>
      <c r="AW72" s="75" t="n">
        <v>0</v>
      </c>
      <c r="AX72" s="54"/>
      <c r="AY72" s="60" t="n">
        <f aca="false">AY60+1</f>
        <v>6</v>
      </c>
      <c r="AZ72" s="61" t="n">
        <v>66</v>
      </c>
      <c r="BA72" s="76" t="n">
        <v>0.446092667434312</v>
      </c>
      <c r="BB72" s="77" t="n">
        <v>0.567124580710984</v>
      </c>
      <c r="BC72" s="54"/>
      <c r="BD72" s="54" t="n">
        <f aca="false">IF($D$11=1,BA72*BB72,BA72)</f>
        <v>0.446092667434312</v>
      </c>
    </row>
    <row r="73" customFormat="false" ht="12.75" hidden="false" customHeight="false" outlineLevel="0" collapsed="false">
      <c r="F73" s="57" t="n">
        <v>5</v>
      </c>
      <c r="G73" s="58" t="n">
        <v>7</v>
      </c>
      <c r="H73" s="80" t="n">
        <f aca="false">+'Survival Rates'!D71</f>
        <v>0.739546874991054</v>
      </c>
      <c r="I73" s="81" t="n">
        <v>0.774352211159761</v>
      </c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60" t="n">
        <f aca="false">X61+1</f>
        <v>6</v>
      </c>
      <c r="Y73" s="61" t="n">
        <v>67</v>
      </c>
      <c r="Z73" s="71" t="n">
        <f aca="false">Z72*VLOOKUP($X73,$K$7:$V$36,Z$6+1,FALSE())</f>
        <v>0.899461438508196</v>
      </c>
      <c r="AA73" s="71" t="n">
        <f aca="false">AA72*VLOOKUP($X73,$K$7:$V$36,AA$6+1,FALSE())</f>
        <v>0.876184497628063</v>
      </c>
      <c r="AB73" s="71" t="n">
        <f aca="false">AB72*VLOOKUP($X73,$K$7:$V$36,AB$6+1,FALSE())</f>
        <v>0.831741542023055</v>
      </c>
      <c r="AC73" s="71" t="n">
        <f aca="false">AC72*VLOOKUP($X73,$K$7:$V$36,AC$6+1,FALSE())</f>
        <v>0.815972543406483</v>
      </c>
      <c r="AD73" s="71" t="n">
        <f aca="false">AD72*VLOOKUP($X73,$K$7:$V$36,AD$6+1,FALSE())</f>
        <v>0.78899523803689</v>
      </c>
      <c r="AE73" s="71" t="n">
        <f aca="false">AE72*VLOOKUP($X73,$K$7:$V$36,AE$6+1,FALSE())</f>
        <v>0.693764916334348</v>
      </c>
      <c r="AF73" s="71" t="n">
        <f aca="false">AF72*VLOOKUP($X73,$K$7:$V$36,AF$6+1,FALSE())</f>
        <v>0.666620169809198</v>
      </c>
      <c r="AG73" s="71" t="n">
        <f aca="false">AG72*VLOOKUP($X73,$K$7:$V$36,AG$6+1,FALSE())</f>
        <v>0.625936425074917</v>
      </c>
      <c r="AH73" s="71" t="n">
        <f aca="false">AH72*VLOOKUP($X73,$K$7:$V$36,AH$6+1,FALSE())</f>
        <v>0.561908170268698</v>
      </c>
      <c r="AI73" s="71" t="n">
        <f aca="false">AI72*VLOOKUP($X73,$K$7:$V$36,AI$6+1,FALSE())</f>
        <v>0.440756076581906</v>
      </c>
      <c r="AJ73" s="71" t="n">
        <f aca="false">AJ72*VLOOKUP($X73,$K$7:$V$36,AJ$6+1,FALSE())</f>
        <v>0.302084964590287</v>
      </c>
      <c r="AK73" s="72" t="n">
        <f aca="false">W$7</f>
        <v>0</v>
      </c>
      <c r="AL73" s="73" t="n">
        <f aca="false">AL72*VLOOKUP($X73,$K$40:$V$69,AL$6+1,FALSE())</f>
        <v>0.899461438508196</v>
      </c>
      <c r="AM73" s="74" t="n">
        <f aca="false">AM72*VLOOKUP($X73,$K$40:$V$69,AM$6+1,FALSE())</f>
        <v>0.876184497628063</v>
      </c>
      <c r="AN73" s="74" t="n">
        <f aca="false">AN72*VLOOKUP($X73,$K$40:$V$69,AN$6+1,FALSE())</f>
        <v>0.831741542023055</v>
      </c>
      <c r="AO73" s="74" t="n">
        <f aca="false">AO72*VLOOKUP($X73,$K$40:$V$69,AO$6+1,FALSE())</f>
        <v>0.815972543406483</v>
      </c>
      <c r="AP73" s="74" t="n">
        <f aca="false">AP72*VLOOKUP($X73,$K$40:$V$69,AP$6+1,FALSE())</f>
        <v>0.78899523803689</v>
      </c>
      <c r="AQ73" s="74" t="n">
        <f aca="false">AQ72*VLOOKUP($X73,$K$40:$V$69,AQ$6+1,FALSE())</f>
        <v>0.693764916334348</v>
      </c>
      <c r="AR73" s="74" t="n">
        <f aca="false">AR72*VLOOKUP($X73,$K$40:$V$69,AR$6+1,FALSE())</f>
        <v>0.666620169809198</v>
      </c>
      <c r="AS73" s="74" t="n">
        <f aca="false">AS72*VLOOKUP($X73,$K$40:$V$69,AS$6+1,FALSE())</f>
        <v>0.625936425074917</v>
      </c>
      <c r="AT73" s="74" t="n">
        <f aca="false">AT72*VLOOKUP($X73,$K$40:$V$69,AT$6+1,FALSE())</f>
        <v>0.561908170268698</v>
      </c>
      <c r="AU73" s="74" t="n">
        <f aca="false">AU72*VLOOKUP($X73,$K$40:$V$69,AU$6+1,FALSE())</f>
        <v>0.440756076581906</v>
      </c>
      <c r="AV73" s="74" t="n">
        <f aca="false">AV72*VLOOKUP($X73,$K$40:$V$69,AV$6+1,FALSE())</f>
        <v>0.302084964590287</v>
      </c>
      <c r="AW73" s="75" t="n">
        <v>0</v>
      </c>
      <c r="AX73" s="54"/>
      <c r="AY73" s="60" t="n">
        <f aca="false">AY61+1</f>
        <v>6</v>
      </c>
      <c r="AZ73" s="61" t="n">
        <v>67</v>
      </c>
      <c r="BA73" s="76" t="n">
        <v>0.440756076581906</v>
      </c>
      <c r="BB73" s="77" t="n">
        <v>0.561908170268698</v>
      </c>
      <c r="BC73" s="54"/>
      <c r="BD73" s="54" t="n">
        <f aca="false">IF($D$11=1,BA73*BB73,BA73)</f>
        <v>0.440756076581906</v>
      </c>
    </row>
    <row r="74" customFormat="false" ht="12.75" hidden="false" customHeight="false" outlineLevel="0" collapsed="false">
      <c r="F74" s="57" t="n">
        <v>5</v>
      </c>
      <c r="G74" s="58" t="n">
        <v>8</v>
      </c>
      <c r="H74" s="80" t="n">
        <f aca="false">+'Survival Rates'!D72</f>
        <v>0.699496461666019</v>
      </c>
      <c r="I74" s="81" t="n">
        <v>0.755441262334568</v>
      </c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60" t="n">
        <f aca="false">X62+1</f>
        <v>6</v>
      </c>
      <c r="Y74" s="61" t="n">
        <v>68</v>
      </c>
      <c r="Z74" s="71" t="n">
        <f aca="false">Z73*VLOOKUP($X74,$K$7:$V$36,Z$6+1,FALSE())</f>
        <v>0.897905454457628</v>
      </c>
      <c r="AA74" s="71" t="n">
        <f aca="false">AA73*VLOOKUP($X74,$K$7:$V$36,AA$6+1,FALSE())</f>
        <v>0.874314398744661</v>
      </c>
      <c r="AB74" s="71" t="n">
        <f aca="false">AB73*VLOOKUP($X74,$K$7:$V$36,AB$6+1,FALSE())</f>
        <v>0.828979995253977</v>
      </c>
      <c r="AC74" s="71" t="n">
        <f aca="false">AC73*VLOOKUP($X74,$K$7:$V$36,AC$6+1,FALSE())</f>
        <v>0.813245480224909</v>
      </c>
      <c r="AD74" s="71" t="n">
        <f aca="false">AD73*VLOOKUP($X74,$K$7:$V$36,AD$6+1,FALSE())</f>
        <v>0.786056838297612</v>
      </c>
      <c r="AE74" s="71" t="n">
        <f aca="false">AE73*VLOOKUP($X74,$K$7:$V$36,AE$6+1,FALSE())</f>
        <v>0.689874429572944</v>
      </c>
      <c r="AF74" s="71" t="n">
        <f aca="false">AF73*VLOOKUP($X74,$K$7:$V$36,AF$6+1,FALSE())</f>
        <v>0.66234786122018</v>
      </c>
      <c r="AG74" s="71" t="n">
        <f aca="false">AG73*VLOOKUP($X74,$K$7:$V$36,AG$6+1,FALSE())</f>
        <v>0.621428736106101</v>
      </c>
      <c r="AH74" s="71" t="n">
        <f aca="false">AH73*VLOOKUP($X74,$K$7:$V$36,AH$6+1,FALSE())</f>
        <v>0.556739740356313</v>
      </c>
      <c r="AI74" s="71" t="n">
        <f aca="false">AI73*VLOOKUP($X74,$K$7:$V$36,AI$6+1,FALSE())</f>
        <v>0.435483327177712</v>
      </c>
      <c r="AJ74" s="71" t="n">
        <f aca="false">AJ73*VLOOKUP($X74,$K$7:$V$36,AJ$6+1,FALSE())</f>
        <v>0.29740568188909</v>
      </c>
      <c r="AK74" s="72" t="n">
        <f aca="false">W$7</f>
        <v>0</v>
      </c>
      <c r="AL74" s="73" t="n">
        <f aca="false">AL73*VLOOKUP($X74,$K$40:$V$69,AL$6+1,FALSE())</f>
        <v>0.897905454457628</v>
      </c>
      <c r="AM74" s="74" t="n">
        <f aca="false">AM73*VLOOKUP($X74,$K$40:$V$69,AM$6+1,FALSE())</f>
        <v>0.874314398744661</v>
      </c>
      <c r="AN74" s="74" t="n">
        <f aca="false">AN73*VLOOKUP($X74,$K$40:$V$69,AN$6+1,FALSE())</f>
        <v>0.828979995253977</v>
      </c>
      <c r="AO74" s="74" t="n">
        <f aca="false">AO73*VLOOKUP($X74,$K$40:$V$69,AO$6+1,FALSE())</f>
        <v>0.813245480224909</v>
      </c>
      <c r="AP74" s="74" t="n">
        <f aca="false">AP73*VLOOKUP($X74,$K$40:$V$69,AP$6+1,FALSE())</f>
        <v>0.786056838297612</v>
      </c>
      <c r="AQ74" s="74" t="n">
        <f aca="false">AQ73*VLOOKUP($X74,$K$40:$V$69,AQ$6+1,FALSE())</f>
        <v>0.689874429572944</v>
      </c>
      <c r="AR74" s="74" t="n">
        <f aca="false">AR73*VLOOKUP($X74,$K$40:$V$69,AR$6+1,FALSE())</f>
        <v>0.66234786122018</v>
      </c>
      <c r="AS74" s="74" t="n">
        <f aca="false">AS73*VLOOKUP($X74,$K$40:$V$69,AS$6+1,FALSE())</f>
        <v>0.621428736106101</v>
      </c>
      <c r="AT74" s="74" t="n">
        <f aca="false">AT73*VLOOKUP($X74,$K$40:$V$69,AT$6+1,FALSE())</f>
        <v>0.556739740356313</v>
      </c>
      <c r="AU74" s="74" t="n">
        <f aca="false">AU73*VLOOKUP($X74,$K$40:$V$69,AU$6+1,FALSE())</f>
        <v>0.435483327177712</v>
      </c>
      <c r="AV74" s="74" t="n">
        <f aca="false">AV73*VLOOKUP($X74,$K$40:$V$69,AV$6+1,FALSE())</f>
        <v>0.29740568188909</v>
      </c>
      <c r="AW74" s="75" t="n">
        <v>0</v>
      </c>
      <c r="AX74" s="54"/>
      <c r="AY74" s="60" t="n">
        <f aca="false">AY62+1</f>
        <v>6</v>
      </c>
      <c r="AZ74" s="61" t="n">
        <v>68</v>
      </c>
      <c r="BA74" s="76" t="n">
        <v>0.435483327177712</v>
      </c>
      <c r="BB74" s="77" t="n">
        <v>0.556739740356313</v>
      </c>
      <c r="BC74" s="54"/>
      <c r="BD74" s="54" t="n">
        <f aca="false">IF($D$11=1,BA74*BB74,BA74)</f>
        <v>0.435483327177712</v>
      </c>
    </row>
    <row r="75" customFormat="false" ht="12.75" hidden="false" customHeight="false" outlineLevel="0" collapsed="false">
      <c r="F75" s="57" t="n">
        <v>5</v>
      </c>
      <c r="G75" s="58" t="n">
        <v>9</v>
      </c>
      <c r="H75" s="80" t="n">
        <f aca="false">+'Survival Rates'!D73</f>
        <v>0.659091472625419</v>
      </c>
      <c r="I75" s="81" t="n">
        <v>0.738982039416673</v>
      </c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60" t="n">
        <f aca="false">X63+1</f>
        <v>6</v>
      </c>
      <c r="Y75" s="61" t="n">
        <v>69</v>
      </c>
      <c r="Z75" s="71" t="n">
        <f aca="false">Z74*VLOOKUP($X75,$K$7:$V$36,Z$6+1,FALSE())</f>
        <v>0.896352162113743</v>
      </c>
      <c r="AA75" s="71" t="n">
        <f aca="false">AA74*VLOOKUP($X75,$K$7:$V$36,AA$6+1,FALSE())</f>
        <v>0.872448291337761</v>
      </c>
      <c r="AB75" s="71" t="n">
        <f aca="false">AB74*VLOOKUP($X75,$K$7:$V$36,AB$6+1,FALSE())</f>
        <v>0.826227617367505</v>
      </c>
      <c r="AC75" s="71" t="n">
        <f aca="false">AC74*VLOOKUP($X75,$K$7:$V$36,AC$6+1,FALSE())</f>
        <v>0.810527531165688</v>
      </c>
      <c r="AD75" s="71" t="n">
        <f aca="false">AD74*VLOOKUP($X75,$K$7:$V$36,AD$6+1,FALSE())</f>
        <v>0.783129381834811</v>
      </c>
      <c r="AE75" s="71" t="n">
        <f aca="false">AE74*VLOOKUP($X75,$K$7:$V$36,AE$6+1,FALSE())</f>
        <v>0.686005759837574</v>
      </c>
      <c r="AF75" s="71" t="n">
        <f aca="false">AF74*VLOOKUP($X75,$K$7:$V$36,AF$6+1,FALSE())</f>
        <v>0.658102933471866</v>
      </c>
      <c r="AG75" s="71" t="n">
        <f aca="false">AG74*VLOOKUP($X75,$K$7:$V$36,AG$6+1,FALSE())</f>
        <v>0.616953509315592</v>
      </c>
      <c r="AH75" s="71" t="n">
        <f aca="false">AH74*VLOOKUP($X75,$K$7:$V$36,AH$6+1,FALSE())</f>
        <v>0.551618849649038</v>
      </c>
      <c r="AI75" s="71" t="n">
        <f aca="false">AI74*VLOOKUP($X75,$K$7:$V$36,AI$6+1,FALSE())</f>
        <v>0.430273655488736</v>
      </c>
      <c r="AJ75" s="71" t="n">
        <f aca="false">AJ74*VLOOKUP($X75,$K$7:$V$36,AJ$6+1,FALSE())</f>
        <v>0.292798881069364</v>
      </c>
      <c r="AK75" s="72" t="n">
        <f aca="false">W$7</f>
        <v>0</v>
      </c>
      <c r="AL75" s="73" t="n">
        <f aca="false">AL74*VLOOKUP($X75,$K$40:$V$69,AL$6+1,FALSE())</f>
        <v>0.896352162113743</v>
      </c>
      <c r="AM75" s="74" t="n">
        <f aca="false">AM74*VLOOKUP($X75,$K$40:$V$69,AM$6+1,FALSE())</f>
        <v>0.872448291337761</v>
      </c>
      <c r="AN75" s="74" t="n">
        <f aca="false">AN74*VLOOKUP($X75,$K$40:$V$69,AN$6+1,FALSE())</f>
        <v>0.826227617367505</v>
      </c>
      <c r="AO75" s="74" t="n">
        <f aca="false">AO74*VLOOKUP($X75,$K$40:$V$69,AO$6+1,FALSE())</f>
        <v>0.810527531165688</v>
      </c>
      <c r="AP75" s="74" t="n">
        <f aca="false">AP74*VLOOKUP($X75,$K$40:$V$69,AP$6+1,FALSE())</f>
        <v>0.783129381834811</v>
      </c>
      <c r="AQ75" s="74" t="n">
        <f aca="false">AQ74*VLOOKUP($X75,$K$40:$V$69,AQ$6+1,FALSE())</f>
        <v>0.686005759837574</v>
      </c>
      <c r="AR75" s="74" t="n">
        <f aca="false">AR74*VLOOKUP($X75,$K$40:$V$69,AR$6+1,FALSE())</f>
        <v>0.658102933471866</v>
      </c>
      <c r="AS75" s="74" t="n">
        <f aca="false">AS74*VLOOKUP($X75,$K$40:$V$69,AS$6+1,FALSE())</f>
        <v>0.616953509315592</v>
      </c>
      <c r="AT75" s="74" t="n">
        <f aca="false">AT74*VLOOKUP($X75,$K$40:$V$69,AT$6+1,FALSE())</f>
        <v>0.551618849649038</v>
      </c>
      <c r="AU75" s="74" t="n">
        <f aca="false">AU74*VLOOKUP($X75,$K$40:$V$69,AU$6+1,FALSE())</f>
        <v>0.430273655488736</v>
      </c>
      <c r="AV75" s="74" t="n">
        <f aca="false">AV74*VLOOKUP($X75,$K$40:$V$69,AV$6+1,FALSE())</f>
        <v>0.292798881069364</v>
      </c>
      <c r="AW75" s="75" t="n">
        <v>0</v>
      </c>
      <c r="AX75" s="54"/>
      <c r="AY75" s="60" t="n">
        <f aca="false">AY63+1</f>
        <v>6</v>
      </c>
      <c r="AZ75" s="61" t="n">
        <v>69</v>
      </c>
      <c r="BA75" s="76" t="n">
        <v>0.430273655488736</v>
      </c>
      <c r="BB75" s="77" t="n">
        <v>0.551618849649038</v>
      </c>
      <c r="BC75" s="54"/>
      <c r="BD75" s="54" t="n">
        <f aca="false">IF($D$11=1,BA75*BB75,BA75)</f>
        <v>0.430273655488736</v>
      </c>
    </row>
    <row r="76" customFormat="false" ht="12.75" hidden="false" customHeight="false" outlineLevel="0" collapsed="false">
      <c r="F76" s="57" t="n">
        <v>5</v>
      </c>
      <c r="G76" s="58" t="n">
        <v>10</v>
      </c>
      <c r="H76" s="80" t="n">
        <f aca="false">+'Survival Rates'!D74</f>
        <v>0.618576906834711</v>
      </c>
      <c r="I76" s="81" t="n">
        <v>0.724916867631157</v>
      </c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60" t="n">
        <f aca="false">X64+1</f>
        <v>6</v>
      </c>
      <c r="Y76" s="61" t="n">
        <v>70</v>
      </c>
      <c r="Z76" s="71" t="n">
        <f aca="false">Z75*VLOOKUP($X76,$K$7:$V$36,Z$6+1,FALSE())</f>
        <v>0.894801556820141</v>
      </c>
      <c r="AA76" s="71" t="n">
        <f aca="false">AA75*VLOOKUP($X76,$K$7:$V$36,AA$6+1,FALSE())</f>
        <v>0.870586166888089</v>
      </c>
      <c r="AB76" s="71" t="n">
        <f aca="false">AB75*VLOOKUP($X76,$K$7:$V$36,AB$6+1,FALSE())</f>
        <v>0.823484377921132</v>
      </c>
      <c r="AC76" s="71" t="n">
        <f aca="false">AC75*VLOOKUP($X76,$K$7:$V$36,AC$6+1,FALSE())</f>
        <v>0.807818665768495</v>
      </c>
      <c r="AD76" s="71" t="n">
        <f aca="false">AD75*VLOOKUP($X76,$K$7:$V$36,AD$6+1,FALSE())</f>
        <v>0.780212827893206</v>
      </c>
      <c r="AE76" s="71" t="n">
        <f aca="false">AE75*VLOOKUP($X76,$K$7:$V$36,AE$6+1,FALSE())</f>
        <v>0.682158784782974</v>
      </c>
      <c r="AF76" s="71" t="n">
        <f aca="false">AF75*VLOOKUP($X76,$K$7:$V$36,AF$6+1,FALSE())</f>
        <v>0.653885211082916</v>
      </c>
      <c r="AG76" s="71" t="n">
        <f aca="false">AG75*VLOOKUP($X76,$K$7:$V$36,AG$6+1,FALSE())</f>
        <v>0.612510510926609</v>
      </c>
      <c r="AH76" s="71" t="n">
        <f aca="false">AH75*VLOOKUP($X76,$K$7:$V$36,AH$6+1,FALSE())</f>
        <v>0.546545060881386</v>
      </c>
      <c r="AI76" s="71" t="n">
        <f aca="false">AI75*VLOOKUP($X76,$K$7:$V$36,AI$6+1,FALSE())</f>
        <v>0.425126306918496</v>
      </c>
      <c r="AJ76" s="71" t="n">
        <f aca="false">AJ75*VLOOKUP($X76,$K$7:$V$36,AJ$6+1,FALSE())</f>
        <v>0.28826343938998</v>
      </c>
      <c r="AK76" s="72" t="n">
        <f aca="false">W$7</f>
        <v>0</v>
      </c>
      <c r="AL76" s="73" t="n">
        <f aca="false">AL75*VLOOKUP($X76,$K$40:$V$69,AL$6+1,FALSE())</f>
        <v>0.894801556820141</v>
      </c>
      <c r="AM76" s="74" t="n">
        <f aca="false">AM75*VLOOKUP($X76,$K$40:$V$69,AM$6+1,FALSE())</f>
        <v>0.870586166888089</v>
      </c>
      <c r="AN76" s="74" t="n">
        <f aca="false">AN75*VLOOKUP($X76,$K$40:$V$69,AN$6+1,FALSE())</f>
        <v>0.823484377921132</v>
      </c>
      <c r="AO76" s="74" t="n">
        <f aca="false">AO75*VLOOKUP($X76,$K$40:$V$69,AO$6+1,FALSE())</f>
        <v>0.807818665768495</v>
      </c>
      <c r="AP76" s="74" t="n">
        <f aca="false">AP75*VLOOKUP($X76,$K$40:$V$69,AP$6+1,FALSE())</f>
        <v>0.780212827893206</v>
      </c>
      <c r="AQ76" s="74" t="n">
        <f aca="false">AQ75*VLOOKUP($X76,$K$40:$V$69,AQ$6+1,FALSE())</f>
        <v>0.682158784782974</v>
      </c>
      <c r="AR76" s="74" t="n">
        <f aca="false">AR75*VLOOKUP($X76,$K$40:$V$69,AR$6+1,FALSE())</f>
        <v>0.653885211082916</v>
      </c>
      <c r="AS76" s="74" t="n">
        <f aca="false">AS75*VLOOKUP($X76,$K$40:$V$69,AS$6+1,FALSE())</f>
        <v>0.612510510926609</v>
      </c>
      <c r="AT76" s="74" t="n">
        <f aca="false">AT75*VLOOKUP($X76,$K$40:$V$69,AT$6+1,FALSE())</f>
        <v>0.546545060881386</v>
      </c>
      <c r="AU76" s="74" t="n">
        <f aca="false">AU75*VLOOKUP($X76,$K$40:$V$69,AU$6+1,FALSE())</f>
        <v>0.425126306918496</v>
      </c>
      <c r="AV76" s="74" t="n">
        <f aca="false">AV75*VLOOKUP($X76,$K$40:$V$69,AV$6+1,FALSE())</f>
        <v>0.28826343938998</v>
      </c>
      <c r="AW76" s="75" t="n">
        <v>0</v>
      </c>
      <c r="AX76" s="54"/>
      <c r="AY76" s="60" t="n">
        <f aca="false">AY64+1</f>
        <v>6</v>
      </c>
      <c r="AZ76" s="61" t="n">
        <v>70</v>
      </c>
      <c r="BA76" s="76" t="n">
        <v>0.425126306918496</v>
      </c>
      <c r="BB76" s="77" t="n">
        <v>0.546545060881386</v>
      </c>
      <c r="BC76" s="54"/>
      <c r="BD76" s="54" t="n">
        <f aca="false">IF($D$11=1,BA76*BB76,BA76)</f>
        <v>0.425126306918496</v>
      </c>
    </row>
    <row r="77" customFormat="false" ht="12.75" hidden="false" customHeight="false" outlineLevel="0" collapsed="false">
      <c r="F77" s="57" t="n">
        <v>5</v>
      </c>
      <c r="G77" s="58" t="n">
        <v>11</v>
      </c>
      <c r="H77" s="80" t="n">
        <f aca="false">+'Survival Rates'!D75</f>
        <v>0.587670086673561</v>
      </c>
      <c r="I77" s="81" t="n">
        <v>0.697911630154269</v>
      </c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60" t="n">
        <f aca="false">X65+1</f>
        <v>6</v>
      </c>
      <c r="Y77" s="61" t="n">
        <v>71</v>
      </c>
      <c r="Z77" s="71" t="n">
        <f aca="false">Z76*VLOOKUP($X77,$K$7:$V$36,Z$6+1,FALSE())</f>
        <v>0.893253633928477</v>
      </c>
      <c r="AA77" s="71" t="n">
        <f aca="false">AA76*VLOOKUP($X77,$K$7:$V$36,AA$6+1,FALSE())</f>
        <v>0.868728016894554</v>
      </c>
      <c r="AB77" s="71" t="n">
        <f aca="false">AB76*VLOOKUP($X77,$K$7:$V$36,AB$6+1,FALSE())</f>
        <v>0.820750246573425</v>
      </c>
      <c r="AC77" s="71" t="n">
        <f aca="false">AC76*VLOOKUP($X77,$K$7:$V$36,AC$6+1,FALSE())</f>
        <v>0.805118853674808</v>
      </c>
      <c r="AD77" s="71" t="n">
        <f aca="false">AD76*VLOOKUP($X77,$K$7:$V$36,AD$6+1,FALSE())</f>
        <v>0.777307135869302</v>
      </c>
      <c r="AE77" s="71" t="n">
        <f aca="false">AE76*VLOOKUP($X77,$K$7:$V$36,AE$6+1,FALSE())</f>
        <v>0.678333382749968</v>
      </c>
      <c r="AF77" s="71" t="n">
        <f aca="false">AF76*VLOOKUP($X77,$K$7:$V$36,AF$6+1,FALSE())</f>
        <v>0.649694519696634</v>
      </c>
      <c r="AG77" s="71" t="n">
        <f aca="false">AG76*VLOOKUP($X77,$K$7:$V$36,AG$6+1,FALSE())</f>
        <v>0.608099508845915</v>
      </c>
      <c r="AH77" s="71" t="n">
        <f aca="false">AH76*VLOOKUP($X77,$K$7:$V$36,AH$6+1,FALSE())</f>
        <v>0.541517940809836</v>
      </c>
      <c r="AI77" s="71" t="n">
        <f aca="false">AI76*VLOOKUP($X77,$K$7:$V$36,AI$6+1,FALSE())</f>
        <v>0.420040535897719</v>
      </c>
      <c r="AJ77" s="71" t="n">
        <f aca="false">AJ76*VLOOKUP($X77,$K$7:$V$36,AJ$6+1,FALSE())</f>
        <v>0.283798251501021</v>
      </c>
      <c r="AK77" s="72" t="n">
        <f aca="false">W$7</f>
        <v>0</v>
      </c>
      <c r="AL77" s="73" t="n">
        <f aca="false">AL76*VLOOKUP($X77,$K$40:$V$69,AL$6+1,FALSE())</f>
        <v>0.893253633928477</v>
      </c>
      <c r="AM77" s="74" t="n">
        <f aca="false">AM76*VLOOKUP($X77,$K$40:$V$69,AM$6+1,FALSE())</f>
        <v>0.868728016894554</v>
      </c>
      <c r="AN77" s="74" t="n">
        <f aca="false">AN76*VLOOKUP($X77,$K$40:$V$69,AN$6+1,FALSE())</f>
        <v>0.820750246573425</v>
      </c>
      <c r="AO77" s="74" t="n">
        <f aca="false">AO76*VLOOKUP($X77,$K$40:$V$69,AO$6+1,FALSE())</f>
        <v>0.805118853674808</v>
      </c>
      <c r="AP77" s="74" t="n">
        <f aca="false">AP76*VLOOKUP($X77,$K$40:$V$69,AP$6+1,FALSE())</f>
        <v>0.777307135869302</v>
      </c>
      <c r="AQ77" s="74" t="n">
        <f aca="false">AQ76*VLOOKUP($X77,$K$40:$V$69,AQ$6+1,FALSE())</f>
        <v>0.678333382749968</v>
      </c>
      <c r="AR77" s="74" t="n">
        <f aca="false">AR76*VLOOKUP($X77,$K$40:$V$69,AR$6+1,FALSE())</f>
        <v>0.649694519696634</v>
      </c>
      <c r="AS77" s="74" t="n">
        <f aca="false">AS76*VLOOKUP($X77,$K$40:$V$69,AS$6+1,FALSE())</f>
        <v>0.608099508845915</v>
      </c>
      <c r="AT77" s="74" t="n">
        <f aca="false">AT76*VLOOKUP($X77,$K$40:$V$69,AT$6+1,FALSE())</f>
        <v>0.541517940809836</v>
      </c>
      <c r="AU77" s="74" t="n">
        <f aca="false">AU76*VLOOKUP($X77,$K$40:$V$69,AU$6+1,FALSE())</f>
        <v>0.420040535897719</v>
      </c>
      <c r="AV77" s="74" t="n">
        <f aca="false">AV76*VLOOKUP($X77,$K$40:$V$69,AV$6+1,FALSE())</f>
        <v>0.283798251501021</v>
      </c>
      <c r="AW77" s="75" t="n">
        <v>0</v>
      </c>
      <c r="AX77" s="54"/>
      <c r="AY77" s="60" t="n">
        <f aca="false">AY65+1</f>
        <v>6</v>
      </c>
      <c r="AZ77" s="61" t="n">
        <v>71</v>
      </c>
      <c r="BA77" s="76" t="n">
        <v>0.420040535897719</v>
      </c>
      <c r="BB77" s="77" t="n">
        <v>0.541517940809836</v>
      </c>
      <c r="BC77" s="54"/>
      <c r="BD77" s="54" t="n">
        <f aca="false">IF($D$11=1,BA77*BB77,BA77)</f>
        <v>0.420040535897719</v>
      </c>
    </row>
    <row r="78" customFormat="false" ht="12.75" hidden="false" customHeight="false" outlineLevel="0" collapsed="false">
      <c r="F78" s="57" t="n">
        <v>5</v>
      </c>
      <c r="G78" s="58" t="n">
        <v>12</v>
      </c>
      <c r="H78" s="80" t="n">
        <f aca="false">+'Survival Rates'!D76</f>
        <v>0.557707300996514</v>
      </c>
      <c r="I78" s="81" t="n">
        <v>0.670841941970523</v>
      </c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60" t="n">
        <f aca="false">X66+1</f>
        <v>6</v>
      </c>
      <c r="Y78" s="61" t="n">
        <v>72</v>
      </c>
      <c r="Z78" s="71" t="n">
        <f aca="false">Z77*VLOOKUP($X78,$K$7:$V$36,Z$6+1,FALSE())</f>
        <v>0.891708388798446</v>
      </c>
      <c r="AA78" s="71" t="n">
        <f aca="false">AA77*VLOOKUP($X78,$K$7:$V$36,AA$6+1,FALSE())</f>
        <v>0.866873832874211</v>
      </c>
      <c r="AB78" s="71" t="n">
        <f aca="false">AB77*VLOOKUP($X78,$K$7:$V$36,AB$6+1,FALSE())</f>
        <v>0.818025193083693</v>
      </c>
      <c r="AC78" s="71" t="n">
        <f aca="false">AC77*VLOOKUP($X78,$K$7:$V$36,AC$6+1,FALSE())</f>
        <v>0.802428064627568</v>
      </c>
      <c r="AD78" s="71" t="n">
        <f aca="false">AD77*VLOOKUP($X78,$K$7:$V$36,AD$6+1,FALSE())</f>
        <v>0.774412265310818</v>
      </c>
      <c r="AE78" s="71" t="n">
        <f aca="false">AE77*VLOOKUP($X78,$K$7:$V$36,AE$6+1,FALSE())</f>
        <v>0.674529432761619</v>
      </c>
      <c r="AF78" s="71" t="n">
        <f aca="false">AF77*VLOOKUP($X78,$K$7:$V$36,AF$6+1,FALSE())</f>
        <v>0.645530686073759</v>
      </c>
      <c r="AG78" s="71" t="n">
        <f aca="false">AG77*VLOOKUP($X78,$K$7:$V$36,AG$6+1,FALSE())</f>
        <v>0.603720272651698</v>
      </c>
      <c r="AH78" s="71" t="n">
        <f aca="false">AH77*VLOOKUP($X78,$K$7:$V$36,AH$6+1,FALSE())</f>
        <v>0.536537060175841</v>
      </c>
      <c r="AI78" s="71" t="n">
        <f aca="false">AI77*VLOOKUP($X78,$K$7:$V$36,AI$6+1,FALSE())</f>
        <v>0.415015605776352</v>
      </c>
      <c r="AJ78" s="71" t="n">
        <f aca="false">AJ77*VLOOKUP($X78,$K$7:$V$36,AJ$6+1,FALSE())</f>
        <v>0.279402229174389</v>
      </c>
      <c r="AK78" s="72" t="n">
        <f aca="false">W$7</f>
        <v>0</v>
      </c>
      <c r="AL78" s="73" t="n">
        <f aca="false">AL77*VLOOKUP($X78,$K$40:$V$69,AL$6+1,FALSE())</f>
        <v>0.891708388798446</v>
      </c>
      <c r="AM78" s="74" t="n">
        <f aca="false">AM77*VLOOKUP($X78,$K$40:$V$69,AM$6+1,FALSE())</f>
        <v>0.866873832874211</v>
      </c>
      <c r="AN78" s="74" t="n">
        <f aca="false">AN77*VLOOKUP($X78,$K$40:$V$69,AN$6+1,FALSE())</f>
        <v>0.818025193083693</v>
      </c>
      <c r="AO78" s="74" t="n">
        <f aca="false">AO77*VLOOKUP($X78,$K$40:$V$69,AO$6+1,FALSE())</f>
        <v>0.802428064627568</v>
      </c>
      <c r="AP78" s="74" t="n">
        <f aca="false">AP77*VLOOKUP($X78,$K$40:$V$69,AP$6+1,FALSE())</f>
        <v>0.774412265310818</v>
      </c>
      <c r="AQ78" s="74" t="n">
        <f aca="false">AQ77*VLOOKUP($X78,$K$40:$V$69,AQ$6+1,FALSE())</f>
        <v>0.674529432761619</v>
      </c>
      <c r="AR78" s="74" t="n">
        <f aca="false">AR77*VLOOKUP($X78,$K$40:$V$69,AR$6+1,FALSE())</f>
        <v>0.645530686073759</v>
      </c>
      <c r="AS78" s="74" t="n">
        <f aca="false">AS77*VLOOKUP($X78,$K$40:$V$69,AS$6+1,FALSE())</f>
        <v>0.603720272651698</v>
      </c>
      <c r="AT78" s="74" t="n">
        <f aca="false">AT77*VLOOKUP($X78,$K$40:$V$69,AT$6+1,FALSE())</f>
        <v>0.536537060175841</v>
      </c>
      <c r="AU78" s="74" t="n">
        <f aca="false">AU77*VLOOKUP($X78,$K$40:$V$69,AU$6+1,FALSE())</f>
        <v>0.415015605776352</v>
      </c>
      <c r="AV78" s="74" t="n">
        <f aca="false">AV77*VLOOKUP($X78,$K$40:$V$69,AV$6+1,FALSE())</f>
        <v>0.279402229174389</v>
      </c>
      <c r="AW78" s="75" t="n">
        <v>0</v>
      </c>
      <c r="AX78" s="54"/>
      <c r="AY78" s="60" t="n">
        <f aca="false">AY66+1</f>
        <v>6</v>
      </c>
      <c r="AZ78" s="61" t="n">
        <v>72</v>
      </c>
      <c r="BA78" s="76" t="n">
        <v>0.415015605776352</v>
      </c>
      <c r="BB78" s="77" t="n">
        <v>0.536537060175841</v>
      </c>
      <c r="BC78" s="54"/>
      <c r="BD78" s="54" t="n">
        <f aca="false">IF($D$11=1,BA78*BB78,BA78)</f>
        <v>0.415015605776352</v>
      </c>
    </row>
    <row r="79" customFormat="false" ht="12.75" hidden="false" customHeight="false" outlineLevel="0" collapsed="false">
      <c r="F79" s="57" t="n">
        <v>5</v>
      </c>
      <c r="G79" s="58" t="n">
        <v>13</v>
      </c>
      <c r="H79" s="80" t="n">
        <f aca="false">+'Survival Rates'!D77</f>
        <v>0.52849925482382</v>
      </c>
      <c r="I79" s="81" t="n">
        <v>0.643722530934257</v>
      </c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60" t="n">
        <f aca="false">X67+1</f>
        <v>7</v>
      </c>
      <c r="Y79" s="61" t="n">
        <v>73</v>
      </c>
      <c r="Z79" s="71" t="n">
        <f aca="false">Z78*VLOOKUP($X79,$K$7:$V$36,Z$6+1,FALSE())</f>
        <v>0.890099450244021</v>
      </c>
      <c r="AA79" s="71" t="n">
        <f aca="false">AA78*VLOOKUP($X79,$K$7:$V$36,AA$6+1,FALSE())</f>
        <v>0.864949311001658</v>
      </c>
      <c r="AB79" s="71" t="n">
        <f aca="false">AB78*VLOOKUP($X79,$K$7:$V$36,AB$6+1,FALSE())</f>
        <v>0.815097105927705</v>
      </c>
      <c r="AC79" s="71" t="n">
        <f aca="false">AC78*VLOOKUP($X79,$K$7:$V$36,AC$6+1,FALSE())</f>
        <v>0.799624171651478</v>
      </c>
      <c r="AD79" s="71" t="n">
        <f aca="false">AD78*VLOOKUP($X79,$K$7:$V$36,AD$6+1,FALSE())</f>
        <v>0.771445079081225</v>
      </c>
      <c r="AE79" s="71" t="n">
        <f aca="false">AE78*VLOOKUP($X79,$K$7:$V$36,AE$6+1,FALSE())</f>
        <v>0.670678788556208</v>
      </c>
      <c r="AF79" s="71" t="n">
        <f aca="false">AF78*VLOOKUP($X79,$K$7:$V$36,AF$6+1,FALSE())</f>
        <v>0.641272504118777</v>
      </c>
      <c r="AG79" s="71" t="n">
        <f aca="false">AG78*VLOOKUP($X79,$K$7:$V$36,AG$6+1,FALSE())</f>
        <v>0.599292135962932</v>
      </c>
      <c r="AH79" s="71" t="n">
        <f aca="false">AH78*VLOOKUP($X79,$K$7:$V$36,AH$6+1,FALSE())</f>
        <v>0.531439013860845</v>
      </c>
      <c r="AI79" s="71" t="n">
        <f aca="false">AI78*VLOOKUP($X79,$K$7:$V$36,AI$6+1,FALSE())</f>
        <v>0.410060243547563</v>
      </c>
      <c r="AJ79" s="71" t="n">
        <f aca="false">AJ78*VLOOKUP($X79,$K$7:$V$36,AJ$6+1,FALSE())</f>
        <v>0.27530954841746</v>
      </c>
      <c r="AK79" s="72" t="n">
        <f aca="false">W$7</f>
        <v>0</v>
      </c>
      <c r="AL79" s="73" t="n">
        <f aca="false">AL78*VLOOKUP($X79,$K$40:$V$69,AL$6+1,FALSE())</f>
        <v>0.890099450244021</v>
      </c>
      <c r="AM79" s="74" t="n">
        <f aca="false">AM78*VLOOKUP($X79,$K$40:$V$69,AM$6+1,FALSE())</f>
        <v>0.864949311001658</v>
      </c>
      <c r="AN79" s="74" t="n">
        <f aca="false">AN78*VLOOKUP($X79,$K$40:$V$69,AN$6+1,FALSE())</f>
        <v>0.815097105927705</v>
      </c>
      <c r="AO79" s="74" t="n">
        <f aca="false">AO78*VLOOKUP($X79,$K$40:$V$69,AO$6+1,FALSE())</f>
        <v>0.799624171651478</v>
      </c>
      <c r="AP79" s="74" t="n">
        <f aca="false">AP78*VLOOKUP($X79,$K$40:$V$69,AP$6+1,FALSE())</f>
        <v>0.771445079081225</v>
      </c>
      <c r="AQ79" s="74" t="n">
        <f aca="false">AQ78*VLOOKUP($X79,$K$40:$V$69,AQ$6+1,FALSE())</f>
        <v>0.670678788556208</v>
      </c>
      <c r="AR79" s="74" t="n">
        <f aca="false">AR78*VLOOKUP($X79,$K$40:$V$69,AR$6+1,FALSE())</f>
        <v>0.641272504118777</v>
      </c>
      <c r="AS79" s="74" t="n">
        <f aca="false">AS78*VLOOKUP($X79,$K$40:$V$69,AS$6+1,FALSE())</f>
        <v>0.599292135962932</v>
      </c>
      <c r="AT79" s="74" t="n">
        <f aca="false">AT78*VLOOKUP($X79,$K$40:$V$69,AT$6+1,FALSE())</f>
        <v>0.531439013860845</v>
      </c>
      <c r="AU79" s="74" t="n">
        <f aca="false">AU78*VLOOKUP($X79,$K$40:$V$69,AU$6+1,FALSE())</f>
        <v>0.410060243547563</v>
      </c>
      <c r="AV79" s="74" t="n">
        <f aca="false">AV78*VLOOKUP($X79,$K$40:$V$69,AV$6+1,FALSE())</f>
        <v>0.27530954841746</v>
      </c>
      <c r="AW79" s="75" t="n">
        <v>0</v>
      </c>
      <c r="AX79" s="54"/>
      <c r="AY79" s="60" t="n">
        <f aca="false">AY67+1</f>
        <v>7</v>
      </c>
      <c r="AZ79" s="61" t="n">
        <v>73</v>
      </c>
      <c r="BA79" s="76" t="n">
        <v>0.410060243547563</v>
      </c>
      <c r="BB79" s="77" t="n">
        <v>0.531439013860845</v>
      </c>
      <c r="BC79" s="54"/>
      <c r="BD79" s="54" t="n">
        <f aca="false">IF($D$11=1,BA79*BB79,BA79)</f>
        <v>0.410060243547563</v>
      </c>
    </row>
    <row r="80" customFormat="false" ht="12.75" hidden="false" customHeight="false" outlineLevel="0" collapsed="false">
      <c r="F80" s="57" t="n">
        <v>5</v>
      </c>
      <c r="G80" s="58" t="n">
        <v>14</v>
      </c>
      <c r="H80" s="80" t="n">
        <f aca="false">+'Survival Rates'!D78</f>
        <v>0.500061178927004</v>
      </c>
      <c r="I80" s="81" t="n">
        <v>0.616500981259458</v>
      </c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60" t="n">
        <f aca="false">X68+1</f>
        <v>7</v>
      </c>
      <c r="Y80" s="61" t="n">
        <v>74</v>
      </c>
      <c r="Z80" s="71" t="n">
        <f aca="false">Z79*VLOOKUP($X80,$K$7:$V$36,Z$6+1,FALSE())</f>
        <v>0.888493414749951</v>
      </c>
      <c r="AA80" s="71" t="n">
        <f aca="false">AA79*VLOOKUP($X80,$K$7:$V$36,AA$6+1,FALSE())</f>
        <v>0.863029061705227</v>
      </c>
      <c r="AB80" s="71" t="n">
        <f aca="false">AB79*VLOOKUP($X80,$K$7:$V$36,AB$6+1,FALSE())</f>
        <v>0.812179499737909</v>
      </c>
      <c r="AC80" s="71" t="n">
        <f aca="false">AC79*VLOOKUP($X80,$K$7:$V$36,AC$6+1,FALSE())</f>
        <v>0.796830076208859</v>
      </c>
      <c r="AD80" s="71" t="n">
        <f aca="false">AD79*VLOOKUP($X80,$K$7:$V$36,AD$6+1,FALSE())</f>
        <v>0.768489261723893</v>
      </c>
      <c r="AE80" s="71" t="n">
        <f aca="false">AE79*VLOOKUP($X80,$K$7:$V$36,AE$6+1,FALSE())</f>
        <v>0.666850126283796</v>
      </c>
      <c r="AF80" s="71" t="n">
        <f aca="false">AF79*VLOOKUP($X80,$K$7:$V$36,AF$6+1,FALSE())</f>
        <v>0.637042410857256</v>
      </c>
      <c r="AG80" s="71" t="n">
        <f aca="false">AG79*VLOOKUP($X80,$K$7:$V$36,AG$6+1,FALSE())</f>
        <v>0.594896478545482</v>
      </c>
      <c r="AH80" s="71" t="n">
        <f aca="false">AH79*VLOOKUP($X80,$K$7:$V$36,AH$6+1,FALSE())</f>
        <v>0.526389407957814</v>
      </c>
      <c r="AI80" s="71" t="n">
        <f aca="false">AI79*VLOOKUP($X80,$K$7:$V$36,AI$6+1,FALSE())</f>
        <v>0.405164049249996</v>
      </c>
      <c r="AJ80" s="71" t="n">
        <f aca="false">AJ79*VLOOKUP($X80,$K$7:$V$36,AJ$6+1,FALSE())</f>
        <v>0.271276817202908</v>
      </c>
      <c r="AK80" s="72" t="n">
        <f aca="false">W$7</f>
        <v>0</v>
      </c>
      <c r="AL80" s="73" t="n">
        <f aca="false">AL79*VLOOKUP($X80,$K$40:$V$69,AL$6+1,FALSE())</f>
        <v>0.888493414749951</v>
      </c>
      <c r="AM80" s="74" t="n">
        <f aca="false">AM79*VLOOKUP($X80,$K$40:$V$69,AM$6+1,FALSE())</f>
        <v>0.863029061705227</v>
      </c>
      <c r="AN80" s="74" t="n">
        <f aca="false">AN79*VLOOKUP($X80,$K$40:$V$69,AN$6+1,FALSE())</f>
        <v>0.812179499737909</v>
      </c>
      <c r="AO80" s="74" t="n">
        <f aca="false">AO79*VLOOKUP($X80,$K$40:$V$69,AO$6+1,FALSE())</f>
        <v>0.796830076208859</v>
      </c>
      <c r="AP80" s="74" t="n">
        <f aca="false">AP79*VLOOKUP($X80,$K$40:$V$69,AP$6+1,FALSE())</f>
        <v>0.768489261723893</v>
      </c>
      <c r="AQ80" s="74" t="n">
        <f aca="false">AQ79*VLOOKUP($X80,$K$40:$V$69,AQ$6+1,FALSE())</f>
        <v>0.666850126283796</v>
      </c>
      <c r="AR80" s="74" t="n">
        <f aca="false">AR79*VLOOKUP($X80,$K$40:$V$69,AR$6+1,FALSE())</f>
        <v>0.637042410857256</v>
      </c>
      <c r="AS80" s="74" t="n">
        <f aca="false">AS79*VLOOKUP($X80,$K$40:$V$69,AS$6+1,FALSE())</f>
        <v>0.594896478545482</v>
      </c>
      <c r="AT80" s="74" t="n">
        <f aca="false">AT79*VLOOKUP($X80,$K$40:$V$69,AT$6+1,FALSE())</f>
        <v>0.526389407957814</v>
      </c>
      <c r="AU80" s="74" t="n">
        <f aca="false">AU79*VLOOKUP($X80,$K$40:$V$69,AU$6+1,FALSE())</f>
        <v>0.405164049249996</v>
      </c>
      <c r="AV80" s="74" t="n">
        <f aca="false">AV79*VLOOKUP($X80,$K$40:$V$69,AV$6+1,FALSE())</f>
        <v>0.271276817202908</v>
      </c>
      <c r="AW80" s="75" t="n">
        <v>0</v>
      </c>
      <c r="AX80" s="54"/>
      <c r="AY80" s="60" t="n">
        <f aca="false">AY68+1</f>
        <v>7</v>
      </c>
      <c r="AZ80" s="61" t="n">
        <v>74</v>
      </c>
      <c r="BA80" s="76" t="n">
        <v>0.405164049249996</v>
      </c>
      <c r="BB80" s="77" t="n">
        <v>0.526389407957814</v>
      </c>
      <c r="BC80" s="54"/>
      <c r="BD80" s="54" t="n">
        <f aca="false">IF($D$11=1,BA80*BB80,BA80)</f>
        <v>0.405164049249996</v>
      </c>
    </row>
    <row r="81" customFormat="false" ht="12.75" hidden="false" customHeight="false" outlineLevel="0" collapsed="false">
      <c r="F81" s="57" t="n">
        <v>5</v>
      </c>
      <c r="G81" s="58" t="n">
        <v>15</v>
      </c>
      <c r="H81" s="80" t="n">
        <f aca="false">+'Survival Rates'!D79</f>
        <v>0.472338386499814</v>
      </c>
      <c r="I81" s="81" t="n">
        <v>0.589166856694221</v>
      </c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60" t="n">
        <f aca="false">X69+1</f>
        <v>7</v>
      </c>
      <c r="Y81" s="61" t="n">
        <v>75</v>
      </c>
      <c r="Z81" s="71" t="n">
        <f aca="false">Z80*VLOOKUP($X81,$K$7:$V$36,Z$6+1,FALSE())</f>
        <v>0.886890277078149</v>
      </c>
      <c r="AA81" s="71" t="n">
        <f aca="false">AA80*VLOOKUP($X81,$K$7:$V$36,AA$6+1,FALSE())</f>
        <v>0.861113075499492</v>
      </c>
      <c r="AB81" s="71" t="n">
        <f aca="false">AB80*VLOOKUP($X81,$K$7:$V$36,AB$6+1,FALSE())</f>
        <v>0.809272336998123</v>
      </c>
      <c r="AC81" s="71" t="n">
        <f aca="false">AC80*VLOOKUP($X81,$K$7:$V$36,AC$6+1,FALSE())</f>
        <v>0.794045744064574</v>
      </c>
      <c r="AD81" s="71" t="n">
        <f aca="false">AD80*VLOOKUP($X81,$K$7:$V$36,AD$6+1,FALSE())</f>
        <v>0.765544769678611</v>
      </c>
      <c r="AE81" s="71" t="n">
        <f aca="false">AE80*VLOOKUP($X81,$K$7:$V$36,AE$6+1,FALSE())</f>
        <v>0.663043320457489</v>
      </c>
      <c r="AF81" s="71" t="n">
        <f aca="false">AF80*VLOOKUP($X81,$K$7:$V$36,AF$6+1,FALSE())</f>
        <v>0.632840221004795</v>
      </c>
      <c r="AG81" s="71" t="n">
        <f aca="false">AG80*VLOOKUP($X81,$K$7:$V$36,AG$6+1,FALSE())</f>
        <v>0.590533062172045</v>
      </c>
      <c r="AH81" s="71" t="n">
        <f aca="false">AH80*VLOOKUP($X81,$K$7:$V$36,AH$6+1,FALSE())</f>
        <v>0.521387782197586</v>
      </c>
      <c r="AI81" s="71" t="n">
        <f aca="false">AI80*VLOOKUP($X81,$K$7:$V$36,AI$6+1,FALSE())</f>
        <v>0.400326316407732</v>
      </c>
      <c r="AJ81" s="71" t="n">
        <f aca="false">AJ80*VLOOKUP($X81,$K$7:$V$36,AJ$6+1,FALSE())</f>
        <v>0.267303157390501</v>
      </c>
      <c r="AK81" s="72" t="n">
        <f aca="false">W$7</f>
        <v>0</v>
      </c>
      <c r="AL81" s="73" t="n">
        <f aca="false">AL80*VLOOKUP($X81,$K$40:$V$69,AL$6+1,FALSE())</f>
        <v>0.886890277078149</v>
      </c>
      <c r="AM81" s="74" t="n">
        <f aca="false">AM80*VLOOKUP($X81,$K$40:$V$69,AM$6+1,FALSE())</f>
        <v>0.861113075499492</v>
      </c>
      <c r="AN81" s="74" t="n">
        <f aca="false">AN80*VLOOKUP($X81,$K$40:$V$69,AN$6+1,FALSE())</f>
        <v>0.809272336998123</v>
      </c>
      <c r="AO81" s="74" t="n">
        <f aca="false">AO80*VLOOKUP($X81,$K$40:$V$69,AO$6+1,FALSE())</f>
        <v>0.794045744064574</v>
      </c>
      <c r="AP81" s="74" t="n">
        <f aca="false">AP80*VLOOKUP($X81,$K$40:$V$69,AP$6+1,FALSE())</f>
        <v>0.765544769678611</v>
      </c>
      <c r="AQ81" s="74" t="n">
        <f aca="false">AQ80*VLOOKUP($X81,$K$40:$V$69,AQ$6+1,FALSE())</f>
        <v>0.663043320457489</v>
      </c>
      <c r="AR81" s="74" t="n">
        <f aca="false">AR80*VLOOKUP($X81,$K$40:$V$69,AR$6+1,FALSE())</f>
        <v>0.632840221004795</v>
      </c>
      <c r="AS81" s="74" t="n">
        <f aca="false">AS80*VLOOKUP($X81,$K$40:$V$69,AS$6+1,FALSE())</f>
        <v>0.590533062172045</v>
      </c>
      <c r="AT81" s="74" t="n">
        <f aca="false">AT80*VLOOKUP($X81,$K$40:$V$69,AT$6+1,FALSE())</f>
        <v>0.521387782197586</v>
      </c>
      <c r="AU81" s="74" t="n">
        <f aca="false">AU80*VLOOKUP($X81,$K$40:$V$69,AU$6+1,FALSE())</f>
        <v>0.400326316407732</v>
      </c>
      <c r="AV81" s="74" t="n">
        <f aca="false">AV80*VLOOKUP($X81,$K$40:$V$69,AV$6+1,FALSE())</f>
        <v>0.267303157390501</v>
      </c>
      <c r="AW81" s="75" t="n">
        <v>0</v>
      </c>
      <c r="AX81" s="54"/>
      <c r="AY81" s="60" t="n">
        <f aca="false">AY69+1</f>
        <v>7</v>
      </c>
      <c r="AZ81" s="61" t="n">
        <v>75</v>
      </c>
      <c r="BA81" s="76" t="n">
        <v>0.400326316407732</v>
      </c>
      <c r="BB81" s="77" t="n">
        <v>0.521387782197586</v>
      </c>
      <c r="BC81" s="54"/>
      <c r="BD81" s="54" t="n">
        <f aca="false">IF($D$11=1,BA81*BB81,BA81)</f>
        <v>0.400326316407732</v>
      </c>
    </row>
    <row r="82" customFormat="false" ht="12.75" hidden="false" customHeight="false" outlineLevel="0" collapsed="false">
      <c r="F82" s="45" t="n">
        <v>6</v>
      </c>
      <c r="G82" s="46" t="n">
        <v>1</v>
      </c>
      <c r="H82" s="69" t="n">
        <f aca="false">+'Survival Rates'!D80</f>
        <v>0.945253727436901</v>
      </c>
      <c r="I82" s="70" t="n">
        <v>0.946471983176359</v>
      </c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60" t="n">
        <f aca="false">X70+1</f>
        <v>7</v>
      </c>
      <c r="Y82" s="61" t="n">
        <v>76</v>
      </c>
      <c r="Z82" s="71" t="n">
        <f aca="false">Z81*VLOOKUP($X82,$K$7:$V$36,Z$6+1,FALSE())</f>
        <v>0.885290031999981</v>
      </c>
      <c r="AA82" s="71" t="n">
        <f aca="false">AA81*VLOOKUP($X82,$K$7:$V$36,AA$6+1,FALSE())</f>
        <v>0.859201342920086</v>
      </c>
      <c r="AB82" s="71" t="n">
        <f aca="false">AB81*VLOOKUP($X82,$K$7:$V$36,AB$6+1,FALSE())</f>
        <v>0.806375580326452</v>
      </c>
      <c r="AC82" s="71" t="n">
        <f aca="false">AC81*VLOOKUP($X82,$K$7:$V$36,AC$6+1,FALSE())</f>
        <v>0.79127114110311</v>
      </c>
      <c r="AD82" s="71" t="n">
        <f aca="false">AD81*VLOOKUP($X82,$K$7:$V$36,AD$6+1,FALSE())</f>
        <v>0.76261155955207</v>
      </c>
      <c r="AE82" s="71" t="n">
        <f aca="false">AE81*VLOOKUP($X82,$K$7:$V$36,AE$6+1,FALSE())</f>
        <v>0.659258246306753</v>
      </c>
      <c r="AF82" s="71" t="n">
        <f aca="false">AF81*VLOOKUP($X82,$K$7:$V$36,AF$6+1,FALSE())</f>
        <v>0.628665750499202</v>
      </c>
      <c r="AG82" s="71" t="n">
        <f aca="false">AG81*VLOOKUP($X82,$K$7:$V$36,AG$6+1,FALSE())</f>
        <v>0.586201650362653</v>
      </c>
      <c r="AH82" s="71" t="n">
        <f aca="false">AH81*VLOOKUP($X82,$K$7:$V$36,AH$6+1,FALSE())</f>
        <v>0.516433680684364</v>
      </c>
      <c r="AI82" s="71" t="n">
        <f aca="false">AI81*VLOOKUP($X82,$K$7:$V$36,AI$6+1,FALSE())</f>
        <v>0.395546346980303</v>
      </c>
      <c r="AJ82" s="71" t="n">
        <f aca="false">AJ81*VLOOKUP($X82,$K$7:$V$36,AJ$6+1,FALSE())</f>
        <v>0.263387703702995</v>
      </c>
      <c r="AK82" s="72" t="n">
        <f aca="false">W$7</f>
        <v>0</v>
      </c>
      <c r="AL82" s="73" t="n">
        <f aca="false">AL81*VLOOKUP($X82,$K$40:$V$69,AL$6+1,FALSE())</f>
        <v>0.885290031999981</v>
      </c>
      <c r="AM82" s="74" t="n">
        <f aca="false">AM81*VLOOKUP($X82,$K$40:$V$69,AM$6+1,FALSE())</f>
        <v>0.859201342920086</v>
      </c>
      <c r="AN82" s="74" t="n">
        <f aca="false">AN81*VLOOKUP($X82,$K$40:$V$69,AN$6+1,FALSE())</f>
        <v>0.806375580326452</v>
      </c>
      <c r="AO82" s="74" t="n">
        <f aca="false">AO81*VLOOKUP($X82,$K$40:$V$69,AO$6+1,FALSE())</f>
        <v>0.79127114110311</v>
      </c>
      <c r="AP82" s="74" t="n">
        <f aca="false">AP81*VLOOKUP($X82,$K$40:$V$69,AP$6+1,FALSE())</f>
        <v>0.76261155955207</v>
      </c>
      <c r="AQ82" s="74" t="n">
        <f aca="false">AQ81*VLOOKUP($X82,$K$40:$V$69,AQ$6+1,FALSE())</f>
        <v>0.659258246306753</v>
      </c>
      <c r="AR82" s="74" t="n">
        <f aca="false">AR81*VLOOKUP($X82,$K$40:$V$69,AR$6+1,FALSE())</f>
        <v>0.628665750499202</v>
      </c>
      <c r="AS82" s="74" t="n">
        <f aca="false">AS81*VLOOKUP($X82,$K$40:$V$69,AS$6+1,FALSE())</f>
        <v>0.586201650362653</v>
      </c>
      <c r="AT82" s="74" t="n">
        <f aca="false">AT81*VLOOKUP($X82,$K$40:$V$69,AT$6+1,FALSE())</f>
        <v>0.516433680684364</v>
      </c>
      <c r="AU82" s="74" t="n">
        <f aca="false">AU81*VLOOKUP($X82,$K$40:$V$69,AU$6+1,FALSE())</f>
        <v>0.395546346980303</v>
      </c>
      <c r="AV82" s="74" t="n">
        <f aca="false">AV81*VLOOKUP($X82,$K$40:$V$69,AV$6+1,FALSE())</f>
        <v>0.263387703702995</v>
      </c>
      <c r="AW82" s="75" t="n">
        <v>0</v>
      </c>
      <c r="AX82" s="54"/>
      <c r="AY82" s="60" t="n">
        <f aca="false">AY70+1</f>
        <v>7</v>
      </c>
      <c r="AZ82" s="61" t="n">
        <v>76</v>
      </c>
      <c r="BA82" s="76" t="n">
        <v>0.395546346980303</v>
      </c>
      <c r="BB82" s="77" t="n">
        <v>0.516433680684364</v>
      </c>
      <c r="BC82" s="54"/>
      <c r="BD82" s="54" t="n">
        <f aca="false">IF($D$11=1,BA82*BB82,BA82)</f>
        <v>0.395546346980303</v>
      </c>
    </row>
    <row r="83" customFormat="false" ht="12.75" hidden="false" customHeight="false" outlineLevel="0" collapsed="false">
      <c r="F83" s="57" t="n">
        <v>6</v>
      </c>
      <c r="G83" s="58" t="n">
        <v>2</v>
      </c>
      <c r="H83" s="80" t="n">
        <f aca="false">+'Survival Rates'!D81</f>
        <v>0.887382039259099</v>
      </c>
      <c r="I83" s="81" t="n">
        <v>0.894821336802797</v>
      </c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60" t="n">
        <f aca="false">X71+1</f>
        <v>7</v>
      </c>
      <c r="Y83" s="61" t="n">
        <v>77</v>
      </c>
      <c r="Z83" s="71" t="n">
        <f aca="false">Z82*VLOOKUP($X83,$K$7:$V$36,Z$6+1,FALSE())</f>
        <v>0.883692674296245</v>
      </c>
      <c r="AA83" s="71" t="n">
        <f aca="false">AA82*VLOOKUP($X83,$K$7:$V$36,AA$6+1,FALSE())</f>
        <v>0.857293854523657</v>
      </c>
      <c r="AB83" s="71" t="n">
        <f aca="false">AB82*VLOOKUP($X83,$K$7:$V$36,AB$6+1,FALSE())</f>
        <v>0.803489192474807</v>
      </c>
      <c r="AC83" s="71" t="n">
        <f aca="false">AC82*VLOOKUP($X83,$K$7:$V$36,AC$6+1,FALSE())</f>
        <v>0.788506233328167</v>
      </c>
      <c r="AD83" s="71" t="n">
        <f aca="false">AD82*VLOOKUP($X83,$K$7:$V$36,AD$6+1,FALSE())</f>
        <v>0.759689588117226</v>
      </c>
      <c r="AE83" s="71" t="n">
        <f aca="false">AE82*VLOOKUP($X83,$K$7:$V$36,AE$6+1,FALSE())</f>
        <v>0.655494779773325</v>
      </c>
      <c r="AF83" s="71" t="n">
        <f aca="false">AF82*VLOOKUP($X83,$K$7:$V$36,AF$6+1,FALSE())</f>
        <v>0.624518816492435</v>
      </c>
      <c r="AG83" s="71" t="n">
        <f aca="false">AG82*VLOOKUP($X83,$K$7:$V$36,AG$6+1,FALSE())</f>
        <v>0.581902008371861</v>
      </c>
      <c r="AH83" s="71" t="n">
        <f aca="false">AH82*VLOOKUP($X83,$K$7:$V$36,AH$6+1,FALSE())</f>
        <v>0.511526651854165</v>
      </c>
      <c r="AI83" s="71" t="n">
        <f aca="false">AI82*VLOOKUP($X83,$K$7:$V$36,AI$6+1,FALSE())</f>
        <v>0.390823451261973</v>
      </c>
      <c r="AJ83" s="71" t="n">
        <f aca="false">AJ82*VLOOKUP($X83,$K$7:$V$36,AJ$6+1,FALSE())</f>
        <v>0.259529603537716</v>
      </c>
      <c r="AK83" s="72" t="n">
        <f aca="false">W$7</f>
        <v>0</v>
      </c>
      <c r="AL83" s="73" t="n">
        <f aca="false">AL82*VLOOKUP($X83,$K$40:$V$69,AL$6+1,FALSE())</f>
        <v>0.883692674296245</v>
      </c>
      <c r="AM83" s="74" t="n">
        <f aca="false">AM82*VLOOKUP($X83,$K$40:$V$69,AM$6+1,FALSE())</f>
        <v>0.857293854523657</v>
      </c>
      <c r="AN83" s="74" t="n">
        <f aca="false">AN82*VLOOKUP($X83,$K$40:$V$69,AN$6+1,FALSE())</f>
        <v>0.803489192474807</v>
      </c>
      <c r="AO83" s="74" t="n">
        <f aca="false">AO82*VLOOKUP($X83,$K$40:$V$69,AO$6+1,FALSE())</f>
        <v>0.788506233328167</v>
      </c>
      <c r="AP83" s="74" t="n">
        <f aca="false">AP82*VLOOKUP($X83,$K$40:$V$69,AP$6+1,FALSE())</f>
        <v>0.759689588117226</v>
      </c>
      <c r="AQ83" s="74" t="n">
        <f aca="false">AQ82*VLOOKUP($X83,$K$40:$V$69,AQ$6+1,FALSE())</f>
        <v>0.655494779773325</v>
      </c>
      <c r="AR83" s="74" t="n">
        <f aca="false">AR82*VLOOKUP($X83,$K$40:$V$69,AR$6+1,FALSE())</f>
        <v>0.624518816492435</v>
      </c>
      <c r="AS83" s="74" t="n">
        <f aca="false">AS82*VLOOKUP($X83,$K$40:$V$69,AS$6+1,FALSE())</f>
        <v>0.581902008371861</v>
      </c>
      <c r="AT83" s="74" t="n">
        <f aca="false">AT82*VLOOKUP($X83,$K$40:$V$69,AT$6+1,FALSE())</f>
        <v>0.511526651854165</v>
      </c>
      <c r="AU83" s="74" t="n">
        <f aca="false">AU82*VLOOKUP($X83,$K$40:$V$69,AU$6+1,FALSE())</f>
        <v>0.390823451261973</v>
      </c>
      <c r="AV83" s="74" t="n">
        <f aca="false">AV82*VLOOKUP($X83,$K$40:$V$69,AV$6+1,FALSE())</f>
        <v>0.259529603537716</v>
      </c>
      <c r="AW83" s="75" t="n">
        <v>0</v>
      </c>
      <c r="AX83" s="54"/>
      <c r="AY83" s="60" t="n">
        <f aca="false">AY71+1</f>
        <v>7</v>
      </c>
      <c r="AZ83" s="61" t="n">
        <v>77</v>
      </c>
      <c r="BA83" s="76" t="n">
        <v>0.390823451261973</v>
      </c>
      <c r="BB83" s="77" t="n">
        <v>0.511526651854165</v>
      </c>
      <c r="BC83" s="54"/>
      <c r="BD83" s="54" t="n">
        <f aca="false">IF($D$11=1,BA83*BB83,BA83)</f>
        <v>0.390823451261973</v>
      </c>
    </row>
    <row r="84" customFormat="false" ht="12.75" hidden="false" customHeight="false" outlineLevel="0" collapsed="false">
      <c r="F84" s="57" t="n">
        <v>6</v>
      </c>
      <c r="G84" s="58" t="n">
        <v>3</v>
      </c>
      <c r="H84" s="80" t="n">
        <f aca="false">+'Survival Rates'!D82</f>
        <v>0.836695913464598</v>
      </c>
      <c r="I84" s="81" t="n">
        <v>0.85389113836067</v>
      </c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60" t="n">
        <f aca="false">X72+1</f>
        <v>7</v>
      </c>
      <c r="Y84" s="61" t="n">
        <v>78</v>
      </c>
      <c r="Z84" s="71" t="n">
        <f aca="false">Z83*VLOOKUP($X84,$K$7:$V$36,Z$6+1,FALSE())</f>
        <v>0.882098198757158</v>
      </c>
      <c r="AA84" s="71" t="n">
        <f aca="false">AA83*VLOOKUP($X84,$K$7:$V$36,AA$6+1,FALSE())</f>
        <v>0.855390600887814</v>
      </c>
      <c r="AB84" s="71" t="n">
        <f aca="false">AB83*VLOOKUP($X84,$K$7:$V$36,AB$6+1,FALSE())</f>
        <v>0.800613136328429</v>
      </c>
      <c r="AC84" s="71" t="n">
        <f aca="false">AC83*VLOOKUP($X84,$K$7:$V$36,AC$6+1,FALSE())</f>
        <v>0.785750986862232</v>
      </c>
      <c r="AD84" s="71" t="n">
        <f aca="false">AD83*VLOOKUP($X84,$K$7:$V$36,AD$6+1,FALSE())</f>
        <v>0.756778812312659</v>
      </c>
      <c r="AE84" s="71" t="n">
        <f aca="false">AE83*VLOOKUP($X84,$K$7:$V$36,AE$6+1,FALSE())</f>
        <v>0.651752797507144</v>
      </c>
      <c r="AF84" s="71" t="n">
        <f aca="false">AF83*VLOOKUP($X84,$K$7:$V$36,AF$6+1,FALSE())</f>
        <v>0.620399237342588</v>
      </c>
      <c r="AG84" s="71" t="n">
        <f aca="false">AG83*VLOOKUP($X84,$K$7:$V$36,AG$6+1,FALSE())</f>
        <v>0.577633903176022</v>
      </c>
      <c r="AH84" s="71" t="n">
        <f aca="false">AH83*VLOOKUP($X84,$K$7:$V$36,AH$6+1,FALSE())</f>
        <v>0.506666248433658</v>
      </c>
      <c r="AI84" s="71" t="n">
        <f aca="false">AI83*VLOOKUP($X84,$K$7:$V$36,AI$6+1,FALSE())</f>
        <v>0.386156947782217</v>
      </c>
      <c r="AJ84" s="71" t="n">
        <f aca="false">AJ83*VLOOKUP($X84,$K$7:$V$36,AJ$6+1,FALSE())</f>
        <v>0.255728016780907</v>
      </c>
      <c r="AK84" s="72" t="n">
        <f aca="false">W$7</f>
        <v>0</v>
      </c>
      <c r="AL84" s="73" t="n">
        <f aca="false">AL83*VLOOKUP($X84,$K$40:$V$69,AL$6+1,FALSE())</f>
        <v>0.882098198757158</v>
      </c>
      <c r="AM84" s="74" t="n">
        <f aca="false">AM83*VLOOKUP($X84,$K$40:$V$69,AM$6+1,FALSE())</f>
        <v>0.855390600887814</v>
      </c>
      <c r="AN84" s="74" t="n">
        <f aca="false">AN83*VLOOKUP($X84,$K$40:$V$69,AN$6+1,FALSE())</f>
        <v>0.800613136328429</v>
      </c>
      <c r="AO84" s="74" t="n">
        <f aca="false">AO83*VLOOKUP($X84,$K$40:$V$69,AO$6+1,FALSE())</f>
        <v>0.785750986862232</v>
      </c>
      <c r="AP84" s="74" t="n">
        <f aca="false">AP83*VLOOKUP($X84,$K$40:$V$69,AP$6+1,FALSE())</f>
        <v>0.756778812312659</v>
      </c>
      <c r="AQ84" s="74" t="n">
        <f aca="false">AQ83*VLOOKUP($X84,$K$40:$V$69,AQ$6+1,FALSE())</f>
        <v>0.651752797507144</v>
      </c>
      <c r="AR84" s="74" t="n">
        <f aca="false">AR83*VLOOKUP($X84,$K$40:$V$69,AR$6+1,FALSE())</f>
        <v>0.620399237342588</v>
      </c>
      <c r="AS84" s="74" t="n">
        <f aca="false">AS83*VLOOKUP($X84,$K$40:$V$69,AS$6+1,FALSE())</f>
        <v>0.577633903176022</v>
      </c>
      <c r="AT84" s="74" t="n">
        <f aca="false">AT83*VLOOKUP($X84,$K$40:$V$69,AT$6+1,FALSE())</f>
        <v>0.506666248433658</v>
      </c>
      <c r="AU84" s="74" t="n">
        <f aca="false">AU83*VLOOKUP($X84,$K$40:$V$69,AU$6+1,FALSE())</f>
        <v>0.386156947782217</v>
      </c>
      <c r="AV84" s="74" t="n">
        <f aca="false">AV83*VLOOKUP($X84,$K$40:$V$69,AV$6+1,FALSE())</f>
        <v>0.255728016780907</v>
      </c>
      <c r="AW84" s="75" t="n">
        <v>0</v>
      </c>
      <c r="AX84" s="54"/>
      <c r="AY84" s="60" t="n">
        <f aca="false">AY72+1</f>
        <v>7</v>
      </c>
      <c r="AZ84" s="61" t="n">
        <v>78</v>
      </c>
      <c r="BA84" s="76" t="n">
        <v>0.386156947782217</v>
      </c>
      <c r="BB84" s="77" t="n">
        <v>0.506666248433658</v>
      </c>
      <c r="BC84" s="54"/>
      <c r="BD84" s="54" t="n">
        <f aca="false">IF($D$11=1,BA84*BB84,BA84)</f>
        <v>0.386156947782217</v>
      </c>
    </row>
    <row r="85" customFormat="false" ht="12.75" hidden="false" customHeight="false" outlineLevel="0" collapsed="false">
      <c r="F85" s="57" t="n">
        <v>6</v>
      </c>
      <c r="G85" s="58" t="n">
        <v>4</v>
      </c>
      <c r="H85" s="80" t="n">
        <f aca="false">+'Survival Rates'!D83</f>
        <v>0.780657757045067</v>
      </c>
      <c r="I85" s="81" t="n">
        <v>0.809897946556196</v>
      </c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60" t="n">
        <f aca="false">X73+1</f>
        <v>7</v>
      </c>
      <c r="Y85" s="61" t="n">
        <v>79</v>
      </c>
      <c r="Z85" s="71" t="n">
        <f aca="false">Z84*VLOOKUP($X85,$K$7:$V$36,Z$6+1,FALSE())</f>
        <v>0.880506600182335</v>
      </c>
      <c r="AA85" s="71" t="n">
        <f aca="false">AA84*VLOOKUP($X85,$K$7:$V$36,AA$6+1,FALSE())</f>
        <v>0.853491572611085</v>
      </c>
      <c r="AB85" s="71" t="n">
        <f aca="false">AB84*VLOOKUP($X85,$K$7:$V$36,AB$6+1,FALSE())</f>
        <v>0.797747374905408</v>
      </c>
      <c r="AC85" s="71" t="n">
        <f aca="false">AC84*VLOOKUP($X85,$K$7:$V$36,AC$6+1,FALSE())</f>
        <v>0.783005367946172</v>
      </c>
      <c r="AD85" s="71" t="n">
        <f aca="false">AD84*VLOOKUP($X85,$K$7:$V$36,AD$6+1,FALSE())</f>
        <v>0.753879189241942</v>
      </c>
      <c r="AE85" s="71" t="n">
        <f aca="false">AE84*VLOOKUP($X85,$K$7:$V$36,AE$6+1,FALSE())</f>
        <v>0.648032176862309</v>
      </c>
      <c r="AF85" s="71" t="n">
        <f aca="false">AF84*VLOOKUP($X85,$K$7:$V$36,AF$6+1,FALSE())</f>
        <v>0.616306832605944</v>
      </c>
      <c r="AG85" s="71" t="n">
        <f aca="false">AG84*VLOOKUP($X85,$K$7:$V$36,AG$6+1,FALSE())</f>
        <v>0.573397103460661</v>
      </c>
      <c r="AH85" s="71" t="n">
        <f aca="false">AH84*VLOOKUP($X85,$K$7:$V$36,AH$6+1,FALSE())</f>
        <v>0.501852027399394</v>
      </c>
      <c r="AI85" s="71" t="n">
        <f aca="false">AI84*VLOOKUP($X85,$K$7:$V$36,AI$6+1,FALSE())</f>
        <v>0.381546163207395</v>
      </c>
      <c r="AJ85" s="71" t="n">
        <f aca="false">AJ84*VLOOKUP($X85,$K$7:$V$36,AJ$6+1,FALSE())</f>
        <v>0.251982115624787</v>
      </c>
      <c r="AK85" s="72" t="n">
        <f aca="false">W$7</f>
        <v>0</v>
      </c>
      <c r="AL85" s="73" t="n">
        <f aca="false">AL84*VLOOKUP($X85,$K$40:$V$69,AL$6+1,FALSE())</f>
        <v>0.880506600182335</v>
      </c>
      <c r="AM85" s="74" t="n">
        <f aca="false">AM84*VLOOKUP($X85,$K$40:$V$69,AM$6+1,FALSE())</f>
        <v>0.853491572611085</v>
      </c>
      <c r="AN85" s="74" t="n">
        <f aca="false">AN84*VLOOKUP($X85,$K$40:$V$69,AN$6+1,FALSE())</f>
        <v>0.797747374905408</v>
      </c>
      <c r="AO85" s="74" t="n">
        <f aca="false">AO84*VLOOKUP($X85,$K$40:$V$69,AO$6+1,FALSE())</f>
        <v>0.783005367946172</v>
      </c>
      <c r="AP85" s="74" t="n">
        <f aca="false">AP84*VLOOKUP($X85,$K$40:$V$69,AP$6+1,FALSE())</f>
        <v>0.753879189241942</v>
      </c>
      <c r="AQ85" s="74" t="n">
        <f aca="false">AQ84*VLOOKUP($X85,$K$40:$V$69,AQ$6+1,FALSE())</f>
        <v>0.648032176862309</v>
      </c>
      <c r="AR85" s="74" t="n">
        <f aca="false">AR84*VLOOKUP($X85,$K$40:$V$69,AR$6+1,FALSE())</f>
        <v>0.616306832605944</v>
      </c>
      <c r="AS85" s="74" t="n">
        <f aca="false">AS84*VLOOKUP($X85,$K$40:$V$69,AS$6+1,FALSE())</f>
        <v>0.573397103460661</v>
      </c>
      <c r="AT85" s="74" t="n">
        <f aca="false">AT84*VLOOKUP($X85,$K$40:$V$69,AT$6+1,FALSE())</f>
        <v>0.501852027399394</v>
      </c>
      <c r="AU85" s="74" t="n">
        <f aca="false">AU84*VLOOKUP($X85,$K$40:$V$69,AU$6+1,FALSE())</f>
        <v>0.381546163207395</v>
      </c>
      <c r="AV85" s="74" t="n">
        <f aca="false">AV84*VLOOKUP($X85,$K$40:$V$69,AV$6+1,FALSE())</f>
        <v>0.251982115624787</v>
      </c>
      <c r="AW85" s="75" t="n">
        <v>0</v>
      </c>
      <c r="AX85" s="54"/>
      <c r="AY85" s="60" t="n">
        <f aca="false">AY73+1</f>
        <v>7</v>
      </c>
      <c r="AZ85" s="61" t="n">
        <v>79</v>
      </c>
      <c r="BA85" s="76" t="n">
        <v>0.381546163207395</v>
      </c>
      <c r="BB85" s="77" t="n">
        <v>0.501852027399394</v>
      </c>
      <c r="BC85" s="54"/>
      <c r="BD85" s="54" t="n">
        <f aca="false">IF($D$11=1,BA85*BB85,BA85)</f>
        <v>0.381546163207395</v>
      </c>
    </row>
    <row r="86" customFormat="false" ht="12.75" hidden="false" customHeight="false" outlineLevel="0" collapsed="false">
      <c r="F86" s="57" t="n">
        <v>6</v>
      </c>
      <c r="G86" s="58" t="n">
        <v>5</v>
      </c>
      <c r="H86" s="80" t="n">
        <f aca="false">+'Survival Rates'!D84</f>
        <v>0.721619623270961</v>
      </c>
      <c r="I86" s="81" t="n">
        <v>0.758611296012744</v>
      </c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60" t="n">
        <f aca="false">X74+1</f>
        <v>7</v>
      </c>
      <c r="Y86" s="61" t="n">
        <v>80</v>
      </c>
      <c r="Z86" s="71" t="n">
        <f aca="false">Z85*VLOOKUP($X86,$K$7:$V$36,Z$6+1,FALSE())</f>
        <v>0.878917873380775</v>
      </c>
      <c r="AA86" s="71" t="n">
        <f aca="false">AA85*VLOOKUP($X86,$K$7:$V$36,AA$6+1,FALSE())</f>
        <v>0.851596760312873</v>
      </c>
      <c r="AB86" s="71" t="n">
        <f aca="false">AB85*VLOOKUP($X86,$K$7:$V$36,AB$6+1,FALSE())</f>
        <v>0.794891871356211</v>
      </c>
      <c r="AC86" s="71" t="n">
        <f aca="false">AC85*VLOOKUP($X86,$K$7:$V$36,AC$6+1,FALSE())</f>
        <v>0.780269342938816</v>
      </c>
      <c r="AD86" s="71" t="n">
        <f aca="false">AD85*VLOOKUP($X86,$K$7:$V$36,AD$6+1,FALSE())</f>
        <v>0.750990676173006</v>
      </c>
      <c r="AE86" s="71" t="n">
        <f aca="false">AE85*VLOOKUP($X86,$K$7:$V$36,AE$6+1,FALSE())</f>
        <v>0.644332795893063</v>
      </c>
      <c r="AF86" s="71" t="n">
        <f aca="false">AF85*VLOOKUP($X86,$K$7:$V$36,AF$6+1,FALSE())</f>
        <v>0.612241423029062</v>
      </c>
      <c r="AG86" s="71" t="n">
        <f aca="false">AG85*VLOOKUP($X86,$K$7:$V$36,AG$6+1,FALSE())</f>
        <v>0.569191379607934</v>
      </c>
      <c r="AH86" s="71" t="n">
        <f aca="false">AH85*VLOOKUP($X86,$K$7:$V$36,AH$6+1,FALSE())</f>
        <v>0.49708354993743</v>
      </c>
      <c r="AI86" s="71" t="n">
        <f aca="false">AI85*VLOOKUP($X86,$K$7:$V$36,AI$6+1,FALSE())</f>
        <v>0.376990432243591</v>
      </c>
      <c r="AJ86" s="71" t="n">
        <f aca="false">AJ85*VLOOKUP($X86,$K$7:$V$36,AJ$6+1,FALSE())</f>
        <v>0.248291084387295</v>
      </c>
      <c r="AK86" s="72" t="n">
        <f aca="false">W$7</f>
        <v>0</v>
      </c>
      <c r="AL86" s="73" t="n">
        <f aca="false">AL85*VLOOKUP($X86,$K$40:$V$69,AL$6+1,FALSE())</f>
        <v>0.878917873380775</v>
      </c>
      <c r="AM86" s="74" t="n">
        <f aca="false">AM85*VLOOKUP($X86,$K$40:$V$69,AM$6+1,FALSE())</f>
        <v>0.851596760312873</v>
      </c>
      <c r="AN86" s="74" t="n">
        <f aca="false">AN85*VLOOKUP($X86,$K$40:$V$69,AN$6+1,FALSE())</f>
        <v>0.794891871356211</v>
      </c>
      <c r="AO86" s="74" t="n">
        <f aca="false">AO85*VLOOKUP($X86,$K$40:$V$69,AO$6+1,FALSE())</f>
        <v>0.780269342938816</v>
      </c>
      <c r="AP86" s="74" t="n">
        <f aca="false">AP85*VLOOKUP($X86,$K$40:$V$69,AP$6+1,FALSE())</f>
        <v>0.750990676173006</v>
      </c>
      <c r="AQ86" s="74" t="n">
        <f aca="false">AQ85*VLOOKUP($X86,$K$40:$V$69,AQ$6+1,FALSE())</f>
        <v>0.644332795893063</v>
      </c>
      <c r="AR86" s="74" t="n">
        <f aca="false">AR85*VLOOKUP($X86,$K$40:$V$69,AR$6+1,FALSE())</f>
        <v>0.612241423029062</v>
      </c>
      <c r="AS86" s="74" t="n">
        <f aca="false">AS85*VLOOKUP($X86,$K$40:$V$69,AS$6+1,FALSE())</f>
        <v>0.569191379607934</v>
      </c>
      <c r="AT86" s="74" t="n">
        <f aca="false">AT85*VLOOKUP($X86,$K$40:$V$69,AT$6+1,FALSE())</f>
        <v>0.49708354993743</v>
      </c>
      <c r="AU86" s="74" t="n">
        <f aca="false">AU85*VLOOKUP($X86,$K$40:$V$69,AU$6+1,FALSE())</f>
        <v>0.376990432243591</v>
      </c>
      <c r="AV86" s="74" t="n">
        <f aca="false">AV85*VLOOKUP($X86,$K$40:$V$69,AV$6+1,FALSE())</f>
        <v>0.248291084387295</v>
      </c>
      <c r="AW86" s="75" t="n">
        <v>0</v>
      </c>
      <c r="AX86" s="54"/>
      <c r="AY86" s="60" t="n">
        <f aca="false">AY74+1</f>
        <v>7</v>
      </c>
      <c r="AZ86" s="61" t="n">
        <v>80</v>
      </c>
      <c r="BA86" s="76" t="n">
        <v>0.376990432243591</v>
      </c>
      <c r="BB86" s="77" t="n">
        <v>0.49708354993743</v>
      </c>
      <c r="BC86" s="54"/>
      <c r="BD86" s="54" t="n">
        <f aca="false">IF($D$11=1,BA86*BB86,BA86)</f>
        <v>0.376990432243591</v>
      </c>
    </row>
    <row r="87" customFormat="false" ht="12.75" hidden="false" customHeight="false" outlineLevel="0" collapsed="false">
      <c r="F87" s="57" t="n">
        <v>6</v>
      </c>
      <c r="G87" s="58" t="n">
        <v>6</v>
      </c>
      <c r="H87" s="80" t="n">
        <f aca="false">+'Survival Rates'!D85</f>
        <v>0.674529432761619</v>
      </c>
      <c r="I87" s="81" t="n">
        <v>0.717417474232207</v>
      </c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60" t="n">
        <f aca="false">X75+1</f>
        <v>7</v>
      </c>
      <c r="Y87" s="61" t="n">
        <v>81</v>
      </c>
      <c r="Z87" s="71" t="n">
        <f aca="false">Z86*VLOOKUP($X87,$K$7:$V$36,Z$6+1,FALSE())</f>
        <v>0.877332013170846</v>
      </c>
      <c r="AA87" s="71" t="n">
        <f aca="false">AA86*VLOOKUP($X87,$K$7:$V$36,AA$6+1,FALSE())</f>
        <v>0.849706154633402</v>
      </c>
      <c r="AB87" s="71" t="n">
        <f aca="false">AB86*VLOOKUP($X87,$K$7:$V$36,AB$6+1,FALSE())</f>
        <v>0.792046588963204</v>
      </c>
      <c r="AC87" s="71" t="n">
        <f aca="false">AC86*VLOOKUP($X87,$K$7:$V$36,AC$6+1,FALSE())</f>
        <v>0.777542878316545</v>
      </c>
      <c r="AD87" s="71" t="n">
        <f aca="false">AD86*VLOOKUP($X87,$K$7:$V$36,AD$6+1,FALSE())</f>
        <v>0.74811323053751</v>
      </c>
      <c r="AE87" s="71" t="n">
        <f aca="false">AE86*VLOOKUP($X87,$K$7:$V$36,AE$6+1,FALSE())</f>
        <v>0.64065453334979</v>
      </c>
      <c r="AF87" s="71" t="n">
        <f aca="false">AF86*VLOOKUP($X87,$K$7:$V$36,AF$6+1,FALSE())</f>
        <v>0.608202830540931</v>
      </c>
      <c r="AG87" s="71" t="n">
        <f aca="false">AG86*VLOOKUP($X87,$K$7:$V$36,AG$6+1,FALSE())</f>
        <v>0.565016503684188</v>
      </c>
      <c r="AH87" s="71" t="n">
        <f aca="false">AH86*VLOOKUP($X87,$K$7:$V$36,AH$6+1,FALSE())</f>
        <v>0.492360381403325</v>
      </c>
      <c r="AI87" s="71" t="n">
        <f aca="false">AI86*VLOOKUP($X87,$K$7:$V$36,AI$6+1,FALSE())</f>
        <v>0.372489097540623</v>
      </c>
      <c r="AJ87" s="71" t="n">
        <f aca="false">AJ86*VLOOKUP($X87,$K$7:$V$36,AJ$6+1,FALSE())</f>
        <v>0.244654119334469</v>
      </c>
      <c r="AK87" s="72" t="n">
        <f aca="false">W$7</f>
        <v>0</v>
      </c>
      <c r="AL87" s="73" t="n">
        <f aca="false">AL86*VLOOKUP($X87,$K$40:$V$69,AL$6+1,FALSE())</f>
        <v>0.877332013170846</v>
      </c>
      <c r="AM87" s="74" t="n">
        <f aca="false">AM86*VLOOKUP($X87,$K$40:$V$69,AM$6+1,FALSE())</f>
        <v>0.849706154633402</v>
      </c>
      <c r="AN87" s="74" t="n">
        <f aca="false">AN86*VLOOKUP($X87,$K$40:$V$69,AN$6+1,FALSE())</f>
        <v>0.792046588963204</v>
      </c>
      <c r="AO87" s="74" t="n">
        <f aca="false">AO86*VLOOKUP($X87,$K$40:$V$69,AO$6+1,FALSE())</f>
        <v>0.777542878316545</v>
      </c>
      <c r="AP87" s="74" t="n">
        <f aca="false">AP86*VLOOKUP($X87,$K$40:$V$69,AP$6+1,FALSE())</f>
        <v>0.74811323053751</v>
      </c>
      <c r="AQ87" s="74" t="n">
        <f aca="false">AQ86*VLOOKUP($X87,$K$40:$V$69,AQ$6+1,FALSE())</f>
        <v>0.64065453334979</v>
      </c>
      <c r="AR87" s="74" t="n">
        <f aca="false">AR86*VLOOKUP($X87,$K$40:$V$69,AR$6+1,FALSE())</f>
        <v>0.608202830540931</v>
      </c>
      <c r="AS87" s="74" t="n">
        <f aca="false">AS86*VLOOKUP($X87,$K$40:$V$69,AS$6+1,FALSE())</f>
        <v>0.565016503684188</v>
      </c>
      <c r="AT87" s="74" t="n">
        <f aca="false">AT86*VLOOKUP($X87,$K$40:$V$69,AT$6+1,FALSE())</f>
        <v>0.492360381403325</v>
      </c>
      <c r="AU87" s="74" t="n">
        <f aca="false">AU86*VLOOKUP($X87,$K$40:$V$69,AU$6+1,FALSE())</f>
        <v>0.372489097540623</v>
      </c>
      <c r="AV87" s="74" t="n">
        <f aca="false">AV86*VLOOKUP($X87,$K$40:$V$69,AV$6+1,FALSE())</f>
        <v>0.244654119334469</v>
      </c>
      <c r="AW87" s="75" t="n">
        <v>0</v>
      </c>
      <c r="AX87" s="54"/>
      <c r="AY87" s="60" t="n">
        <f aca="false">AY75+1</f>
        <v>7</v>
      </c>
      <c r="AZ87" s="61" t="n">
        <v>81</v>
      </c>
      <c r="BA87" s="76" t="n">
        <v>0.372489097540623</v>
      </c>
      <c r="BB87" s="77" t="n">
        <v>0.492360381403325</v>
      </c>
      <c r="BC87" s="54"/>
      <c r="BD87" s="54" t="n">
        <f aca="false">IF($D$11=1,BA87*BB87,BA87)</f>
        <v>0.372489097540623</v>
      </c>
    </row>
    <row r="88" customFormat="false" ht="12.75" hidden="false" customHeight="false" outlineLevel="0" collapsed="false">
      <c r="F88" s="57" t="n">
        <v>6</v>
      </c>
      <c r="G88" s="58" t="n">
        <v>7</v>
      </c>
      <c r="H88" s="80" t="n">
        <f aca="false">+'Survival Rates'!D86</f>
        <v>0.629745254138535</v>
      </c>
      <c r="I88" s="81" t="n">
        <v>0.677971536895215</v>
      </c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60" t="n">
        <f aca="false">X76+1</f>
        <v>7</v>
      </c>
      <c r="Y88" s="61" t="n">
        <v>82</v>
      </c>
      <c r="Z88" s="71" t="n">
        <f aca="false">Z87*VLOOKUP($X88,$K$7:$V$36,Z$6+1,FALSE())</f>
        <v>0.875749014380261</v>
      </c>
      <c r="AA88" s="71" t="n">
        <f aca="false">AA87*VLOOKUP($X88,$K$7:$V$36,AA$6+1,FALSE())</f>
        <v>0.847819746233678</v>
      </c>
      <c r="AB88" s="71" t="n">
        <f aca="false">AB87*VLOOKUP($X88,$K$7:$V$36,AB$6+1,FALSE())</f>
        <v>0.789211491140184</v>
      </c>
      <c r="AC88" s="71" t="n">
        <f aca="false">AC87*VLOOKUP($X88,$K$7:$V$36,AC$6+1,FALSE())</f>
        <v>0.774825940672879</v>
      </c>
      <c r="AD88" s="71" t="n">
        <f aca="false">AD87*VLOOKUP($X88,$K$7:$V$36,AD$6+1,FALSE())</f>
        <v>0.745246809930217</v>
      </c>
      <c r="AE88" s="71" t="n">
        <f aca="false">AE87*VLOOKUP($X88,$K$7:$V$36,AE$6+1,FALSE())</f>
        <v>0.636997268675047</v>
      </c>
      <c r="AF88" s="71" t="n">
        <f aca="false">AF87*VLOOKUP($X88,$K$7:$V$36,AF$6+1,FALSE())</f>
        <v>0.604190878245169</v>
      </c>
      <c r="AG88" s="71" t="n">
        <f aca="false">AG87*VLOOKUP($X88,$K$7:$V$36,AG$6+1,FALSE())</f>
        <v>0.560872249427605</v>
      </c>
      <c r="AH88" s="71" t="n">
        <f aca="false">AH87*VLOOKUP($X88,$K$7:$V$36,AH$6+1,FALSE())</f>
        <v>0.487682091282525</v>
      </c>
      <c r="AI88" s="71" t="n">
        <f aca="false">AI87*VLOOKUP($X88,$K$7:$V$36,AI$6+1,FALSE())</f>
        <v>0.368041509597188</v>
      </c>
      <c r="AJ88" s="71" t="n">
        <f aca="false">AJ87*VLOOKUP($X88,$K$7:$V$36,AJ$6+1,FALSE())</f>
        <v>0.241070428505436</v>
      </c>
      <c r="AK88" s="72" t="n">
        <f aca="false">W$7</f>
        <v>0</v>
      </c>
      <c r="AL88" s="73" t="n">
        <f aca="false">AL87*VLOOKUP($X88,$K$40:$V$69,AL$6+1,FALSE())</f>
        <v>0.875749014380261</v>
      </c>
      <c r="AM88" s="74" t="n">
        <f aca="false">AM87*VLOOKUP($X88,$K$40:$V$69,AM$6+1,FALSE())</f>
        <v>0.847819746233678</v>
      </c>
      <c r="AN88" s="74" t="n">
        <f aca="false">AN87*VLOOKUP($X88,$K$40:$V$69,AN$6+1,FALSE())</f>
        <v>0.789211491140184</v>
      </c>
      <c r="AO88" s="74" t="n">
        <f aca="false">AO87*VLOOKUP($X88,$K$40:$V$69,AO$6+1,FALSE())</f>
        <v>0.774825940672879</v>
      </c>
      <c r="AP88" s="74" t="n">
        <f aca="false">AP87*VLOOKUP($X88,$K$40:$V$69,AP$6+1,FALSE())</f>
        <v>0.745246809930217</v>
      </c>
      <c r="AQ88" s="74" t="n">
        <f aca="false">AQ87*VLOOKUP($X88,$K$40:$V$69,AQ$6+1,FALSE())</f>
        <v>0.636997268675047</v>
      </c>
      <c r="AR88" s="74" t="n">
        <f aca="false">AR87*VLOOKUP($X88,$K$40:$V$69,AR$6+1,FALSE())</f>
        <v>0.604190878245169</v>
      </c>
      <c r="AS88" s="74" t="n">
        <f aca="false">AS87*VLOOKUP($X88,$K$40:$V$69,AS$6+1,FALSE())</f>
        <v>0.560872249427605</v>
      </c>
      <c r="AT88" s="74" t="n">
        <f aca="false">AT87*VLOOKUP($X88,$K$40:$V$69,AT$6+1,FALSE())</f>
        <v>0.487682091282525</v>
      </c>
      <c r="AU88" s="74" t="n">
        <f aca="false">AU87*VLOOKUP($X88,$K$40:$V$69,AU$6+1,FALSE())</f>
        <v>0.368041509597188</v>
      </c>
      <c r="AV88" s="74" t="n">
        <f aca="false">AV87*VLOOKUP($X88,$K$40:$V$69,AV$6+1,FALSE())</f>
        <v>0.241070428505436</v>
      </c>
      <c r="AW88" s="75" t="n">
        <v>0</v>
      </c>
      <c r="AX88" s="54"/>
      <c r="AY88" s="60" t="n">
        <f aca="false">AY76+1</f>
        <v>7</v>
      </c>
      <c r="AZ88" s="61" t="n">
        <v>82</v>
      </c>
      <c r="BA88" s="76" t="n">
        <v>0.368041509597188</v>
      </c>
      <c r="BB88" s="77" t="n">
        <v>0.487682091282525</v>
      </c>
      <c r="BC88" s="54"/>
      <c r="BD88" s="54" t="n">
        <f aca="false">IF($D$11=1,BA88*BB88,BA88)</f>
        <v>0.368041509597188</v>
      </c>
    </row>
    <row r="89" customFormat="false" ht="12.75" hidden="false" customHeight="false" outlineLevel="0" collapsed="false">
      <c r="F89" s="57" t="n">
        <v>6</v>
      </c>
      <c r="G89" s="58" t="n">
        <v>8</v>
      </c>
      <c r="H89" s="80" t="n">
        <f aca="false">+'Survival Rates'!D87</f>
        <v>0.578901218879312</v>
      </c>
      <c r="I89" s="81" t="n">
        <v>0.635025173009129</v>
      </c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60" t="n">
        <f aca="false">X77+1</f>
        <v>7</v>
      </c>
      <c r="Y89" s="61" t="n">
        <v>83</v>
      </c>
      <c r="Z89" s="71" t="n">
        <f aca="false">Z88*VLOOKUP($X89,$K$7:$V$36,Z$6+1,FALSE())</f>
        <v>0.874168871846069</v>
      </c>
      <c r="AA89" s="71" t="n">
        <f aca="false">AA88*VLOOKUP($X89,$K$7:$V$36,AA$6+1,FALSE())</f>
        <v>0.845937525795442</v>
      </c>
      <c r="AB89" s="71" t="n">
        <f aca="false">AB88*VLOOKUP($X89,$K$7:$V$36,AB$6+1,FALSE())</f>
        <v>0.786386541431906</v>
      </c>
      <c r="AC89" s="71" t="n">
        <f aca="false">AC88*VLOOKUP($X89,$K$7:$V$36,AC$6+1,FALSE())</f>
        <v>0.77211849671807</v>
      </c>
      <c r="AD89" s="71" t="n">
        <f aca="false">AD88*VLOOKUP($X89,$K$7:$V$36,AD$6+1,FALSE())</f>
        <v>0.742391372108368</v>
      </c>
      <c r="AE89" s="71" t="n">
        <f aca="false">AE88*VLOOKUP($X89,$K$7:$V$36,AE$6+1,FALSE())</f>
        <v>0.633360881999607</v>
      </c>
      <c r="AF89" s="71" t="n">
        <f aca="false">AF88*VLOOKUP($X89,$K$7:$V$36,AF$6+1,FALSE())</f>
        <v>0.600205390412271</v>
      </c>
      <c r="AG89" s="71" t="n">
        <f aca="false">AG88*VLOOKUP($X89,$K$7:$V$36,AG$6+1,FALSE())</f>
        <v>0.556758392235943</v>
      </c>
      <c r="AH89" s="71" t="n">
        <f aca="false">AH88*VLOOKUP($X89,$K$7:$V$36,AH$6+1,FALSE())</f>
        <v>0.483048253151124</v>
      </c>
      <c r="AI89" s="71" t="n">
        <f aca="false">AI88*VLOOKUP($X89,$K$7:$V$36,AI$6+1,FALSE())</f>
        <v>0.363647026667148</v>
      </c>
      <c r="AJ89" s="71" t="n">
        <f aca="false">AJ88*VLOOKUP($X89,$K$7:$V$36,AJ$6+1,FALSE())</f>
        <v>0.237539231539957</v>
      </c>
      <c r="AK89" s="72" t="n">
        <f aca="false">W$7</f>
        <v>0</v>
      </c>
      <c r="AL89" s="73" t="n">
        <f aca="false">AL88*VLOOKUP($X89,$K$40:$V$69,AL$6+1,FALSE())</f>
        <v>0.874168871846069</v>
      </c>
      <c r="AM89" s="74" t="n">
        <f aca="false">AM88*VLOOKUP($X89,$K$40:$V$69,AM$6+1,FALSE())</f>
        <v>0.845937525795442</v>
      </c>
      <c r="AN89" s="74" t="n">
        <f aca="false">AN88*VLOOKUP($X89,$K$40:$V$69,AN$6+1,FALSE())</f>
        <v>0.786386541431906</v>
      </c>
      <c r="AO89" s="74" t="n">
        <f aca="false">AO88*VLOOKUP($X89,$K$40:$V$69,AO$6+1,FALSE())</f>
        <v>0.77211849671807</v>
      </c>
      <c r="AP89" s="74" t="n">
        <f aca="false">AP88*VLOOKUP($X89,$K$40:$V$69,AP$6+1,FALSE())</f>
        <v>0.742391372108368</v>
      </c>
      <c r="AQ89" s="74" t="n">
        <f aca="false">AQ88*VLOOKUP($X89,$K$40:$V$69,AQ$6+1,FALSE())</f>
        <v>0.633360881999607</v>
      </c>
      <c r="AR89" s="74" t="n">
        <f aca="false">AR88*VLOOKUP($X89,$K$40:$V$69,AR$6+1,FALSE())</f>
        <v>0.600205390412271</v>
      </c>
      <c r="AS89" s="74" t="n">
        <f aca="false">AS88*VLOOKUP($X89,$K$40:$V$69,AS$6+1,FALSE())</f>
        <v>0.556758392235943</v>
      </c>
      <c r="AT89" s="74" t="n">
        <f aca="false">AT88*VLOOKUP($X89,$K$40:$V$69,AT$6+1,FALSE())</f>
        <v>0.483048253151124</v>
      </c>
      <c r="AU89" s="74" t="n">
        <f aca="false">AU88*VLOOKUP($X89,$K$40:$V$69,AU$6+1,FALSE())</f>
        <v>0.363647026667148</v>
      </c>
      <c r="AV89" s="74" t="n">
        <f aca="false">AV88*VLOOKUP($X89,$K$40:$V$69,AV$6+1,FALSE())</f>
        <v>0.237539231539957</v>
      </c>
      <c r="AW89" s="75" t="n">
        <v>0</v>
      </c>
      <c r="AX89" s="54"/>
      <c r="AY89" s="60" t="n">
        <f aca="false">AY77+1</f>
        <v>7</v>
      </c>
      <c r="AZ89" s="61" t="n">
        <v>83</v>
      </c>
      <c r="BA89" s="76" t="n">
        <v>0.363647026667148</v>
      </c>
      <c r="BB89" s="77" t="n">
        <v>0.483048253151124</v>
      </c>
      <c r="BC89" s="54"/>
      <c r="BD89" s="54" t="n">
        <f aca="false">IF($D$11=1,BA89*BB89,BA89)</f>
        <v>0.363647026667148</v>
      </c>
    </row>
    <row r="90" customFormat="false" ht="12.75" hidden="false" customHeight="false" outlineLevel="0" collapsed="false">
      <c r="F90" s="57" t="n">
        <v>6</v>
      </c>
      <c r="G90" s="58" t="n">
        <v>9</v>
      </c>
      <c r="H90" s="80" t="n">
        <f aca="false">+'Survival Rates'!D88</f>
        <v>0.529204807224557</v>
      </c>
      <c r="I90" s="81" t="n">
        <v>0.592698123486176</v>
      </c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60" t="n">
        <f aca="false">X78+1</f>
        <v>7</v>
      </c>
      <c r="Y90" s="61" t="n">
        <v>84</v>
      </c>
      <c r="Z90" s="71" t="n">
        <f aca="false">Z89*VLOOKUP($X90,$K$7:$V$36,Z$6+1,FALSE())</f>
        <v>0.872591580414633</v>
      </c>
      <c r="AA90" s="71" t="n">
        <f aca="false">AA89*VLOOKUP($X90,$K$7:$V$36,AA$6+1,FALSE())</f>
        <v>0.844059484021118</v>
      </c>
      <c r="AB90" s="71" t="n">
        <f aca="false">AB89*VLOOKUP($X90,$K$7:$V$36,AB$6+1,FALSE())</f>
        <v>0.783571703513616</v>
      </c>
      <c r="AC90" s="71" t="n">
        <f aca="false">AC89*VLOOKUP($X90,$K$7:$V$36,AC$6+1,FALSE())</f>
        <v>0.769420513278692</v>
      </c>
      <c r="AD90" s="71" t="n">
        <f aca="false">AD89*VLOOKUP($X90,$K$7:$V$36,AD$6+1,FALSE())</f>
        <v>0.739546874991055</v>
      </c>
      <c r="AE90" s="71" t="n">
        <f aca="false">AE89*VLOOKUP($X90,$K$7:$V$36,AE$6+1,FALSE())</f>
        <v>0.629745254138535</v>
      </c>
      <c r="AF90" s="71" t="n">
        <f aca="false">AF89*VLOOKUP($X90,$K$7:$V$36,AF$6+1,FALSE())</f>
        <v>0.596246192471919</v>
      </c>
      <c r="AG90" s="71" t="n">
        <f aca="false">AG89*VLOOKUP($X90,$K$7:$V$36,AG$6+1,FALSE())</f>
        <v>0.552674709154357</v>
      </c>
      <c r="AH90" s="71" t="n">
        <f aca="false">AH89*VLOOKUP($X90,$K$7:$V$36,AH$6+1,FALSE())</f>
        <v>0.478458444636991</v>
      </c>
      <c r="AI90" s="71" t="n">
        <f aca="false">AI89*VLOOKUP($X90,$K$7:$V$36,AI$6+1,FALSE())</f>
        <v>0.359305014666933</v>
      </c>
      <c r="AJ90" s="71" t="n">
        <f aca="false">AJ89*VLOOKUP($X90,$K$7:$V$36,AJ$6+1,FALSE())</f>
        <v>0.234059759508499</v>
      </c>
      <c r="AK90" s="72" t="n">
        <f aca="false">W$7</f>
        <v>0</v>
      </c>
      <c r="AL90" s="73" t="n">
        <f aca="false">AL89*VLOOKUP($X90,$K$40:$V$69,AL$6+1,FALSE())</f>
        <v>0.872591580414633</v>
      </c>
      <c r="AM90" s="74" t="n">
        <f aca="false">AM89*VLOOKUP($X90,$K$40:$V$69,AM$6+1,FALSE())</f>
        <v>0.844059484021118</v>
      </c>
      <c r="AN90" s="74" t="n">
        <f aca="false">AN89*VLOOKUP($X90,$K$40:$V$69,AN$6+1,FALSE())</f>
        <v>0.783571703513616</v>
      </c>
      <c r="AO90" s="74" t="n">
        <f aca="false">AO89*VLOOKUP($X90,$K$40:$V$69,AO$6+1,FALSE())</f>
        <v>0.769420513278692</v>
      </c>
      <c r="AP90" s="74" t="n">
        <f aca="false">AP89*VLOOKUP($X90,$K$40:$V$69,AP$6+1,FALSE())</f>
        <v>0.739546874991055</v>
      </c>
      <c r="AQ90" s="74" t="n">
        <f aca="false">AQ89*VLOOKUP($X90,$K$40:$V$69,AQ$6+1,FALSE())</f>
        <v>0.629745254138535</v>
      </c>
      <c r="AR90" s="74" t="n">
        <f aca="false">AR89*VLOOKUP($X90,$K$40:$V$69,AR$6+1,FALSE())</f>
        <v>0.596246192471919</v>
      </c>
      <c r="AS90" s="74" t="n">
        <f aca="false">AS89*VLOOKUP($X90,$K$40:$V$69,AS$6+1,FALSE())</f>
        <v>0.552674709154357</v>
      </c>
      <c r="AT90" s="74" t="n">
        <f aca="false">AT89*VLOOKUP($X90,$K$40:$V$69,AT$6+1,FALSE())</f>
        <v>0.478458444636991</v>
      </c>
      <c r="AU90" s="74" t="n">
        <f aca="false">AU89*VLOOKUP($X90,$K$40:$V$69,AU$6+1,FALSE())</f>
        <v>0.359305014666933</v>
      </c>
      <c r="AV90" s="74" t="n">
        <f aca="false">AV89*VLOOKUP($X90,$K$40:$V$69,AV$6+1,FALSE())</f>
        <v>0.234059759508499</v>
      </c>
      <c r="AW90" s="75" t="n">
        <v>0</v>
      </c>
      <c r="AX90" s="54"/>
      <c r="AY90" s="60" t="n">
        <f aca="false">AY78+1</f>
        <v>7</v>
      </c>
      <c r="AZ90" s="61" t="n">
        <v>84</v>
      </c>
      <c r="BA90" s="76" t="n">
        <v>0.359305014666933</v>
      </c>
      <c r="BB90" s="77" t="n">
        <v>0.478458444636991</v>
      </c>
      <c r="BC90" s="54"/>
      <c r="BD90" s="54" t="n">
        <f aca="false">IF($D$11=1,BA90*BB90,BA90)</f>
        <v>0.359305014666933</v>
      </c>
    </row>
    <row r="91" customFormat="false" ht="12.75" hidden="false" customHeight="false" outlineLevel="0" collapsed="false">
      <c r="F91" s="57" t="n">
        <v>6</v>
      </c>
      <c r="G91" s="58" t="n">
        <v>10</v>
      </c>
      <c r="H91" s="80" t="n">
        <f aca="false">+'Survival Rates'!D89</f>
        <v>0.480959211154436</v>
      </c>
      <c r="I91" s="81" t="n">
        <v>0.550940304073643</v>
      </c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60" t="n">
        <f aca="false">X79+1</f>
        <v>8</v>
      </c>
      <c r="Y91" s="61" t="n">
        <v>85</v>
      </c>
      <c r="Z91" s="71" t="n">
        <f aca="false">Z90*VLOOKUP($X91,$K$7:$V$36,Z$6+1,FALSE())</f>
        <v>0.870347957586639</v>
      </c>
      <c r="AA91" s="71" t="n">
        <f aca="false">AA90*VLOOKUP($X91,$K$7:$V$36,AA$6+1,FALSE())</f>
        <v>0.841587170594755</v>
      </c>
      <c r="AB91" s="71" t="n">
        <f aca="false">AB90*VLOOKUP($X91,$K$7:$V$36,AB$6+1,FALSE())</f>
        <v>0.780626482381637</v>
      </c>
      <c r="AC91" s="71" t="n">
        <f aca="false">AC90*VLOOKUP($X91,$K$7:$V$36,AC$6+1,FALSE())</f>
        <v>0.76602480055853</v>
      </c>
      <c r="AD91" s="71" t="n">
        <f aca="false">AD90*VLOOKUP($X91,$K$7:$V$36,AD$6+1,FALSE())</f>
        <v>0.736123514478658</v>
      </c>
      <c r="AE91" s="71" t="n">
        <f aca="false">AE90*VLOOKUP($X91,$K$7:$V$36,AE$6+1,FALSE())</f>
        <v>0.625342866400017</v>
      </c>
      <c r="AF91" s="71" t="n">
        <f aca="false">AF90*VLOOKUP($X91,$K$7:$V$36,AF$6+1,FALSE())</f>
        <v>0.591988879598986</v>
      </c>
      <c r="AG91" s="71" t="n">
        <f aca="false">AG90*VLOOKUP($X91,$K$7:$V$36,AG$6+1,FALSE())</f>
        <v>0.548130434917077</v>
      </c>
      <c r="AH91" s="71" t="n">
        <f aca="false">AH90*VLOOKUP($X91,$K$7:$V$36,AH$6+1,FALSE())</f>
        <v>0.47349740069343</v>
      </c>
      <c r="AI91" s="71" t="n">
        <f aca="false">AI90*VLOOKUP($X91,$K$7:$V$36,AI$6+1,FALSE())</f>
        <v>0.354641399966641</v>
      </c>
      <c r="AJ91" s="71" t="n">
        <f aca="false">AJ90*VLOOKUP($X91,$K$7:$V$36,AJ$6+1,FALSE())</f>
        <v>0.230302905613841</v>
      </c>
      <c r="AK91" s="72" t="n">
        <f aca="false">W$7</f>
        <v>0</v>
      </c>
      <c r="AL91" s="73" t="n">
        <f aca="false">AL90*VLOOKUP($X91,$K$40:$V$69,AL$6+1,FALSE())</f>
        <v>0.870347957586639</v>
      </c>
      <c r="AM91" s="74" t="n">
        <f aca="false">AM90*VLOOKUP($X91,$K$40:$V$69,AM$6+1,FALSE())</f>
        <v>0.841587170594755</v>
      </c>
      <c r="AN91" s="74" t="n">
        <f aca="false">AN90*VLOOKUP($X91,$K$40:$V$69,AN$6+1,FALSE())</f>
        <v>0.780626482381637</v>
      </c>
      <c r="AO91" s="74" t="n">
        <f aca="false">AO90*VLOOKUP($X91,$K$40:$V$69,AO$6+1,FALSE())</f>
        <v>0.76602480055853</v>
      </c>
      <c r="AP91" s="74" t="n">
        <f aca="false">AP90*VLOOKUP($X91,$K$40:$V$69,AP$6+1,FALSE())</f>
        <v>0.736123514478658</v>
      </c>
      <c r="AQ91" s="74" t="n">
        <f aca="false">AQ90*VLOOKUP($X91,$K$40:$V$69,AQ$6+1,FALSE())</f>
        <v>0.625342866400017</v>
      </c>
      <c r="AR91" s="74" t="n">
        <f aca="false">AR90*VLOOKUP($X91,$K$40:$V$69,AR$6+1,FALSE())</f>
        <v>0.591988879598986</v>
      </c>
      <c r="AS91" s="74" t="n">
        <f aca="false">AS90*VLOOKUP($X91,$K$40:$V$69,AS$6+1,FALSE())</f>
        <v>0.548130434917077</v>
      </c>
      <c r="AT91" s="74" t="n">
        <f aca="false">AT90*VLOOKUP($X91,$K$40:$V$69,AT$6+1,FALSE())</f>
        <v>0.47349740069343</v>
      </c>
      <c r="AU91" s="74" t="n">
        <f aca="false">AU90*VLOOKUP($X91,$K$40:$V$69,AU$6+1,FALSE())</f>
        <v>0.354641399966641</v>
      </c>
      <c r="AV91" s="74" t="n">
        <f aca="false">AV90*VLOOKUP($X91,$K$40:$V$69,AV$6+1,FALSE())</f>
        <v>0.230302905613841</v>
      </c>
      <c r="AW91" s="75" t="n">
        <v>0</v>
      </c>
      <c r="AX91" s="54"/>
      <c r="AY91" s="60" t="n">
        <f aca="false">AY79+1</f>
        <v>8</v>
      </c>
      <c r="AZ91" s="61" t="n">
        <v>85</v>
      </c>
      <c r="BA91" s="76" t="n">
        <v>0.354641399966641</v>
      </c>
      <c r="BB91" s="77" t="n">
        <v>0.47349740069343</v>
      </c>
      <c r="BC91" s="54"/>
      <c r="BD91" s="54" t="n">
        <f aca="false">IF($D$11=1,BA91*BB91,BA91)</f>
        <v>0.354641399966641</v>
      </c>
    </row>
    <row r="92" customFormat="false" ht="12.75" hidden="false" customHeight="false" outlineLevel="0" collapsed="false">
      <c r="F92" s="57" t="n">
        <v>6</v>
      </c>
      <c r="G92" s="58" t="n">
        <v>11</v>
      </c>
      <c r="H92" s="80" t="n">
        <f aca="false">+'Survival Rates'!D90</f>
        <v>0.447242192670517</v>
      </c>
      <c r="I92" s="81" t="n">
        <v>0.520513218943674</v>
      </c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60" t="n">
        <f aca="false">X80+1</f>
        <v>8</v>
      </c>
      <c r="Y92" s="61" t="n">
        <v>86</v>
      </c>
      <c r="Z92" s="71" t="n">
        <f aca="false">Z91*VLOOKUP($X92,$K$7:$V$36,Z$6+1,FALSE())</f>
        <v>0.868110103601145</v>
      </c>
      <c r="AA92" s="71" t="n">
        <f aca="false">AA91*VLOOKUP($X92,$K$7:$V$36,AA$6+1,FALSE())</f>
        <v>0.839122098759529</v>
      </c>
      <c r="AB92" s="71" t="n">
        <f aca="false">AB91*VLOOKUP($X92,$K$7:$V$36,AB$6+1,FALSE())</f>
        <v>0.777692331490552</v>
      </c>
      <c r="AC92" s="71" t="n">
        <f aca="false">AC91*VLOOKUP($X92,$K$7:$V$36,AC$6+1,FALSE())</f>
        <v>0.762644074266048</v>
      </c>
      <c r="AD92" s="71" t="n">
        <f aca="false">AD91*VLOOKUP($X92,$K$7:$V$36,AD$6+1,FALSE())</f>
        <v>0.732716000692945</v>
      </c>
      <c r="AE92" s="71" t="n">
        <f aca="false">AE91*VLOOKUP($X92,$K$7:$V$36,AE$6+1,FALSE())</f>
        <v>0.620971254626339</v>
      </c>
      <c r="AF92" s="71" t="n">
        <f aca="false">AF91*VLOOKUP($X92,$K$7:$V$36,AF$6+1,FALSE())</f>
        <v>0.587761964761507</v>
      </c>
      <c r="AG92" s="71" t="n">
        <f aca="false">AG91*VLOOKUP($X92,$K$7:$V$36,AG$6+1,FALSE())</f>
        <v>0.543623525205442</v>
      </c>
      <c r="AH92" s="71" t="n">
        <f aca="false">AH91*VLOOKUP($X92,$K$7:$V$36,AH$6+1,FALSE())</f>
        <v>0.468587796864022</v>
      </c>
      <c r="AI92" s="71" t="n">
        <f aca="false">AI91*VLOOKUP($X92,$K$7:$V$36,AI$6+1,FALSE())</f>
        <v>0.35003831685145</v>
      </c>
      <c r="AJ92" s="71" t="n">
        <f aca="false">AJ91*VLOOKUP($X92,$K$7:$V$36,AJ$6+1,FALSE())</f>
        <v>0.226606352350165</v>
      </c>
      <c r="AK92" s="72" t="n">
        <f aca="false">W$7</f>
        <v>0</v>
      </c>
      <c r="AL92" s="73" t="n">
        <f aca="false">AL91*VLOOKUP($X92,$K$40:$V$69,AL$6+1,FALSE())</f>
        <v>0.868110103601145</v>
      </c>
      <c r="AM92" s="74" t="n">
        <f aca="false">AM91*VLOOKUP($X92,$K$40:$V$69,AM$6+1,FALSE())</f>
        <v>0.839122098759529</v>
      </c>
      <c r="AN92" s="74" t="n">
        <f aca="false">AN91*VLOOKUP($X92,$K$40:$V$69,AN$6+1,FALSE())</f>
        <v>0.777692331490552</v>
      </c>
      <c r="AO92" s="74" t="n">
        <f aca="false">AO91*VLOOKUP($X92,$K$40:$V$69,AO$6+1,FALSE())</f>
        <v>0.762644074266048</v>
      </c>
      <c r="AP92" s="74" t="n">
        <f aca="false">AP91*VLOOKUP($X92,$K$40:$V$69,AP$6+1,FALSE())</f>
        <v>0.732716000692945</v>
      </c>
      <c r="AQ92" s="74" t="n">
        <f aca="false">AQ91*VLOOKUP($X92,$K$40:$V$69,AQ$6+1,FALSE())</f>
        <v>0.620971254626339</v>
      </c>
      <c r="AR92" s="74" t="n">
        <f aca="false">AR91*VLOOKUP($X92,$K$40:$V$69,AR$6+1,FALSE())</f>
        <v>0.587761964761507</v>
      </c>
      <c r="AS92" s="74" t="n">
        <f aca="false">AS91*VLOOKUP($X92,$K$40:$V$69,AS$6+1,FALSE())</f>
        <v>0.543623525205442</v>
      </c>
      <c r="AT92" s="74" t="n">
        <f aca="false">AT91*VLOOKUP($X92,$K$40:$V$69,AT$6+1,FALSE())</f>
        <v>0.468587796864022</v>
      </c>
      <c r="AU92" s="74" t="n">
        <f aca="false">AU91*VLOOKUP($X92,$K$40:$V$69,AU$6+1,FALSE())</f>
        <v>0.35003831685145</v>
      </c>
      <c r="AV92" s="74" t="n">
        <f aca="false">AV91*VLOOKUP($X92,$K$40:$V$69,AV$6+1,FALSE())</f>
        <v>0.226606352350165</v>
      </c>
      <c r="AW92" s="75" t="n">
        <v>0</v>
      </c>
      <c r="AX92" s="54"/>
      <c r="AY92" s="60" t="n">
        <f aca="false">AY80+1</f>
        <v>8</v>
      </c>
      <c r="AZ92" s="61" t="n">
        <v>86</v>
      </c>
      <c r="BA92" s="76" t="n">
        <v>0.35003831685145</v>
      </c>
      <c r="BB92" s="77" t="n">
        <v>0.468587796864022</v>
      </c>
      <c r="BC92" s="54"/>
      <c r="BD92" s="54" t="n">
        <f aca="false">IF($D$11=1,BA92*BB92,BA92)</f>
        <v>0.35003831685145</v>
      </c>
    </row>
    <row r="93" customFormat="false" ht="12.75" hidden="false" customHeight="false" outlineLevel="0" collapsed="false">
      <c r="F93" s="57" t="n">
        <v>6</v>
      </c>
      <c r="G93" s="58" t="n">
        <v>12</v>
      </c>
      <c r="H93" s="80" t="n">
        <f aca="false">+'Survival Rates'!D91</f>
        <v>0.415685308800238</v>
      </c>
      <c r="I93" s="81" t="n">
        <v>0.491546845661851</v>
      </c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60" t="n">
        <f aca="false">X81+1</f>
        <v>8</v>
      </c>
      <c r="Y93" s="61" t="n">
        <v>87</v>
      </c>
      <c r="Z93" s="71" t="n">
        <f aca="false">Z92*VLOOKUP($X93,$K$7:$V$36,Z$6+1,FALSE())</f>
        <v>0.865878003625202</v>
      </c>
      <c r="AA93" s="71" t="n">
        <f aca="false">AA92*VLOOKUP($X93,$K$7:$V$36,AA$6+1,FALSE())</f>
        <v>0.836664247304277</v>
      </c>
      <c r="AB93" s="71" t="n">
        <f aca="false">AB92*VLOOKUP($X93,$K$7:$V$36,AB$6+1,FALSE())</f>
        <v>0.774769209230504</v>
      </c>
      <c r="AC93" s="71" t="n">
        <f aca="false">AC92*VLOOKUP($X93,$K$7:$V$36,AC$6+1,FALSE())</f>
        <v>0.759278268261077</v>
      </c>
      <c r="AD93" s="71" t="n">
        <f aca="false">AD92*VLOOKUP($X93,$K$7:$V$36,AD$6+1,FALSE())</f>
        <v>0.729324260279459</v>
      </c>
      <c r="AE93" s="71" t="n">
        <f aca="false">AE92*VLOOKUP($X93,$K$7:$V$36,AE$6+1,FALSE())</f>
        <v>0.616630203670617</v>
      </c>
      <c r="AF93" s="71" t="n">
        <f aca="false">AF92*VLOOKUP($X93,$K$7:$V$36,AF$6+1,FALSE())</f>
        <v>0.583565230911643</v>
      </c>
      <c r="AG93" s="71" t="n">
        <f aca="false">AG92*VLOOKUP($X93,$K$7:$V$36,AG$6+1,FALSE())</f>
        <v>0.539153672795965</v>
      </c>
      <c r="AH93" s="71" t="n">
        <f aca="false">AH92*VLOOKUP($X93,$K$7:$V$36,AH$6+1,FALSE())</f>
        <v>0.46372909977608</v>
      </c>
      <c r="AI93" s="71" t="n">
        <f aca="false">AI92*VLOOKUP($X93,$K$7:$V$36,AI$6+1,FALSE())</f>
        <v>0.345494979649082</v>
      </c>
      <c r="AJ93" s="71" t="n">
        <f aca="false">AJ92*VLOOKUP($X93,$K$7:$V$36,AJ$6+1,FALSE())</f>
        <v>0.222969131842168</v>
      </c>
      <c r="AK93" s="72" t="n">
        <f aca="false">W$7</f>
        <v>0</v>
      </c>
      <c r="AL93" s="73" t="n">
        <f aca="false">AL92*VLOOKUP($X93,$K$40:$V$69,AL$6+1,FALSE())</f>
        <v>0.865878003625202</v>
      </c>
      <c r="AM93" s="74" t="n">
        <f aca="false">AM92*VLOOKUP($X93,$K$40:$V$69,AM$6+1,FALSE())</f>
        <v>0.836664247304277</v>
      </c>
      <c r="AN93" s="74" t="n">
        <f aca="false">AN92*VLOOKUP($X93,$K$40:$V$69,AN$6+1,FALSE())</f>
        <v>0.774769209230504</v>
      </c>
      <c r="AO93" s="74" t="n">
        <f aca="false">AO92*VLOOKUP($X93,$K$40:$V$69,AO$6+1,FALSE())</f>
        <v>0.759278268261077</v>
      </c>
      <c r="AP93" s="74" t="n">
        <f aca="false">AP92*VLOOKUP($X93,$K$40:$V$69,AP$6+1,FALSE())</f>
        <v>0.729324260279459</v>
      </c>
      <c r="AQ93" s="74" t="n">
        <f aca="false">AQ92*VLOOKUP($X93,$K$40:$V$69,AQ$6+1,FALSE())</f>
        <v>0.616630203670617</v>
      </c>
      <c r="AR93" s="74" t="n">
        <f aca="false">AR92*VLOOKUP($X93,$K$40:$V$69,AR$6+1,FALSE())</f>
        <v>0.583565230911643</v>
      </c>
      <c r="AS93" s="74" t="n">
        <f aca="false">AS92*VLOOKUP($X93,$K$40:$V$69,AS$6+1,FALSE())</f>
        <v>0.539153672795965</v>
      </c>
      <c r="AT93" s="74" t="n">
        <f aca="false">AT92*VLOOKUP($X93,$K$40:$V$69,AT$6+1,FALSE())</f>
        <v>0.46372909977608</v>
      </c>
      <c r="AU93" s="74" t="n">
        <f aca="false">AU92*VLOOKUP($X93,$K$40:$V$69,AU$6+1,FALSE())</f>
        <v>0.345494979649082</v>
      </c>
      <c r="AV93" s="74" t="n">
        <f aca="false">AV92*VLOOKUP($X93,$K$40:$V$69,AV$6+1,FALSE())</f>
        <v>0.222969131842168</v>
      </c>
      <c r="AW93" s="75" t="n">
        <v>0</v>
      </c>
      <c r="AX93" s="54"/>
      <c r="AY93" s="60" t="n">
        <f aca="false">AY81+1</f>
        <v>8</v>
      </c>
      <c r="AZ93" s="61" t="n">
        <v>87</v>
      </c>
      <c r="BA93" s="76" t="n">
        <v>0.345494979649082</v>
      </c>
      <c r="BB93" s="77" t="n">
        <v>0.46372909977608</v>
      </c>
      <c r="BC93" s="54"/>
      <c r="BD93" s="54" t="n">
        <f aca="false">IF($D$11=1,BA93*BB93,BA93)</f>
        <v>0.345494979649082</v>
      </c>
    </row>
    <row r="94" customFormat="false" ht="12.75" hidden="false" customHeight="false" outlineLevel="0" collapsed="false">
      <c r="F94" s="57" t="n">
        <v>6</v>
      </c>
      <c r="G94" s="58" t="n">
        <v>13</v>
      </c>
      <c r="H94" s="80" t="n">
        <f aca="false">+'Survival Rates'!D92</f>
        <v>0.38597342503044</v>
      </c>
      <c r="I94" s="81" t="n">
        <v>0.463992674024971</v>
      </c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60" t="n">
        <f aca="false">X82+1</f>
        <v>8</v>
      </c>
      <c r="Y94" s="61" t="n">
        <v>88</v>
      </c>
      <c r="Z94" s="71" t="n">
        <f aca="false">Z93*VLOOKUP($X94,$K$7:$V$36,Z$6+1,FALSE())</f>
        <v>0.863651642863999</v>
      </c>
      <c r="AA94" s="71" t="n">
        <f aca="false">AA93*VLOOKUP($X94,$K$7:$V$36,AA$6+1,FALSE())</f>
        <v>0.834213595079965</v>
      </c>
      <c r="AB94" s="71" t="n">
        <f aca="false">AB93*VLOOKUP($X94,$K$7:$V$36,AB$6+1,FALSE())</f>
        <v>0.771857074148035</v>
      </c>
      <c r="AC94" s="71" t="n">
        <f aca="false">AC93*VLOOKUP($X94,$K$7:$V$36,AC$6+1,FALSE())</f>
        <v>0.755927316695346</v>
      </c>
      <c r="AD94" s="71" t="n">
        <f aca="false">AD93*VLOOKUP($X94,$K$7:$V$36,AD$6+1,FALSE())</f>
        <v>0.725948220223305</v>
      </c>
      <c r="AE94" s="71" t="n">
        <f aca="false">AE93*VLOOKUP($X94,$K$7:$V$36,AE$6+1,FALSE())</f>
        <v>0.612319499890001</v>
      </c>
      <c r="AF94" s="71" t="n">
        <f aca="false">AF93*VLOOKUP($X94,$K$7:$V$36,AF$6+1,FALSE())</f>
        <v>0.579398462551318</v>
      </c>
      <c r="AG94" s="71" t="n">
        <f aca="false">AG93*VLOOKUP($X94,$K$7:$V$36,AG$6+1,FALSE())</f>
        <v>0.534720572991253</v>
      </c>
      <c r="AH94" s="71" t="n">
        <f aca="false">AH93*VLOOKUP($X94,$K$7:$V$36,AH$6+1,FALSE())</f>
        <v>0.458920781587354</v>
      </c>
      <c r="AI94" s="71" t="n">
        <f aca="false">AI93*VLOOKUP($X94,$K$7:$V$36,AI$6+1,FALSE())</f>
        <v>0.341010612884921</v>
      </c>
      <c r="AJ94" s="71" t="n">
        <f aca="false">AJ93*VLOOKUP($X94,$K$7:$V$36,AJ$6+1,FALSE())</f>
        <v>0.219390291749755</v>
      </c>
      <c r="AK94" s="72" t="n">
        <f aca="false">W$7</f>
        <v>0</v>
      </c>
      <c r="AL94" s="73" t="n">
        <f aca="false">AL93*VLOOKUP($X94,$K$40:$V$69,AL$6+1,FALSE())</f>
        <v>0.863651642863999</v>
      </c>
      <c r="AM94" s="74" t="n">
        <f aca="false">AM93*VLOOKUP($X94,$K$40:$V$69,AM$6+1,FALSE())</f>
        <v>0.834213595079965</v>
      </c>
      <c r="AN94" s="74" t="n">
        <f aca="false">AN93*VLOOKUP($X94,$K$40:$V$69,AN$6+1,FALSE())</f>
        <v>0.771857074148035</v>
      </c>
      <c r="AO94" s="74" t="n">
        <f aca="false">AO93*VLOOKUP($X94,$K$40:$V$69,AO$6+1,FALSE())</f>
        <v>0.755927316695346</v>
      </c>
      <c r="AP94" s="74" t="n">
        <f aca="false">AP93*VLOOKUP($X94,$K$40:$V$69,AP$6+1,FALSE())</f>
        <v>0.725948220223305</v>
      </c>
      <c r="AQ94" s="74" t="n">
        <f aca="false">AQ93*VLOOKUP($X94,$K$40:$V$69,AQ$6+1,FALSE())</f>
        <v>0.612319499890001</v>
      </c>
      <c r="AR94" s="74" t="n">
        <f aca="false">AR93*VLOOKUP($X94,$K$40:$V$69,AR$6+1,FALSE())</f>
        <v>0.579398462551318</v>
      </c>
      <c r="AS94" s="74" t="n">
        <f aca="false">AS93*VLOOKUP($X94,$K$40:$V$69,AS$6+1,FALSE())</f>
        <v>0.534720572991253</v>
      </c>
      <c r="AT94" s="74" t="n">
        <f aca="false">AT93*VLOOKUP($X94,$K$40:$V$69,AT$6+1,FALSE())</f>
        <v>0.458920781587354</v>
      </c>
      <c r="AU94" s="74" t="n">
        <f aca="false">AU93*VLOOKUP($X94,$K$40:$V$69,AU$6+1,FALSE())</f>
        <v>0.341010612884921</v>
      </c>
      <c r="AV94" s="74" t="n">
        <f aca="false">AV93*VLOOKUP($X94,$K$40:$V$69,AV$6+1,FALSE())</f>
        <v>0.219390291749755</v>
      </c>
      <c r="AW94" s="75" t="n">
        <v>0</v>
      </c>
      <c r="AX94" s="54"/>
      <c r="AY94" s="60" t="n">
        <f aca="false">AY82+1</f>
        <v>8</v>
      </c>
      <c r="AZ94" s="61" t="n">
        <v>88</v>
      </c>
      <c r="BA94" s="76" t="n">
        <v>0.341010612884921</v>
      </c>
      <c r="BB94" s="77" t="n">
        <v>0.458920781587354</v>
      </c>
      <c r="BC94" s="54"/>
      <c r="BD94" s="54" t="n">
        <f aca="false">IF($D$11=1,BA94*BB94,BA94)</f>
        <v>0.341010612884921</v>
      </c>
    </row>
    <row r="95" customFormat="false" ht="12.75" hidden="false" customHeight="false" outlineLevel="0" collapsed="false">
      <c r="F95" s="57" t="n">
        <v>6</v>
      </c>
      <c r="G95" s="58" t="n">
        <v>14</v>
      </c>
      <c r="H95" s="80" t="n">
        <f aca="false">+'Survival Rates'!D93</f>
        <v>0.35803598792677</v>
      </c>
      <c r="I95" s="81" t="n">
        <v>0.437726416024733</v>
      </c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60" t="n">
        <f aca="false">X83+1</f>
        <v>8</v>
      </c>
      <c r="Y95" s="61" t="n">
        <v>89</v>
      </c>
      <c r="Z95" s="71" t="n">
        <f aca="false">Z94*VLOOKUP($X95,$K$7:$V$36,Z$6+1,FALSE())</f>
        <v>0.861431006560766</v>
      </c>
      <c r="AA95" s="71" t="n">
        <f aca="false">AA94*VLOOKUP($X95,$K$7:$V$36,AA$6+1,FALSE())</f>
        <v>0.831770120999507</v>
      </c>
      <c r="AB95" s="71" t="n">
        <f aca="false">AB94*VLOOKUP($X95,$K$7:$V$36,AB$6+1,FALSE())</f>
        <v>0.768955884945496</v>
      </c>
      <c r="AC95" s="71" t="n">
        <f aca="false">AC94*VLOOKUP($X95,$K$7:$V$36,AC$6+1,FALSE())</f>
        <v>0.752591154011196</v>
      </c>
      <c r="AD95" s="71" t="n">
        <f aca="false">AD94*VLOOKUP($X95,$K$7:$V$36,AD$6+1,FALSE())</f>
        <v>0.722587807847568</v>
      </c>
      <c r="AE95" s="71" t="n">
        <f aca="false">AE94*VLOOKUP($X95,$K$7:$V$36,AE$6+1,FALSE())</f>
        <v>0.608038931135165</v>
      </c>
      <c r="AF95" s="71" t="n">
        <f aca="false">AF94*VLOOKUP($X95,$K$7:$V$36,AF$6+1,FALSE())</f>
        <v>0.575261445721155</v>
      </c>
      <c r="AG95" s="71" t="n">
        <f aca="false">AG94*VLOOKUP($X95,$K$7:$V$36,AG$6+1,FALSE())</f>
        <v>0.530323923599234</v>
      </c>
      <c r="AH95" s="71" t="n">
        <f aca="false">AH94*VLOOKUP($X95,$K$7:$V$36,AH$6+1,FALSE())</f>
        <v>0.454162319928692</v>
      </c>
      <c r="AI95" s="71" t="n">
        <f aca="false">AI94*VLOOKUP($X95,$K$7:$V$36,AI$6+1,FALSE())</f>
        <v>0.336584451149661</v>
      </c>
      <c r="AJ95" s="71" t="n">
        <f aca="false">AJ94*VLOOKUP($X95,$K$7:$V$36,AJ$6+1,FALSE())</f>
        <v>0.215868895018676</v>
      </c>
      <c r="AK95" s="72" t="n">
        <f aca="false">W$7</f>
        <v>0</v>
      </c>
      <c r="AL95" s="73" t="n">
        <f aca="false">AL94*VLOOKUP($X95,$K$40:$V$69,AL$6+1,FALSE())</f>
        <v>0.861431006560766</v>
      </c>
      <c r="AM95" s="74" t="n">
        <f aca="false">AM94*VLOOKUP($X95,$K$40:$V$69,AM$6+1,FALSE())</f>
        <v>0.831770120999507</v>
      </c>
      <c r="AN95" s="74" t="n">
        <f aca="false">AN94*VLOOKUP($X95,$K$40:$V$69,AN$6+1,FALSE())</f>
        <v>0.768955884945496</v>
      </c>
      <c r="AO95" s="74" t="n">
        <f aca="false">AO94*VLOOKUP($X95,$K$40:$V$69,AO$6+1,FALSE())</f>
        <v>0.752591154011196</v>
      </c>
      <c r="AP95" s="74" t="n">
        <f aca="false">AP94*VLOOKUP($X95,$K$40:$V$69,AP$6+1,FALSE())</f>
        <v>0.722587807847568</v>
      </c>
      <c r="AQ95" s="74" t="n">
        <f aca="false">AQ94*VLOOKUP($X95,$K$40:$V$69,AQ$6+1,FALSE())</f>
        <v>0.608038931135165</v>
      </c>
      <c r="AR95" s="74" t="n">
        <f aca="false">AR94*VLOOKUP($X95,$K$40:$V$69,AR$6+1,FALSE())</f>
        <v>0.575261445721155</v>
      </c>
      <c r="AS95" s="74" t="n">
        <f aca="false">AS94*VLOOKUP($X95,$K$40:$V$69,AS$6+1,FALSE())</f>
        <v>0.530323923599234</v>
      </c>
      <c r="AT95" s="74" t="n">
        <f aca="false">AT94*VLOOKUP($X95,$K$40:$V$69,AT$6+1,FALSE())</f>
        <v>0.454162319928692</v>
      </c>
      <c r="AU95" s="74" t="n">
        <f aca="false">AU94*VLOOKUP($X95,$K$40:$V$69,AU$6+1,FALSE())</f>
        <v>0.336584451149661</v>
      </c>
      <c r="AV95" s="74" t="n">
        <f aca="false">AV94*VLOOKUP($X95,$K$40:$V$69,AV$6+1,FALSE())</f>
        <v>0.215868895018676</v>
      </c>
      <c r="AW95" s="75" t="n">
        <v>0</v>
      </c>
      <c r="AX95" s="54"/>
      <c r="AY95" s="60" t="n">
        <f aca="false">AY83+1</f>
        <v>8</v>
      </c>
      <c r="AZ95" s="61" t="n">
        <v>89</v>
      </c>
      <c r="BA95" s="76" t="n">
        <v>0.336584451149661</v>
      </c>
      <c r="BB95" s="77" t="n">
        <v>0.454162319928692</v>
      </c>
      <c r="BC95" s="54"/>
      <c r="BD95" s="54" t="n">
        <f aca="false">IF($D$11=1,BA95*BB95,BA95)</f>
        <v>0.336584451149661</v>
      </c>
    </row>
    <row r="96" customFormat="false" ht="12.75" hidden="false" customHeight="false" outlineLevel="0" collapsed="false">
      <c r="F96" s="57" t="n">
        <v>6</v>
      </c>
      <c r="G96" s="58" t="n">
        <v>15</v>
      </c>
      <c r="H96" s="80" t="n">
        <f aca="false">+'Survival Rates'!D94</f>
        <v>0.331732229037904</v>
      </c>
      <c r="I96" s="81" t="n">
        <v>0.412687716796511</v>
      </c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60" t="n">
        <f aca="false">X84+1</f>
        <v>8</v>
      </c>
      <c r="Y96" s="61" t="n">
        <v>90</v>
      </c>
      <c r="Z96" s="71" t="n">
        <f aca="false">Z95*VLOOKUP($X96,$K$7:$V$36,Z$6+1,FALSE())</f>
        <v>0.859216079996676</v>
      </c>
      <c r="AA96" s="71" t="n">
        <f aca="false">AA95*VLOOKUP($X96,$K$7:$V$36,AA$6+1,FALSE())</f>
        <v>0.829333804037583</v>
      </c>
      <c r="AB96" s="71" t="n">
        <f aca="false">AB95*VLOOKUP($X96,$K$7:$V$36,AB$6+1,FALSE())</f>
        <v>0.766065600480467</v>
      </c>
      <c r="AC96" s="71" t="n">
        <f aca="false">AC95*VLOOKUP($X96,$K$7:$V$36,AC$6+1,FALSE())</f>
        <v>0.749269714940294</v>
      </c>
      <c r="AD96" s="71" t="n">
        <f aca="false">AD95*VLOOKUP($X96,$K$7:$V$36,AD$6+1,FALSE())</f>
        <v>0.719242950811758</v>
      </c>
      <c r="AE96" s="71" t="n">
        <f aca="false">AE95*VLOOKUP($X96,$K$7:$V$36,AE$6+1,FALSE())</f>
        <v>0.603788286739864</v>
      </c>
      <c r="AF96" s="71" t="n">
        <f aca="false">AF95*VLOOKUP($X96,$K$7:$V$36,AF$6+1,FALSE())</f>
        <v>0.571153967989486</v>
      </c>
      <c r="AG96" s="71" t="n">
        <f aca="false">AG95*VLOOKUP($X96,$K$7:$V$36,AG$6+1,FALSE())</f>
        <v>0.52596342491256</v>
      </c>
      <c r="AH96" s="71" t="n">
        <f aca="false">AH95*VLOOKUP($X96,$K$7:$V$36,AH$6+1,FALSE())</f>
        <v>0.449453197847284</v>
      </c>
      <c r="AI96" s="71" t="n">
        <f aca="false">AI95*VLOOKUP($X96,$K$7:$V$36,AI$6+1,FALSE())</f>
        <v>0.332215738968657</v>
      </c>
      <c r="AJ96" s="71" t="n">
        <f aca="false">AJ95*VLOOKUP($X96,$K$7:$V$36,AJ$6+1,FALSE())</f>
        <v>0.212404019635187</v>
      </c>
      <c r="AK96" s="72" t="n">
        <f aca="false">W$7</f>
        <v>0</v>
      </c>
      <c r="AL96" s="73" t="n">
        <f aca="false">AL95*VLOOKUP($X96,$K$40:$V$69,AL$6+1,FALSE())</f>
        <v>0.859216079996676</v>
      </c>
      <c r="AM96" s="74" t="n">
        <f aca="false">AM95*VLOOKUP($X96,$K$40:$V$69,AM$6+1,FALSE())</f>
        <v>0.829333804037583</v>
      </c>
      <c r="AN96" s="74" t="n">
        <f aca="false">AN95*VLOOKUP($X96,$K$40:$V$69,AN$6+1,FALSE())</f>
        <v>0.766065600480467</v>
      </c>
      <c r="AO96" s="74" t="n">
        <f aca="false">AO95*VLOOKUP($X96,$K$40:$V$69,AO$6+1,FALSE())</f>
        <v>0.749269714940294</v>
      </c>
      <c r="AP96" s="74" t="n">
        <f aca="false">AP95*VLOOKUP($X96,$K$40:$V$69,AP$6+1,FALSE())</f>
        <v>0.719242950811758</v>
      </c>
      <c r="AQ96" s="74" t="n">
        <f aca="false">AQ95*VLOOKUP($X96,$K$40:$V$69,AQ$6+1,FALSE())</f>
        <v>0.603788286739864</v>
      </c>
      <c r="AR96" s="74" t="n">
        <f aca="false">AR95*VLOOKUP($X96,$K$40:$V$69,AR$6+1,FALSE())</f>
        <v>0.571153967989486</v>
      </c>
      <c r="AS96" s="74" t="n">
        <f aca="false">AS95*VLOOKUP($X96,$K$40:$V$69,AS$6+1,FALSE())</f>
        <v>0.52596342491256</v>
      </c>
      <c r="AT96" s="74" t="n">
        <f aca="false">AT95*VLOOKUP($X96,$K$40:$V$69,AT$6+1,FALSE())</f>
        <v>0.449453197847284</v>
      </c>
      <c r="AU96" s="74" t="n">
        <f aca="false">AU95*VLOOKUP($X96,$K$40:$V$69,AU$6+1,FALSE())</f>
        <v>0.332215738968657</v>
      </c>
      <c r="AV96" s="74" t="n">
        <f aca="false">AV95*VLOOKUP($X96,$K$40:$V$69,AV$6+1,FALSE())</f>
        <v>0.212404019635187</v>
      </c>
      <c r="AW96" s="75" t="n">
        <v>0</v>
      </c>
      <c r="AX96" s="54"/>
      <c r="AY96" s="60" t="n">
        <f aca="false">AY84+1</f>
        <v>8</v>
      </c>
      <c r="AZ96" s="61" t="n">
        <v>90</v>
      </c>
      <c r="BA96" s="76" t="n">
        <v>0.332215738968657</v>
      </c>
      <c r="BB96" s="77" t="n">
        <v>0.449453197847284</v>
      </c>
      <c r="BC96" s="54"/>
      <c r="BD96" s="54" t="n">
        <f aca="false">IF($D$11=1,BA96*BB96,BA96)</f>
        <v>0.332215738968657</v>
      </c>
    </row>
    <row r="97" customFormat="false" ht="12.75" hidden="false" customHeight="false" outlineLevel="0" collapsed="false">
      <c r="F97" s="45" t="n">
        <v>7</v>
      </c>
      <c r="G97" s="46" t="n">
        <v>1</v>
      </c>
      <c r="H97" s="69" t="n">
        <f aca="false">+'Survival Rates'!D95</f>
        <v>0.938850892264038</v>
      </c>
      <c r="I97" s="70" t="n">
        <v>0.936929942835792</v>
      </c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60" t="n">
        <f aca="false">X85+1</f>
        <v>8</v>
      </c>
      <c r="Y97" s="61" t="n">
        <v>91</v>
      </c>
      <c r="Z97" s="71" t="n">
        <f aca="false">Z96*VLOOKUP($X97,$K$7:$V$36,Z$6+1,FALSE())</f>
        <v>0.857006848490747</v>
      </c>
      <c r="AA97" s="71" t="n">
        <f aca="false">AA96*VLOOKUP($X97,$K$7:$V$36,AA$6+1,FALSE())</f>
        <v>0.826904623230455</v>
      </c>
      <c r="AB97" s="71" t="n">
        <f aca="false">AB96*VLOOKUP($X97,$K$7:$V$36,AB$6+1,FALSE())</f>
        <v>0.76318617976517</v>
      </c>
      <c r="AC97" s="71" t="n">
        <f aca="false">AC96*VLOOKUP($X97,$K$7:$V$36,AC$6+1,FALSE())</f>
        <v>0.74596293450236</v>
      </c>
      <c r="AD97" s="71" t="n">
        <f aca="false">AD96*VLOOKUP($X97,$K$7:$V$36,AD$6+1,FALSE())</f>
        <v>0.715913577110248</v>
      </c>
      <c r="AE97" s="71" t="n">
        <f aca="false">AE96*VLOOKUP($X97,$K$7:$V$36,AE$6+1,FALSE())</f>
        <v>0.599567357510566</v>
      </c>
      <c r="AF97" s="71" t="n">
        <f aca="false">AF96*VLOOKUP($X97,$K$7:$V$36,AF$6+1,FALSE())</f>
        <v>0.567075818441449</v>
      </c>
      <c r="AG97" s="71" t="n">
        <f aca="false">AG96*VLOOKUP($X97,$K$7:$V$36,AG$6+1,FALSE())</f>
        <v>0.521638779688177</v>
      </c>
      <c r="AH97" s="71" t="n">
        <f aca="false">AH96*VLOOKUP($X97,$K$7:$V$36,AH$6+1,FALSE())</f>
        <v>0.444792903750507</v>
      </c>
      <c r="AI97" s="71" t="n">
        <f aca="false">AI96*VLOOKUP($X97,$K$7:$V$36,AI$6+1,FALSE())</f>
        <v>0.327903730672979</v>
      </c>
      <c r="AJ97" s="71" t="n">
        <f aca="false">AJ96*VLOOKUP($X97,$K$7:$V$36,AJ$6+1,FALSE())</f>
        <v>0.208994758384628</v>
      </c>
      <c r="AK97" s="72" t="n">
        <f aca="false">W$7</f>
        <v>0</v>
      </c>
      <c r="AL97" s="73" t="n">
        <f aca="false">AL96*VLOOKUP($X97,$K$40:$V$69,AL$6+1,FALSE())</f>
        <v>0.857006848490747</v>
      </c>
      <c r="AM97" s="74" t="n">
        <f aca="false">AM96*VLOOKUP($X97,$K$40:$V$69,AM$6+1,FALSE())</f>
        <v>0.826904623230455</v>
      </c>
      <c r="AN97" s="74" t="n">
        <f aca="false">AN96*VLOOKUP($X97,$K$40:$V$69,AN$6+1,FALSE())</f>
        <v>0.76318617976517</v>
      </c>
      <c r="AO97" s="74" t="n">
        <f aca="false">AO96*VLOOKUP($X97,$K$40:$V$69,AO$6+1,FALSE())</f>
        <v>0.74596293450236</v>
      </c>
      <c r="AP97" s="74" t="n">
        <f aca="false">AP96*VLOOKUP($X97,$K$40:$V$69,AP$6+1,FALSE())</f>
        <v>0.715913577110248</v>
      </c>
      <c r="AQ97" s="74" t="n">
        <f aca="false">AQ96*VLOOKUP($X97,$K$40:$V$69,AQ$6+1,FALSE())</f>
        <v>0.599567357510566</v>
      </c>
      <c r="AR97" s="74" t="n">
        <f aca="false">AR96*VLOOKUP($X97,$K$40:$V$69,AR$6+1,FALSE())</f>
        <v>0.567075818441449</v>
      </c>
      <c r="AS97" s="74" t="n">
        <f aca="false">AS96*VLOOKUP($X97,$K$40:$V$69,AS$6+1,FALSE())</f>
        <v>0.521638779688177</v>
      </c>
      <c r="AT97" s="74" t="n">
        <f aca="false">AT96*VLOOKUP($X97,$K$40:$V$69,AT$6+1,FALSE())</f>
        <v>0.444792903750507</v>
      </c>
      <c r="AU97" s="74" t="n">
        <f aca="false">AU96*VLOOKUP($X97,$K$40:$V$69,AU$6+1,FALSE())</f>
        <v>0.327903730672979</v>
      </c>
      <c r="AV97" s="74" t="n">
        <f aca="false">AV96*VLOOKUP($X97,$K$40:$V$69,AV$6+1,FALSE())</f>
        <v>0.208994758384628</v>
      </c>
      <c r="AW97" s="75" t="n">
        <v>0</v>
      </c>
      <c r="AX97" s="54"/>
      <c r="AY97" s="60" t="n">
        <f aca="false">AY85+1</f>
        <v>8</v>
      </c>
      <c r="AZ97" s="61" t="n">
        <v>91</v>
      </c>
      <c r="BA97" s="76" t="n">
        <v>0.327903730672979</v>
      </c>
      <c r="BB97" s="77" t="n">
        <v>0.444792903750507</v>
      </c>
      <c r="BC97" s="54"/>
      <c r="BD97" s="54" t="n">
        <f aca="false">IF($D$11=1,BA97*BB97,BA97)</f>
        <v>0.327903730672979</v>
      </c>
    </row>
    <row r="98" customFormat="false" ht="12.75" hidden="false" customHeight="false" outlineLevel="0" collapsed="false">
      <c r="F98" s="57" t="n">
        <v>7</v>
      </c>
      <c r="G98" s="58" t="n">
        <v>2</v>
      </c>
      <c r="H98" s="80" t="n">
        <f aca="false">+'Survival Rates'!D96</f>
        <v>0.874777322826777</v>
      </c>
      <c r="I98" s="81" t="n">
        <v>0.8710322975984</v>
      </c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60" t="n">
        <f aca="false">X86+1</f>
        <v>8</v>
      </c>
      <c r="Y98" s="61" t="n">
        <v>92</v>
      </c>
      <c r="Z98" s="71" t="n">
        <f aca="false">Z97*VLOOKUP($X98,$K$7:$V$36,Z$6+1,FALSE())</f>
        <v>0.854803297399746</v>
      </c>
      <c r="AA98" s="71" t="n">
        <f aca="false">AA97*VLOOKUP($X98,$K$7:$V$36,AA$6+1,FALSE())</f>
        <v>0.824482557675792</v>
      </c>
      <c r="AB98" s="71" t="n">
        <f aca="false">AB97*VLOOKUP($X98,$K$7:$V$36,AB$6+1,FALSE())</f>
        <v>0.760317581965888</v>
      </c>
      <c r="AC98" s="71" t="n">
        <f aca="false">AC97*VLOOKUP($X98,$K$7:$V$36,AC$6+1,FALSE())</f>
        <v>0.742670748003894</v>
      </c>
      <c r="AD98" s="71" t="n">
        <f aca="false">AD97*VLOOKUP($X98,$K$7:$V$36,AD$6+1,FALSE())</f>
        <v>0.712599615070725</v>
      </c>
      <c r="AE98" s="71" t="n">
        <f aca="false">AE97*VLOOKUP($X98,$K$7:$V$36,AE$6+1,FALSE())</f>
        <v>0.595375935716159</v>
      </c>
      <c r="AF98" s="71" t="n">
        <f aca="false">AF97*VLOOKUP($X98,$K$7:$V$36,AF$6+1,FALSE())</f>
        <v>0.563026787668152</v>
      </c>
      <c r="AG98" s="71" t="n">
        <f aca="false">AG97*VLOOKUP($X98,$K$7:$V$36,AG$6+1,FALSE())</f>
        <v>0.51734969312706</v>
      </c>
      <c r="AH98" s="71" t="n">
        <f aca="false">AH97*VLOOKUP($X98,$K$7:$V$36,AH$6+1,FALSE())</f>
        <v>0.440180931350345</v>
      </c>
      <c r="AI98" s="71" t="n">
        <f aca="false">AI97*VLOOKUP($X98,$K$7:$V$36,AI$6+1,FALSE())</f>
        <v>0.323647690272138</v>
      </c>
      <c r="AJ98" s="71" t="n">
        <f aca="false">AJ97*VLOOKUP($X98,$K$7:$V$36,AJ$6+1,FALSE())</f>
        <v>0.205640218613891</v>
      </c>
      <c r="AK98" s="72" t="n">
        <f aca="false">W$7</f>
        <v>0</v>
      </c>
      <c r="AL98" s="73" t="n">
        <f aca="false">AL97*VLOOKUP($X98,$K$40:$V$69,AL$6+1,FALSE())</f>
        <v>0.854803297399746</v>
      </c>
      <c r="AM98" s="74" t="n">
        <f aca="false">AM97*VLOOKUP($X98,$K$40:$V$69,AM$6+1,FALSE())</f>
        <v>0.824482557675792</v>
      </c>
      <c r="AN98" s="74" t="n">
        <f aca="false">AN97*VLOOKUP($X98,$K$40:$V$69,AN$6+1,FALSE())</f>
        <v>0.760317581965888</v>
      </c>
      <c r="AO98" s="74" t="n">
        <f aca="false">AO97*VLOOKUP($X98,$K$40:$V$69,AO$6+1,FALSE())</f>
        <v>0.742670748003894</v>
      </c>
      <c r="AP98" s="74" t="n">
        <f aca="false">AP97*VLOOKUP($X98,$K$40:$V$69,AP$6+1,FALSE())</f>
        <v>0.712599615070725</v>
      </c>
      <c r="AQ98" s="74" t="n">
        <f aca="false">AQ97*VLOOKUP($X98,$K$40:$V$69,AQ$6+1,FALSE())</f>
        <v>0.595375935716159</v>
      </c>
      <c r="AR98" s="74" t="n">
        <f aca="false">AR97*VLOOKUP($X98,$K$40:$V$69,AR$6+1,FALSE())</f>
        <v>0.563026787668152</v>
      </c>
      <c r="AS98" s="74" t="n">
        <f aca="false">AS97*VLOOKUP($X98,$K$40:$V$69,AS$6+1,FALSE())</f>
        <v>0.51734969312706</v>
      </c>
      <c r="AT98" s="74" t="n">
        <f aca="false">AT97*VLOOKUP($X98,$K$40:$V$69,AT$6+1,FALSE())</f>
        <v>0.440180931350345</v>
      </c>
      <c r="AU98" s="74" t="n">
        <f aca="false">AU97*VLOOKUP($X98,$K$40:$V$69,AU$6+1,FALSE())</f>
        <v>0.323647690272138</v>
      </c>
      <c r="AV98" s="74" t="n">
        <f aca="false">AV97*VLOOKUP($X98,$K$40:$V$69,AV$6+1,FALSE())</f>
        <v>0.205640218613891</v>
      </c>
      <c r="AW98" s="75" t="n">
        <v>0</v>
      </c>
      <c r="AX98" s="54"/>
      <c r="AY98" s="60" t="n">
        <f aca="false">AY86+1</f>
        <v>8</v>
      </c>
      <c r="AZ98" s="61" t="n">
        <v>92</v>
      </c>
      <c r="BA98" s="76" t="n">
        <v>0.323647690272138</v>
      </c>
      <c r="BB98" s="77" t="n">
        <v>0.440180931350345</v>
      </c>
      <c r="BC98" s="54"/>
      <c r="BD98" s="54" t="n">
        <f aca="false">IF($D$11=1,BA98*BB98,BA98)</f>
        <v>0.323647690272138</v>
      </c>
    </row>
    <row r="99" customFormat="false" ht="12.75" hidden="false" customHeight="false" outlineLevel="0" collapsed="false">
      <c r="F99" s="57" t="n">
        <v>7</v>
      </c>
      <c r="G99" s="58" t="n">
        <v>3</v>
      </c>
      <c r="H99" s="80" t="n">
        <f aca="false">+'Survival Rates'!D97</f>
        <v>0.818011057075584</v>
      </c>
      <c r="I99" s="81" t="n">
        <v>0.820623012372762</v>
      </c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60" t="n">
        <f aca="false">X87+1</f>
        <v>8</v>
      </c>
      <c r="Y99" s="61" t="n">
        <v>93</v>
      </c>
      <c r="Z99" s="71" t="n">
        <f aca="false">Z98*VLOOKUP($X99,$K$7:$V$36,Z$6+1,FALSE())</f>
        <v>0.85260541211809</v>
      </c>
      <c r="AA99" s="71" t="n">
        <f aca="false">AA98*VLOOKUP($X99,$K$7:$V$36,AA$6+1,FALSE())</f>
        <v>0.822067586532487</v>
      </c>
      <c r="AB99" s="71" t="n">
        <f aca="false">AB98*VLOOKUP($X99,$K$7:$V$36,AB$6+1,FALSE())</f>
        <v>0.757459766402385</v>
      </c>
      <c r="AC99" s="71" t="n">
        <f aca="false">AC98*VLOOKUP($X99,$K$7:$V$36,AC$6+1,FALSE())</f>
        <v>0.739393091036909</v>
      </c>
      <c r="AD99" s="71" t="n">
        <f aca="false">AD98*VLOOKUP($X99,$K$7:$V$36,AD$6+1,FALSE())</f>
        <v>0.709300993352647</v>
      </c>
      <c r="AE99" s="71" t="n">
        <f aca="false">AE98*VLOOKUP($X99,$K$7:$V$36,AE$6+1,FALSE())</f>
        <v>0.591213815077725</v>
      </c>
      <c r="AF99" s="71" t="n">
        <f aca="false">AF98*VLOOKUP($X99,$K$7:$V$36,AF$6+1,FALSE())</f>
        <v>0.559006667755926</v>
      </c>
      <c r="AG99" s="71" t="n">
        <f aca="false">AG98*VLOOKUP($X99,$K$7:$V$36,AG$6+1,FALSE())</f>
        <v>0.51309587285412</v>
      </c>
      <c r="AH99" s="71" t="n">
        <f aca="false">AH98*VLOOKUP($X99,$K$7:$V$36,AH$6+1,FALSE())</f>
        <v>0.435616779608382</v>
      </c>
      <c r="AI99" s="71" t="n">
        <f aca="false">AI98*VLOOKUP($X99,$K$7:$V$36,AI$6+1,FALSE())</f>
        <v>0.319446891328466</v>
      </c>
      <c r="AJ99" s="71" t="n">
        <f aca="false">AJ98*VLOOKUP($X99,$K$7:$V$36,AJ$6+1,FALSE())</f>
        <v>0.202339521997693</v>
      </c>
      <c r="AK99" s="72" t="n">
        <f aca="false">W$7</f>
        <v>0</v>
      </c>
      <c r="AL99" s="73" t="n">
        <f aca="false">AL98*VLOOKUP($X99,$K$40:$V$69,AL$6+1,FALSE())</f>
        <v>0.85260541211809</v>
      </c>
      <c r="AM99" s="74" t="n">
        <f aca="false">AM98*VLOOKUP($X99,$K$40:$V$69,AM$6+1,FALSE())</f>
        <v>0.822067586532487</v>
      </c>
      <c r="AN99" s="74" t="n">
        <f aca="false">AN98*VLOOKUP($X99,$K$40:$V$69,AN$6+1,FALSE())</f>
        <v>0.757459766402385</v>
      </c>
      <c r="AO99" s="74" t="n">
        <f aca="false">AO98*VLOOKUP($X99,$K$40:$V$69,AO$6+1,FALSE())</f>
        <v>0.739393091036909</v>
      </c>
      <c r="AP99" s="74" t="n">
        <f aca="false">AP98*VLOOKUP($X99,$K$40:$V$69,AP$6+1,FALSE())</f>
        <v>0.709300993352647</v>
      </c>
      <c r="AQ99" s="74" t="n">
        <f aca="false">AQ98*VLOOKUP($X99,$K$40:$V$69,AQ$6+1,FALSE())</f>
        <v>0.591213815077725</v>
      </c>
      <c r="AR99" s="74" t="n">
        <f aca="false">AR98*VLOOKUP($X99,$K$40:$V$69,AR$6+1,FALSE())</f>
        <v>0.559006667755926</v>
      </c>
      <c r="AS99" s="74" t="n">
        <f aca="false">AS98*VLOOKUP($X99,$K$40:$V$69,AS$6+1,FALSE())</f>
        <v>0.51309587285412</v>
      </c>
      <c r="AT99" s="74" t="n">
        <f aca="false">AT98*VLOOKUP($X99,$K$40:$V$69,AT$6+1,FALSE())</f>
        <v>0.435616779608382</v>
      </c>
      <c r="AU99" s="74" t="n">
        <f aca="false">AU98*VLOOKUP($X99,$K$40:$V$69,AU$6+1,FALSE())</f>
        <v>0.319446891328466</v>
      </c>
      <c r="AV99" s="74" t="n">
        <f aca="false">AV98*VLOOKUP($X99,$K$40:$V$69,AV$6+1,FALSE())</f>
        <v>0.202339521997693</v>
      </c>
      <c r="AW99" s="75" t="n">
        <v>0</v>
      </c>
      <c r="AX99" s="54"/>
      <c r="AY99" s="60" t="n">
        <f aca="false">AY87+1</f>
        <v>8</v>
      </c>
      <c r="AZ99" s="61" t="n">
        <v>93</v>
      </c>
      <c r="BA99" s="76" t="n">
        <v>0.319446891328466</v>
      </c>
      <c r="BB99" s="77" t="n">
        <v>0.435616779608382</v>
      </c>
      <c r="BC99" s="54"/>
      <c r="BD99" s="54" t="n">
        <f aca="false">IF($D$11=1,BA99*BB99,BA99)</f>
        <v>0.319446891328466</v>
      </c>
    </row>
    <row r="100" customFormat="false" ht="12.75" hidden="false" customHeight="false" outlineLevel="0" collapsed="false">
      <c r="F100" s="57" t="n">
        <v>7</v>
      </c>
      <c r="G100" s="58" t="n">
        <v>4</v>
      </c>
      <c r="H100" s="80" t="n">
        <f aca="false">+'Survival Rates'!D98</f>
        <v>0.75694220869768</v>
      </c>
      <c r="I100" s="81" t="n">
        <v>0.768103071760975</v>
      </c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60" t="n">
        <f aca="false">X88+1</f>
        <v>8</v>
      </c>
      <c r="Y100" s="61" t="n">
        <v>94</v>
      </c>
      <c r="Z100" s="71" t="n">
        <f aca="false">Z99*VLOOKUP($X100,$K$7:$V$36,Z$6+1,FALSE())</f>
        <v>0.85041317807775</v>
      </c>
      <c r="AA100" s="71" t="n">
        <f aca="false">AA99*VLOOKUP($X100,$K$7:$V$36,AA$6+1,FALSE())</f>
        <v>0.819659689020479</v>
      </c>
      <c r="AB100" s="71" t="n">
        <f aca="false">AB99*VLOOKUP($X100,$K$7:$V$36,AB$6+1,FALSE())</f>
        <v>0.754612692547333</v>
      </c>
      <c r="AC100" s="71" t="n">
        <f aca="false">AC99*VLOOKUP($X100,$K$7:$V$36,AC$6+1,FALSE())</f>
        <v>0.736129899477673</v>
      </c>
      <c r="AD100" s="71" t="n">
        <f aca="false">AD99*VLOOKUP($X100,$K$7:$V$36,AD$6+1,FALSE())</f>
        <v>0.706017640945706</v>
      </c>
      <c r="AE100" s="71" t="n">
        <f aca="false">AE99*VLOOKUP($X100,$K$7:$V$36,AE$6+1,FALSE())</f>
        <v>0.587080790758389</v>
      </c>
      <c r="AF100" s="71" t="n">
        <f aca="false">AF99*VLOOKUP($X100,$K$7:$V$36,AF$6+1,FALSE())</f>
        <v>0.555015252275642</v>
      </c>
      <c r="AG100" s="71" t="n">
        <f aca="false">AG99*VLOOKUP($X100,$K$7:$V$36,AG$6+1,FALSE())</f>
        <v>0.508877028898272</v>
      </c>
      <c r="AH100" s="71" t="n">
        <f aca="false">AH99*VLOOKUP($X100,$K$7:$V$36,AH$6+1,FALSE())</f>
        <v>0.431099952681375</v>
      </c>
      <c r="AI100" s="71" t="n">
        <f aca="false">AI99*VLOOKUP($X100,$K$7:$V$36,AI$6+1,FALSE())</f>
        <v>0.315300616833124</v>
      </c>
      <c r="AJ100" s="71" t="n">
        <f aca="false">AJ99*VLOOKUP($X100,$K$7:$V$36,AJ$6+1,FALSE())</f>
        <v>0.199091804308601</v>
      </c>
      <c r="AK100" s="72" t="n">
        <f aca="false">W$7</f>
        <v>0</v>
      </c>
      <c r="AL100" s="73" t="n">
        <f aca="false">AL99*VLOOKUP($X100,$K$40:$V$69,AL$6+1,FALSE())</f>
        <v>0.85041317807775</v>
      </c>
      <c r="AM100" s="74" t="n">
        <f aca="false">AM99*VLOOKUP($X100,$K$40:$V$69,AM$6+1,FALSE())</f>
        <v>0.819659689020479</v>
      </c>
      <c r="AN100" s="74" t="n">
        <f aca="false">AN99*VLOOKUP($X100,$K$40:$V$69,AN$6+1,FALSE())</f>
        <v>0.754612692547333</v>
      </c>
      <c r="AO100" s="74" t="n">
        <f aca="false">AO99*VLOOKUP($X100,$K$40:$V$69,AO$6+1,FALSE())</f>
        <v>0.736129899477673</v>
      </c>
      <c r="AP100" s="74" t="n">
        <f aca="false">AP99*VLOOKUP($X100,$K$40:$V$69,AP$6+1,FALSE())</f>
        <v>0.706017640945706</v>
      </c>
      <c r="AQ100" s="74" t="n">
        <f aca="false">AQ99*VLOOKUP($X100,$K$40:$V$69,AQ$6+1,FALSE())</f>
        <v>0.587080790758389</v>
      </c>
      <c r="AR100" s="74" t="n">
        <f aca="false">AR99*VLOOKUP($X100,$K$40:$V$69,AR$6+1,FALSE())</f>
        <v>0.555015252275642</v>
      </c>
      <c r="AS100" s="74" t="n">
        <f aca="false">AS99*VLOOKUP($X100,$K$40:$V$69,AS$6+1,FALSE())</f>
        <v>0.508877028898272</v>
      </c>
      <c r="AT100" s="74" t="n">
        <f aca="false">AT99*VLOOKUP($X100,$K$40:$V$69,AT$6+1,FALSE())</f>
        <v>0.431099952681375</v>
      </c>
      <c r="AU100" s="74" t="n">
        <f aca="false">AU99*VLOOKUP($X100,$K$40:$V$69,AU$6+1,FALSE())</f>
        <v>0.315300616833124</v>
      </c>
      <c r="AV100" s="74" t="n">
        <f aca="false">AV99*VLOOKUP($X100,$K$40:$V$69,AV$6+1,FALSE())</f>
        <v>0.199091804308601</v>
      </c>
      <c r="AW100" s="75" t="n">
        <v>0</v>
      </c>
      <c r="AX100" s="54"/>
      <c r="AY100" s="60" t="n">
        <f aca="false">AY88+1</f>
        <v>8</v>
      </c>
      <c r="AZ100" s="61" t="n">
        <v>94</v>
      </c>
      <c r="BA100" s="76" t="n">
        <v>0.315300616833124</v>
      </c>
      <c r="BB100" s="77" t="n">
        <v>0.431099952681375</v>
      </c>
      <c r="BC100" s="54"/>
      <c r="BD100" s="54" t="n">
        <f aca="false">IF($D$11=1,BA100*BB100,BA100)</f>
        <v>0.315300616833124</v>
      </c>
    </row>
    <row r="101" customFormat="false" ht="12.75" hidden="false" customHeight="false" outlineLevel="0" collapsed="false">
      <c r="F101" s="57" t="n">
        <v>7</v>
      </c>
      <c r="G101" s="58" t="n">
        <v>5</v>
      </c>
      <c r="H101" s="80" t="n">
        <f aca="false">+'Survival Rates'!D99</f>
        <v>0.697307973453069</v>
      </c>
      <c r="I101" s="81" t="n">
        <v>0.709293615411554</v>
      </c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60" t="n">
        <f aca="false">X89+1</f>
        <v>8</v>
      </c>
      <c r="Y101" s="61" t="n">
        <v>95</v>
      </c>
      <c r="Z101" s="71" t="n">
        <f aca="false">Z100*VLOOKUP($X101,$K$7:$V$36,Z$6+1,FALSE())</f>
        <v>0.848226580748154</v>
      </c>
      <c r="AA101" s="71" t="n">
        <f aca="false">AA100*VLOOKUP($X101,$K$7:$V$36,AA$6+1,FALSE())</f>
        <v>0.817258844420571</v>
      </c>
      <c r="AB101" s="71" t="n">
        <f aca="false">AB100*VLOOKUP($X101,$K$7:$V$36,AB$6+1,FALSE())</f>
        <v>0.751776320025732</v>
      </c>
      <c r="AC101" s="71" t="n">
        <f aca="false">AC100*VLOOKUP($X101,$K$7:$V$36,AC$6+1,FALSE())</f>
        <v>0.732881109485454</v>
      </c>
      <c r="AD101" s="71" t="n">
        <f aca="false">AD100*VLOOKUP($X101,$K$7:$V$36,AD$6+1,FALSE())</f>
        <v>0.702749487168302</v>
      </c>
      <c r="AE101" s="71" t="n">
        <f aca="false">AE100*VLOOKUP($X101,$K$7:$V$36,AE$6+1,FALSE())</f>
        <v>0.582976659353239</v>
      </c>
      <c r="AF101" s="71" t="n">
        <f aca="false">AF100*VLOOKUP($X101,$K$7:$V$36,AF$6+1,FALSE())</f>
        <v>0.551052336272118</v>
      </c>
      <c r="AG101" s="71" t="n">
        <f aca="false">AG100*VLOOKUP($X101,$K$7:$V$36,AG$6+1,FALSE())</f>
        <v>0.504692873672671</v>
      </c>
      <c r="AH101" s="71" t="n">
        <f aca="false">AH100*VLOOKUP($X101,$K$7:$V$36,AH$6+1,FALSE())</f>
        <v>0.426629959867386</v>
      </c>
      <c r="AI101" s="71" t="n">
        <f aca="false">AI100*VLOOKUP($X101,$K$7:$V$36,AI$6+1,FALSE())</f>
        <v>0.311208159083718</v>
      </c>
      <c r="AJ101" s="71" t="n">
        <f aca="false">AJ100*VLOOKUP($X101,$K$7:$V$36,AJ$6+1,FALSE())</f>
        <v>0.195896215190754</v>
      </c>
      <c r="AK101" s="72" t="n">
        <f aca="false">W$7</f>
        <v>0</v>
      </c>
      <c r="AL101" s="73" t="n">
        <f aca="false">AL100*VLOOKUP($X101,$K$40:$V$69,AL$6+1,FALSE())</f>
        <v>0.848226580748154</v>
      </c>
      <c r="AM101" s="74" t="n">
        <f aca="false">AM100*VLOOKUP($X101,$K$40:$V$69,AM$6+1,FALSE())</f>
        <v>0.817258844420571</v>
      </c>
      <c r="AN101" s="74" t="n">
        <f aca="false">AN100*VLOOKUP($X101,$K$40:$V$69,AN$6+1,FALSE())</f>
        <v>0.751776320025732</v>
      </c>
      <c r="AO101" s="74" t="n">
        <f aca="false">AO100*VLOOKUP($X101,$K$40:$V$69,AO$6+1,FALSE())</f>
        <v>0.732881109485454</v>
      </c>
      <c r="AP101" s="74" t="n">
        <f aca="false">AP100*VLOOKUP($X101,$K$40:$V$69,AP$6+1,FALSE())</f>
        <v>0.702749487168302</v>
      </c>
      <c r="AQ101" s="74" t="n">
        <f aca="false">AQ100*VLOOKUP($X101,$K$40:$V$69,AQ$6+1,FALSE())</f>
        <v>0.582976659353239</v>
      </c>
      <c r="AR101" s="74" t="n">
        <f aca="false">AR100*VLOOKUP($X101,$K$40:$V$69,AR$6+1,FALSE())</f>
        <v>0.551052336272118</v>
      </c>
      <c r="AS101" s="74" t="n">
        <f aca="false">AS100*VLOOKUP($X101,$K$40:$V$69,AS$6+1,FALSE())</f>
        <v>0.504692873672671</v>
      </c>
      <c r="AT101" s="74" t="n">
        <f aca="false">AT100*VLOOKUP($X101,$K$40:$V$69,AT$6+1,FALSE())</f>
        <v>0.426629959867386</v>
      </c>
      <c r="AU101" s="74" t="n">
        <f aca="false">AU100*VLOOKUP($X101,$K$40:$V$69,AU$6+1,FALSE())</f>
        <v>0.311208159083718</v>
      </c>
      <c r="AV101" s="74" t="n">
        <f aca="false">AV100*VLOOKUP($X101,$K$40:$V$69,AV$6+1,FALSE())</f>
        <v>0.195896215190754</v>
      </c>
      <c r="AW101" s="75" t="n">
        <v>0</v>
      </c>
      <c r="AX101" s="54"/>
      <c r="AY101" s="60" t="n">
        <f aca="false">AY89+1</f>
        <v>8</v>
      </c>
      <c r="AZ101" s="61" t="n">
        <v>95</v>
      </c>
      <c r="BA101" s="76" t="n">
        <v>0.311208159083718</v>
      </c>
      <c r="BB101" s="77" t="n">
        <v>0.426629959867386</v>
      </c>
      <c r="BC101" s="54"/>
      <c r="BD101" s="54" t="n">
        <f aca="false">IF($D$11=1,BA101*BB101,BA101)</f>
        <v>0.311208159083718</v>
      </c>
    </row>
    <row r="102" customFormat="false" ht="12.75" hidden="false" customHeight="false" outlineLevel="0" collapsed="false">
      <c r="F102" s="57" t="n">
        <v>7</v>
      </c>
      <c r="G102" s="58" t="n">
        <v>6</v>
      </c>
      <c r="H102" s="80" t="n">
        <f aca="false">+'Survival Rates'!D100</f>
        <v>0.64553068607376</v>
      </c>
      <c r="I102" s="81" t="n">
        <v>0.661355343366532</v>
      </c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60" t="n">
        <f aca="false">X90+1</f>
        <v>8</v>
      </c>
      <c r="Y102" s="61" t="n">
        <v>96</v>
      </c>
      <c r="Z102" s="71" t="n">
        <f aca="false">Z101*VLOOKUP($X102,$K$7:$V$36,Z$6+1,FALSE())</f>
        <v>0.846045605636094</v>
      </c>
      <c r="AA102" s="71" t="n">
        <f aca="false">AA101*VLOOKUP($X102,$K$7:$V$36,AA$6+1,FALSE())</f>
        <v>0.814865032074255</v>
      </c>
      <c r="AB102" s="71" t="n">
        <f aca="false">AB101*VLOOKUP($X102,$K$7:$V$36,AB$6+1,FALSE())</f>
        <v>0.748950608614341</v>
      </c>
      <c r="AC102" s="71" t="n">
        <f aca="false">AC101*VLOOKUP($X102,$K$7:$V$36,AC$6+1,FALSE())</f>
        <v>0.72964665750127</v>
      </c>
      <c r="AD102" s="71" t="n">
        <f aca="false">AD101*VLOOKUP($X102,$K$7:$V$36,AD$6+1,FALSE())</f>
        <v>0.699496461666019</v>
      </c>
      <c r="AE102" s="71" t="n">
        <f aca="false">AE101*VLOOKUP($X102,$K$7:$V$36,AE$6+1,FALSE())</f>
        <v>0.578901218879312</v>
      </c>
      <c r="AF102" s="71" t="n">
        <f aca="false">AF101*VLOOKUP($X102,$K$7:$V$36,AF$6+1,FALSE())</f>
        <v>0.54711771625359</v>
      </c>
      <c r="AG102" s="71" t="n">
        <f aca="false">AG101*VLOOKUP($X102,$K$7:$V$36,AG$6+1,FALSE())</f>
        <v>0.500543121955103</v>
      </c>
      <c r="AH102" s="71" t="n">
        <f aca="false">AH101*VLOOKUP($X102,$K$7:$V$36,AH$6+1,FALSE())</f>
        <v>0.42220631555247</v>
      </c>
      <c r="AI102" s="71" t="n">
        <f aca="false">AI101*VLOOKUP($X102,$K$7:$V$36,AI$6+1,FALSE())</f>
        <v>0.307168819563508</v>
      </c>
      <c r="AJ102" s="71" t="n">
        <f aca="false">AJ101*VLOOKUP($X102,$K$7:$V$36,AJ$6+1,FALSE())</f>
        <v>0.192751917937208</v>
      </c>
      <c r="AK102" s="72" t="n">
        <f aca="false">W$7</f>
        <v>0</v>
      </c>
      <c r="AL102" s="73" t="n">
        <f aca="false">AL101*VLOOKUP($X102,$K$40:$V$69,AL$6+1,FALSE())</f>
        <v>0.846045605636094</v>
      </c>
      <c r="AM102" s="74" t="n">
        <f aca="false">AM101*VLOOKUP($X102,$K$40:$V$69,AM$6+1,FALSE())</f>
        <v>0.814865032074255</v>
      </c>
      <c r="AN102" s="74" t="n">
        <f aca="false">AN101*VLOOKUP($X102,$K$40:$V$69,AN$6+1,FALSE())</f>
        <v>0.748950608614341</v>
      </c>
      <c r="AO102" s="74" t="n">
        <f aca="false">AO101*VLOOKUP($X102,$K$40:$V$69,AO$6+1,FALSE())</f>
        <v>0.72964665750127</v>
      </c>
      <c r="AP102" s="74" t="n">
        <f aca="false">AP101*VLOOKUP($X102,$K$40:$V$69,AP$6+1,FALSE())</f>
        <v>0.699496461666019</v>
      </c>
      <c r="AQ102" s="74" t="n">
        <f aca="false">AQ101*VLOOKUP($X102,$K$40:$V$69,AQ$6+1,FALSE())</f>
        <v>0.578901218879312</v>
      </c>
      <c r="AR102" s="74" t="n">
        <f aca="false">AR101*VLOOKUP($X102,$K$40:$V$69,AR$6+1,FALSE())</f>
        <v>0.54711771625359</v>
      </c>
      <c r="AS102" s="74" t="n">
        <f aca="false">AS101*VLOOKUP($X102,$K$40:$V$69,AS$6+1,FALSE())</f>
        <v>0.500543121955103</v>
      </c>
      <c r="AT102" s="74" t="n">
        <f aca="false">AT101*VLOOKUP($X102,$K$40:$V$69,AT$6+1,FALSE())</f>
        <v>0.42220631555247</v>
      </c>
      <c r="AU102" s="74" t="n">
        <f aca="false">AU101*VLOOKUP($X102,$K$40:$V$69,AU$6+1,FALSE())</f>
        <v>0.307168819563508</v>
      </c>
      <c r="AV102" s="74" t="n">
        <f aca="false">AV101*VLOOKUP($X102,$K$40:$V$69,AV$6+1,FALSE())</f>
        <v>0.192751917937208</v>
      </c>
      <c r="AW102" s="75" t="n">
        <v>0</v>
      </c>
      <c r="AX102" s="54"/>
      <c r="AY102" s="60" t="n">
        <f aca="false">AY90+1</f>
        <v>8</v>
      </c>
      <c r="AZ102" s="61" t="n">
        <v>96</v>
      </c>
      <c r="BA102" s="76" t="n">
        <v>0.307168819563508</v>
      </c>
      <c r="BB102" s="77" t="n">
        <v>0.42220631555247</v>
      </c>
      <c r="BC102" s="54"/>
      <c r="BD102" s="54" t="n">
        <f aca="false">IF($D$11=1,BA102*BB102,BA102)</f>
        <v>0.307168819563508</v>
      </c>
    </row>
    <row r="103" customFormat="false" ht="12.75" hidden="false" customHeight="false" outlineLevel="0" collapsed="false">
      <c r="F103" s="57" t="n">
        <v>7</v>
      </c>
      <c r="G103" s="58" t="n">
        <v>7</v>
      </c>
      <c r="H103" s="80" t="n">
        <f aca="false">+'Survival Rates'!D101</f>
        <v>0.59624619247192</v>
      </c>
      <c r="I103" s="81" t="n">
        <v>0.615946320845603</v>
      </c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60" t="n">
        <f aca="false">X91+1</f>
        <v>9</v>
      </c>
      <c r="Y103" s="61" t="n">
        <v>97</v>
      </c>
      <c r="Z103" s="71" t="n">
        <f aca="false">Z102*VLOOKUP($X103,$K$7:$V$36,Z$6+1,FALSE())</f>
        <v>0.843641290220084</v>
      </c>
      <c r="AA103" s="71" t="n">
        <f aca="false">AA102*VLOOKUP($X103,$K$7:$V$36,AA$6+1,FALSE())</f>
        <v>0.812261007699106</v>
      </c>
      <c r="AB103" s="71" t="n">
        <f aca="false">AB102*VLOOKUP($X103,$K$7:$V$36,AB$6+1,FALSE())</f>
        <v>0.745935483968952</v>
      </c>
      <c r="AC103" s="71" t="n">
        <f aca="false">AC102*VLOOKUP($X103,$K$7:$V$36,AC$6+1,FALSE())</f>
        <v>0.726145177145193</v>
      </c>
      <c r="AD103" s="71" t="n">
        <f aca="false">AD102*VLOOKUP($X103,$K$7:$V$36,AD$6+1,FALSE())</f>
        <v>0.696036801911431</v>
      </c>
      <c r="AE103" s="71" t="n">
        <f aca="false">AE102*VLOOKUP($X103,$K$7:$V$36,AE$6+1,FALSE())</f>
        <v>0.574587367563415</v>
      </c>
      <c r="AF103" s="71" t="n">
        <f aca="false">AF102*VLOOKUP($X103,$K$7:$V$36,AF$6+1,FALSE())</f>
        <v>0.543031900765567</v>
      </c>
      <c r="AG103" s="71" t="n">
        <f aca="false">AG102*VLOOKUP($X103,$K$7:$V$36,AG$6+1,FALSE())</f>
        <v>0.496234436995515</v>
      </c>
      <c r="AH103" s="71" t="n">
        <f aca="false">AH102*VLOOKUP($X103,$K$7:$V$36,AH$6+1,FALSE())</f>
        <v>0.417598668545379</v>
      </c>
      <c r="AI103" s="71" t="n">
        <f aca="false">AI102*VLOOKUP($X103,$K$7:$V$36,AI$6+1,FALSE())</f>
        <v>0.303081904205831</v>
      </c>
      <c r="AJ103" s="71" t="n">
        <f aca="false">AJ102*VLOOKUP($X103,$K$7:$V$36,AJ$6+1,FALSE())</f>
        <v>0.189709729656131</v>
      </c>
      <c r="AK103" s="72" t="n">
        <f aca="false">W$7</f>
        <v>0</v>
      </c>
      <c r="AL103" s="73" t="n">
        <f aca="false">AL102*VLOOKUP($X103,$K$40:$V$69,AL$6+1,FALSE())</f>
        <v>0.843641290220084</v>
      </c>
      <c r="AM103" s="74" t="n">
        <f aca="false">AM102*VLOOKUP($X103,$K$40:$V$69,AM$6+1,FALSE())</f>
        <v>0.812261007699106</v>
      </c>
      <c r="AN103" s="74" t="n">
        <f aca="false">AN102*VLOOKUP($X103,$K$40:$V$69,AN$6+1,FALSE())</f>
        <v>0.745935483968952</v>
      </c>
      <c r="AO103" s="74" t="n">
        <f aca="false">AO102*VLOOKUP($X103,$K$40:$V$69,AO$6+1,FALSE())</f>
        <v>0.726145177145193</v>
      </c>
      <c r="AP103" s="74" t="n">
        <f aca="false">AP102*VLOOKUP($X103,$K$40:$V$69,AP$6+1,FALSE())</f>
        <v>0.696036801911431</v>
      </c>
      <c r="AQ103" s="74" t="n">
        <f aca="false">AQ102*VLOOKUP($X103,$K$40:$V$69,AQ$6+1,FALSE())</f>
        <v>0.574587367563415</v>
      </c>
      <c r="AR103" s="74" t="n">
        <f aca="false">AR102*VLOOKUP($X103,$K$40:$V$69,AR$6+1,FALSE())</f>
        <v>0.543031900765567</v>
      </c>
      <c r="AS103" s="74" t="n">
        <f aca="false">AS102*VLOOKUP($X103,$K$40:$V$69,AS$6+1,FALSE())</f>
        <v>0.496234436995515</v>
      </c>
      <c r="AT103" s="74" t="n">
        <f aca="false">AT102*VLOOKUP($X103,$K$40:$V$69,AT$6+1,FALSE())</f>
        <v>0.417598668545379</v>
      </c>
      <c r="AU103" s="74" t="n">
        <f aca="false">AU102*VLOOKUP($X103,$K$40:$V$69,AU$6+1,FALSE())</f>
        <v>0.303081904205831</v>
      </c>
      <c r="AV103" s="74" t="n">
        <f aca="false">AV102*VLOOKUP($X103,$K$40:$V$69,AV$6+1,FALSE())</f>
        <v>0.189709729656131</v>
      </c>
      <c r="AW103" s="75" t="n">
        <v>0</v>
      </c>
      <c r="AX103" s="54"/>
      <c r="AY103" s="60" t="n">
        <f aca="false">AY91+1</f>
        <v>9</v>
      </c>
      <c r="AZ103" s="61" t="n">
        <v>97</v>
      </c>
      <c r="BA103" s="76" t="n">
        <v>0.303081904205831</v>
      </c>
      <c r="BB103" s="77" t="n">
        <v>0.417598668545379</v>
      </c>
      <c r="BC103" s="54"/>
      <c r="BD103" s="54" t="n">
        <f aca="false">IF($D$11=1,BA103*BB103,BA103)</f>
        <v>0.303081904205831</v>
      </c>
    </row>
    <row r="104" customFormat="false" ht="12.75" hidden="false" customHeight="false" outlineLevel="0" collapsed="false">
      <c r="F104" s="57" t="n">
        <v>7</v>
      </c>
      <c r="G104" s="58" t="n">
        <v>8</v>
      </c>
      <c r="H104" s="80" t="n">
        <f aca="false">+'Survival Rates'!D102</f>
        <v>0.54711771625359</v>
      </c>
      <c r="I104" s="81" t="n">
        <v>0.574869063932513</v>
      </c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60" t="n">
        <f aca="false">X92+1</f>
        <v>9</v>
      </c>
      <c r="Y104" s="61" t="n">
        <v>98</v>
      </c>
      <c r="Z104" s="71" t="n">
        <f aca="false">Z103*VLOOKUP($X104,$K$7:$V$36,Z$6+1,FALSE())</f>
        <v>0.841243807453024</v>
      </c>
      <c r="AA104" s="71" t="n">
        <f aca="false">AA103*VLOOKUP($X104,$K$7:$V$36,AA$6+1,FALSE())</f>
        <v>0.80966530487744</v>
      </c>
      <c r="AB104" s="71" t="n">
        <f aca="false">AB103*VLOOKUP($X104,$K$7:$V$36,AB$6+1,FALSE())</f>
        <v>0.742932497609483</v>
      </c>
      <c r="AC104" s="71" t="n">
        <f aca="false">AC103*VLOOKUP($X104,$K$7:$V$36,AC$6+1,FALSE())</f>
        <v>0.722660499942475</v>
      </c>
      <c r="AD104" s="71" t="n">
        <f aca="false">AD103*VLOOKUP($X104,$K$7:$V$36,AD$6+1,FALSE())</f>
        <v>0.692594253387953</v>
      </c>
      <c r="AE104" s="71" t="n">
        <f aca="false">AE103*VLOOKUP($X104,$K$7:$V$36,AE$6+1,FALSE())</f>
        <v>0.570305662169082</v>
      </c>
      <c r="AF104" s="71" t="n">
        <f aca="false">AF103*VLOOKUP($X104,$K$7:$V$36,AF$6+1,FALSE())</f>
        <v>0.538976597702396</v>
      </c>
      <c r="AG104" s="71" t="n">
        <f aca="false">AG103*VLOOKUP($X104,$K$7:$V$36,AG$6+1,FALSE())</f>
        <v>0.491962841280124</v>
      </c>
      <c r="AH104" s="71" t="n">
        <f aca="false">AH103*VLOOKUP($X104,$K$7:$V$36,AH$6+1,FALSE())</f>
        <v>0.41304130598492</v>
      </c>
      <c r="AI104" s="71" t="n">
        <f aca="false">AI103*VLOOKUP($X104,$K$7:$V$36,AI$6+1,FALSE())</f>
        <v>0.299049365712201</v>
      </c>
      <c r="AJ104" s="71" t="n">
        <f aca="false">AJ103*VLOOKUP($X104,$K$7:$V$36,AJ$6+1,FALSE())</f>
        <v>0.186715555992167</v>
      </c>
      <c r="AK104" s="72" t="n">
        <f aca="false">W$7</f>
        <v>0</v>
      </c>
      <c r="AL104" s="73" t="n">
        <f aca="false">AL103*VLOOKUP($X104,$K$40:$V$69,AL$6+1,FALSE())</f>
        <v>0.841243807453024</v>
      </c>
      <c r="AM104" s="74" t="n">
        <f aca="false">AM103*VLOOKUP($X104,$K$40:$V$69,AM$6+1,FALSE())</f>
        <v>0.80966530487744</v>
      </c>
      <c r="AN104" s="74" t="n">
        <f aca="false">AN103*VLOOKUP($X104,$K$40:$V$69,AN$6+1,FALSE())</f>
        <v>0.742932497609483</v>
      </c>
      <c r="AO104" s="74" t="n">
        <f aca="false">AO103*VLOOKUP($X104,$K$40:$V$69,AO$6+1,FALSE())</f>
        <v>0.722660499942475</v>
      </c>
      <c r="AP104" s="74" t="n">
        <f aca="false">AP103*VLOOKUP($X104,$K$40:$V$69,AP$6+1,FALSE())</f>
        <v>0.692594253387953</v>
      </c>
      <c r="AQ104" s="74" t="n">
        <f aca="false">AQ103*VLOOKUP($X104,$K$40:$V$69,AQ$6+1,FALSE())</f>
        <v>0.570305662169082</v>
      </c>
      <c r="AR104" s="74" t="n">
        <f aca="false">AR103*VLOOKUP($X104,$K$40:$V$69,AR$6+1,FALSE())</f>
        <v>0.538976597702396</v>
      </c>
      <c r="AS104" s="74" t="n">
        <f aca="false">AS103*VLOOKUP($X104,$K$40:$V$69,AS$6+1,FALSE())</f>
        <v>0.491962841280124</v>
      </c>
      <c r="AT104" s="74" t="n">
        <f aca="false">AT103*VLOOKUP($X104,$K$40:$V$69,AT$6+1,FALSE())</f>
        <v>0.41304130598492</v>
      </c>
      <c r="AU104" s="74" t="n">
        <f aca="false">AU103*VLOOKUP($X104,$K$40:$V$69,AU$6+1,FALSE())</f>
        <v>0.299049365712201</v>
      </c>
      <c r="AV104" s="74" t="n">
        <f aca="false">AV103*VLOOKUP($X104,$K$40:$V$69,AV$6+1,FALSE())</f>
        <v>0.186715555992167</v>
      </c>
      <c r="AW104" s="75" t="n">
        <v>0</v>
      </c>
      <c r="AX104" s="54"/>
      <c r="AY104" s="60" t="n">
        <f aca="false">AY92+1</f>
        <v>9</v>
      </c>
      <c r="AZ104" s="61" t="n">
        <v>98</v>
      </c>
      <c r="BA104" s="76" t="n">
        <v>0.299049365712201</v>
      </c>
      <c r="BB104" s="77" t="n">
        <v>0.41304130598492</v>
      </c>
      <c r="BC104" s="54"/>
      <c r="BD104" s="54" t="n">
        <f aca="false">IF($D$11=1,BA104*BB104,BA104)</f>
        <v>0.299049365712201</v>
      </c>
    </row>
    <row r="105" customFormat="false" ht="12.75" hidden="false" customHeight="false" outlineLevel="0" collapsed="false">
      <c r="F105" s="57" t="n">
        <v>7</v>
      </c>
      <c r="G105" s="58" t="n">
        <v>9</v>
      </c>
      <c r="H105" s="80" t="n">
        <f aca="false">+'Survival Rates'!D103</f>
        <v>0.50005245281945</v>
      </c>
      <c r="I105" s="81" t="n">
        <v>0.536122553372392</v>
      </c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60" t="n">
        <f aca="false">X93+1</f>
        <v>9</v>
      </c>
      <c r="Y105" s="61" t="n">
        <v>99</v>
      </c>
      <c r="Z105" s="71" t="n">
        <f aca="false">Z104*VLOOKUP($X105,$K$7:$V$36,Z$6+1,FALSE())</f>
        <v>0.838853137917708</v>
      </c>
      <c r="AA105" s="71" t="n">
        <f aca="false">AA104*VLOOKUP($X105,$K$7:$V$36,AA$6+1,FALSE())</f>
        <v>0.807077897016476</v>
      </c>
      <c r="AB105" s="71" t="n">
        <f aca="false">AB104*VLOOKUP($X105,$K$7:$V$36,AB$6+1,FALSE())</f>
        <v>0.739941600669634</v>
      </c>
      <c r="AC105" s="71" t="n">
        <f aca="false">AC104*VLOOKUP($X105,$K$7:$V$36,AC$6+1,FALSE())</f>
        <v>0.719192545256946</v>
      </c>
      <c r="AD105" s="71" t="n">
        <f aca="false">AD104*VLOOKUP($X105,$K$7:$V$36,AD$6+1,FALSE())</f>
        <v>0.689168731464656</v>
      </c>
      <c r="AE105" s="71" t="n">
        <f aca="false">AE104*VLOOKUP($X105,$K$7:$V$36,AE$6+1,FALSE())</f>
        <v>0.566055863151601</v>
      </c>
      <c r="AF105" s="71" t="n">
        <f aca="false">AF104*VLOOKUP($X105,$K$7:$V$36,AF$6+1,FALSE())</f>
        <v>0.534951579200612</v>
      </c>
      <c r="AG105" s="71" t="n">
        <f aca="false">AG104*VLOOKUP($X105,$K$7:$V$36,AG$6+1,FALSE())</f>
        <v>0.487728015543991</v>
      </c>
      <c r="AH105" s="71" t="n">
        <f aca="false">AH104*VLOOKUP($X105,$K$7:$V$36,AH$6+1,FALSE())</f>
        <v>0.408533679103887</v>
      </c>
      <c r="AI105" s="71" t="n">
        <f aca="false">AI104*VLOOKUP($X105,$K$7:$V$36,AI$6+1,FALSE())</f>
        <v>0.295070480592385</v>
      </c>
      <c r="AJ105" s="71" t="n">
        <f aca="false">AJ104*VLOOKUP($X105,$K$7:$V$36,AJ$6+1,FALSE())</f>
        <v>0.18376863913441</v>
      </c>
      <c r="AK105" s="72" t="n">
        <f aca="false">W$7</f>
        <v>0</v>
      </c>
      <c r="AL105" s="73" t="n">
        <f aca="false">AL104*VLOOKUP($X105,$K$40:$V$69,AL$6+1,FALSE())</f>
        <v>0.838853137917708</v>
      </c>
      <c r="AM105" s="74" t="n">
        <f aca="false">AM104*VLOOKUP($X105,$K$40:$V$69,AM$6+1,FALSE())</f>
        <v>0.807077897016476</v>
      </c>
      <c r="AN105" s="74" t="n">
        <f aca="false">AN104*VLOOKUP($X105,$K$40:$V$69,AN$6+1,FALSE())</f>
        <v>0.739941600669634</v>
      </c>
      <c r="AO105" s="74" t="n">
        <f aca="false">AO104*VLOOKUP($X105,$K$40:$V$69,AO$6+1,FALSE())</f>
        <v>0.719192545256946</v>
      </c>
      <c r="AP105" s="74" t="n">
        <f aca="false">AP104*VLOOKUP($X105,$K$40:$V$69,AP$6+1,FALSE())</f>
        <v>0.689168731464656</v>
      </c>
      <c r="AQ105" s="74" t="n">
        <f aca="false">AQ104*VLOOKUP($X105,$K$40:$V$69,AQ$6+1,FALSE())</f>
        <v>0.566055863151601</v>
      </c>
      <c r="AR105" s="74" t="n">
        <f aca="false">AR104*VLOOKUP($X105,$K$40:$V$69,AR$6+1,FALSE())</f>
        <v>0.534951579200612</v>
      </c>
      <c r="AS105" s="74" t="n">
        <f aca="false">AS104*VLOOKUP($X105,$K$40:$V$69,AS$6+1,FALSE())</f>
        <v>0.487728015543991</v>
      </c>
      <c r="AT105" s="74" t="n">
        <f aca="false">AT104*VLOOKUP($X105,$K$40:$V$69,AT$6+1,FALSE())</f>
        <v>0.408533679103887</v>
      </c>
      <c r="AU105" s="74" t="n">
        <f aca="false">AU104*VLOOKUP($X105,$K$40:$V$69,AU$6+1,FALSE())</f>
        <v>0.295070480592385</v>
      </c>
      <c r="AV105" s="74" t="n">
        <f aca="false">AV104*VLOOKUP($X105,$K$40:$V$69,AV$6+1,FALSE())</f>
        <v>0.18376863913441</v>
      </c>
      <c r="AW105" s="75" t="n">
        <v>0</v>
      </c>
      <c r="AX105" s="54"/>
      <c r="AY105" s="60" t="n">
        <f aca="false">AY93+1</f>
        <v>9</v>
      </c>
      <c r="AZ105" s="61" t="n">
        <v>99</v>
      </c>
      <c r="BA105" s="76" t="n">
        <v>0.295070480592385</v>
      </c>
      <c r="BB105" s="77" t="n">
        <v>0.408533679103887</v>
      </c>
      <c r="BC105" s="54"/>
      <c r="BD105" s="54" t="n">
        <f aca="false">IF($D$11=1,BA105*BB105,BA105)</f>
        <v>0.295070480592385</v>
      </c>
    </row>
    <row r="106" customFormat="false" ht="12.75" hidden="false" customHeight="false" outlineLevel="0" collapsed="false">
      <c r="F106" s="57" t="n">
        <v>7</v>
      </c>
      <c r="G106" s="58" t="n">
        <v>10</v>
      </c>
      <c r="H106" s="80" t="n">
        <f aca="false">+'Survival Rates'!D104</f>
        <v>0.455181566086842</v>
      </c>
      <c r="I106" s="81" t="n">
        <v>0.499479111286608</v>
      </c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60" t="n">
        <f aca="false">X94+1</f>
        <v>9</v>
      </c>
      <c r="Y106" s="61" t="n">
        <v>100</v>
      </c>
      <c r="Z106" s="71" t="n">
        <f aca="false">Z105*VLOOKUP($X106,$K$7:$V$36,Z$6+1,FALSE())</f>
        <v>0.836469262252108</v>
      </c>
      <c r="AA106" s="71" t="n">
        <f aca="false">AA105*VLOOKUP($X106,$K$7:$V$36,AA$6+1,FALSE())</f>
        <v>0.804498757608413</v>
      </c>
      <c r="AB106" s="71" t="n">
        <f aca="false">AB105*VLOOKUP($X106,$K$7:$V$36,AB$6+1,FALSE())</f>
        <v>0.736962744479831</v>
      </c>
      <c r="AC106" s="71" t="n">
        <f aca="false">AC105*VLOOKUP($X106,$K$7:$V$36,AC$6+1,FALSE())</f>
        <v>0.715741232839401</v>
      </c>
      <c r="AD106" s="71" t="n">
        <f aca="false">AD105*VLOOKUP($X106,$K$7:$V$36,AD$6+1,FALSE())</f>
        <v>0.685760151929185</v>
      </c>
      <c r="AE106" s="71" t="n">
        <f aca="false">AE105*VLOOKUP($X106,$K$7:$V$36,AE$6+1,FALSE())</f>
        <v>0.561837732751297</v>
      </c>
      <c r="AF106" s="71" t="n">
        <f aca="false">AF105*VLOOKUP($X106,$K$7:$V$36,AF$6+1,FALSE())</f>
        <v>0.530956619098411</v>
      </c>
      <c r="AG106" s="71" t="n">
        <f aca="false">AG105*VLOOKUP($X106,$K$7:$V$36,AG$6+1,FALSE())</f>
        <v>0.483529643270418</v>
      </c>
      <c r="AH106" s="71" t="n">
        <f aca="false">AH105*VLOOKUP($X106,$K$7:$V$36,AH$6+1,FALSE())</f>
        <v>0.404075245123912</v>
      </c>
      <c r="AI106" s="71" t="n">
        <f aca="false">AI105*VLOOKUP($X106,$K$7:$V$36,AI$6+1,FALSE())</f>
        <v>0.291144534982268</v>
      </c>
      <c r="AJ106" s="71" t="n">
        <f aca="false">AJ105*VLOOKUP($X106,$K$7:$V$36,AJ$6+1,FALSE())</f>
        <v>0.180868233232424</v>
      </c>
      <c r="AK106" s="72" t="n">
        <f aca="false">W$7</f>
        <v>0</v>
      </c>
      <c r="AL106" s="73" t="n">
        <f aca="false">AL105*VLOOKUP($X106,$K$40:$V$69,AL$6+1,FALSE())</f>
        <v>0.836469262252108</v>
      </c>
      <c r="AM106" s="74" t="n">
        <f aca="false">AM105*VLOOKUP($X106,$K$40:$V$69,AM$6+1,FALSE())</f>
        <v>0.804498757608413</v>
      </c>
      <c r="AN106" s="74" t="n">
        <f aca="false">AN105*VLOOKUP($X106,$K$40:$V$69,AN$6+1,FALSE())</f>
        <v>0.736962744479831</v>
      </c>
      <c r="AO106" s="74" t="n">
        <f aca="false">AO105*VLOOKUP($X106,$K$40:$V$69,AO$6+1,FALSE())</f>
        <v>0.715741232839401</v>
      </c>
      <c r="AP106" s="74" t="n">
        <f aca="false">AP105*VLOOKUP($X106,$K$40:$V$69,AP$6+1,FALSE())</f>
        <v>0.685760151929185</v>
      </c>
      <c r="AQ106" s="74" t="n">
        <f aca="false">AQ105*VLOOKUP($X106,$K$40:$V$69,AQ$6+1,FALSE())</f>
        <v>0.561837732751297</v>
      </c>
      <c r="AR106" s="74" t="n">
        <f aca="false">AR105*VLOOKUP($X106,$K$40:$V$69,AR$6+1,FALSE())</f>
        <v>0.530956619098411</v>
      </c>
      <c r="AS106" s="74" t="n">
        <f aca="false">AS105*VLOOKUP($X106,$K$40:$V$69,AS$6+1,FALSE())</f>
        <v>0.483529643270418</v>
      </c>
      <c r="AT106" s="74" t="n">
        <f aca="false">AT105*VLOOKUP($X106,$K$40:$V$69,AT$6+1,FALSE())</f>
        <v>0.404075245123912</v>
      </c>
      <c r="AU106" s="74" t="n">
        <f aca="false">AU105*VLOOKUP($X106,$K$40:$V$69,AU$6+1,FALSE())</f>
        <v>0.291144534982268</v>
      </c>
      <c r="AV106" s="74" t="n">
        <f aca="false">AV105*VLOOKUP($X106,$K$40:$V$69,AV$6+1,FALSE())</f>
        <v>0.180868233232424</v>
      </c>
      <c r="AW106" s="75" t="n">
        <v>0</v>
      </c>
      <c r="AX106" s="54"/>
      <c r="AY106" s="60" t="n">
        <f aca="false">AY94+1</f>
        <v>9</v>
      </c>
      <c r="AZ106" s="61" t="n">
        <v>100</v>
      </c>
      <c r="BA106" s="76" t="n">
        <v>0.291144534982268</v>
      </c>
      <c r="BB106" s="77" t="n">
        <v>0.404075245123912</v>
      </c>
      <c r="BC106" s="54"/>
      <c r="BD106" s="54" t="n">
        <f aca="false">IF($D$11=1,BA106*BB106,BA106)</f>
        <v>0.291144534982268</v>
      </c>
    </row>
    <row r="107" customFormat="false" ht="12.75" hidden="false" customHeight="false" outlineLevel="0" collapsed="false">
      <c r="F107" s="57" t="n">
        <v>7</v>
      </c>
      <c r="G107" s="58" t="n">
        <v>11</v>
      </c>
      <c r="H107" s="80" t="n">
        <f aca="false">+'Survival Rates'!D105</f>
        <v>0.420410806729646</v>
      </c>
      <c r="I107" s="81" t="n">
        <v>0.467901414849919</v>
      </c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60" t="n">
        <f aca="false">X95+1</f>
        <v>9</v>
      </c>
      <c r="Y107" s="61" t="n">
        <v>101</v>
      </c>
      <c r="Z107" s="71" t="n">
        <f aca="false">Z106*VLOOKUP($X107,$K$7:$V$36,Z$6+1,FALSE())</f>
        <v>0.83409216114922</v>
      </c>
      <c r="AA107" s="71" t="n">
        <f aca="false">AA106*VLOOKUP($X107,$K$7:$V$36,AA$6+1,FALSE())</f>
        <v>0.80192786023016</v>
      </c>
      <c r="AB107" s="71" t="n">
        <f aca="false">AB106*VLOOKUP($X107,$K$7:$V$36,AB$6+1,FALSE())</f>
        <v>0.733995880566435</v>
      </c>
      <c r="AC107" s="71" t="n">
        <f aca="false">AC106*VLOOKUP($X107,$K$7:$V$36,AC$6+1,FALSE())</f>
        <v>0.712306482825738</v>
      </c>
      <c r="AD107" s="71" t="n">
        <f aca="false">AD106*VLOOKUP($X107,$K$7:$V$36,AD$6+1,FALSE())</f>
        <v>0.682368430985694</v>
      </c>
      <c r="AE107" s="71" t="n">
        <f aca="false">AE106*VLOOKUP($X107,$K$7:$V$36,AE$6+1,FALSE())</f>
        <v>0.55765103498023</v>
      </c>
      <c r="AF107" s="71" t="n">
        <f aca="false">AF106*VLOOKUP($X107,$K$7:$V$36,AF$6+1,FALSE())</f>
        <v>0.526991492922941</v>
      </c>
      <c r="AG107" s="71" t="n">
        <f aca="false">AG106*VLOOKUP($X107,$K$7:$V$36,AG$6+1,FALSE())</f>
        <v>0.479367410667287</v>
      </c>
      <c r="AH107" s="71" t="n">
        <f aca="false">AH106*VLOOKUP($X107,$K$7:$V$36,AH$6+1,FALSE())</f>
        <v>0.399665467190111</v>
      </c>
      <c r="AI107" s="71" t="n">
        <f aca="false">AI106*VLOOKUP($X107,$K$7:$V$36,AI$6+1,FALSE())</f>
        <v>0.287270824515778</v>
      </c>
      <c r="AJ107" s="71" t="n">
        <f aca="false">AJ106*VLOOKUP($X107,$K$7:$V$36,AJ$6+1,FALSE())</f>
        <v>0.178013604207471</v>
      </c>
      <c r="AK107" s="72" t="n">
        <f aca="false">W$7</f>
        <v>0</v>
      </c>
      <c r="AL107" s="73" t="n">
        <f aca="false">AL106*VLOOKUP($X107,$K$40:$V$69,AL$6+1,FALSE())</f>
        <v>0.83409216114922</v>
      </c>
      <c r="AM107" s="74" t="n">
        <f aca="false">AM106*VLOOKUP($X107,$K$40:$V$69,AM$6+1,FALSE())</f>
        <v>0.80192786023016</v>
      </c>
      <c r="AN107" s="74" t="n">
        <f aca="false">AN106*VLOOKUP($X107,$K$40:$V$69,AN$6+1,FALSE())</f>
        <v>0.733995880566435</v>
      </c>
      <c r="AO107" s="74" t="n">
        <f aca="false">AO106*VLOOKUP($X107,$K$40:$V$69,AO$6+1,FALSE())</f>
        <v>0.712306482825738</v>
      </c>
      <c r="AP107" s="74" t="n">
        <f aca="false">AP106*VLOOKUP($X107,$K$40:$V$69,AP$6+1,FALSE())</f>
        <v>0.682368430985694</v>
      </c>
      <c r="AQ107" s="74" t="n">
        <f aca="false">AQ106*VLOOKUP($X107,$K$40:$V$69,AQ$6+1,FALSE())</f>
        <v>0.55765103498023</v>
      </c>
      <c r="AR107" s="74" t="n">
        <f aca="false">AR106*VLOOKUP($X107,$K$40:$V$69,AR$6+1,FALSE())</f>
        <v>0.526991492922941</v>
      </c>
      <c r="AS107" s="74" t="n">
        <f aca="false">AS106*VLOOKUP($X107,$K$40:$V$69,AS$6+1,FALSE())</f>
        <v>0.479367410667287</v>
      </c>
      <c r="AT107" s="74" t="n">
        <f aca="false">AT106*VLOOKUP($X107,$K$40:$V$69,AT$6+1,FALSE())</f>
        <v>0.399665467190111</v>
      </c>
      <c r="AU107" s="74" t="n">
        <f aca="false">AU106*VLOOKUP($X107,$K$40:$V$69,AU$6+1,FALSE())</f>
        <v>0.287270824515778</v>
      </c>
      <c r="AV107" s="74" t="n">
        <f aca="false">AV106*VLOOKUP($X107,$K$40:$V$69,AV$6+1,FALSE())</f>
        <v>0.178013604207471</v>
      </c>
      <c r="AW107" s="75" t="n">
        <v>0</v>
      </c>
      <c r="AX107" s="54"/>
      <c r="AY107" s="60" t="n">
        <f aca="false">AY95+1</f>
        <v>9</v>
      </c>
      <c r="AZ107" s="61" t="n">
        <v>101</v>
      </c>
      <c r="BA107" s="76" t="n">
        <v>0.287270824515778</v>
      </c>
      <c r="BB107" s="77" t="n">
        <v>0.399665467190111</v>
      </c>
      <c r="BC107" s="54"/>
      <c r="BD107" s="54" t="n">
        <f aca="false">IF($D$11=1,BA107*BB107,BA107)</f>
        <v>0.287270824515778</v>
      </c>
    </row>
    <row r="108" customFormat="false" ht="12.75" hidden="false" customHeight="false" outlineLevel="0" collapsed="false">
      <c r="F108" s="57" t="n">
        <v>7</v>
      </c>
      <c r="G108" s="58" t="n">
        <v>12</v>
      </c>
      <c r="H108" s="80" t="n">
        <f aca="false">+'Survival Rates'!D106</f>
        <v>0.388033492009018</v>
      </c>
      <c r="I108" s="81" t="n">
        <v>0.43826867971243</v>
      </c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60" t="n">
        <f aca="false">X96+1</f>
        <v>9</v>
      </c>
      <c r="Y108" s="61" t="n">
        <v>102</v>
      </c>
      <c r="Z108" s="71" t="n">
        <f aca="false">Z107*VLOOKUP($X108,$K$7:$V$36,Z$6+1,FALSE())</f>
        <v>0.831721815356907</v>
      </c>
      <c r="AA108" s="71" t="n">
        <f aca="false">AA107*VLOOKUP($X108,$K$7:$V$36,AA$6+1,FALSE())</f>
        <v>0.799365178543064</v>
      </c>
      <c r="AB108" s="71" t="n">
        <f aca="false">AB107*VLOOKUP($X108,$K$7:$V$36,AB$6+1,FALSE())</f>
        <v>0.731040960650949</v>
      </c>
      <c r="AC108" s="71" t="n">
        <f aca="false">AC107*VLOOKUP($X108,$K$7:$V$36,AC$6+1,FALSE())</f>
        <v>0.708888215735113</v>
      </c>
      <c r="AD108" s="71" t="n">
        <f aca="false">AD107*VLOOKUP($X108,$K$7:$V$36,AD$6+1,FALSE())</f>
        <v>0.678993485252787</v>
      </c>
      <c r="AE108" s="71" t="n">
        <f aca="false">AE107*VLOOKUP($X108,$K$7:$V$36,AE$6+1,FALSE())</f>
        <v>0.553495535608994</v>
      </c>
      <c r="AF108" s="71" t="n">
        <f aca="false">AF107*VLOOKUP($X108,$K$7:$V$36,AF$6+1,FALSE())</f>
        <v>0.523055977877687</v>
      </c>
      <c r="AG108" s="71" t="n">
        <f aca="false">AG107*VLOOKUP($X108,$K$7:$V$36,AG$6+1,FALSE())</f>
        <v>0.475241006643612</v>
      </c>
      <c r="AH108" s="71" t="n">
        <f aca="false">AH107*VLOOKUP($X108,$K$7:$V$36,AH$6+1,FALSE())</f>
        <v>0.395303814306434</v>
      </c>
      <c r="AI108" s="71" t="n">
        <f aca="false">AI107*VLOOKUP($X108,$K$7:$V$36,AI$6+1,FALSE())</f>
        <v>0.283448654198509</v>
      </c>
      <c r="AJ108" s="71" t="n">
        <f aca="false">AJ107*VLOOKUP($X108,$K$7:$V$36,AJ$6+1,FALSE())</f>
        <v>0.175204029566722</v>
      </c>
      <c r="AK108" s="72" t="n">
        <f aca="false">W$7</f>
        <v>0</v>
      </c>
      <c r="AL108" s="73" t="n">
        <f aca="false">AL107*VLOOKUP($X108,$K$40:$V$69,AL$6+1,FALSE())</f>
        <v>0.831721815356907</v>
      </c>
      <c r="AM108" s="74" t="n">
        <f aca="false">AM107*VLOOKUP($X108,$K$40:$V$69,AM$6+1,FALSE())</f>
        <v>0.799365178543064</v>
      </c>
      <c r="AN108" s="74" t="n">
        <f aca="false">AN107*VLOOKUP($X108,$K$40:$V$69,AN$6+1,FALSE())</f>
        <v>0.731040960650949</v>
      </c>
      <c r="AO108" s="74" t="n">
        <f aca="false">AO107*VLOOKUP($X108,$K$40:$V$69,AO$6+1,FALSE())</f>
        <v>0.708888215735113</v>
      </c>
      <c r="AP108" s="74" t="n">
        <f aca="false">AP107*VLOOKUP($X108,$K$40:$V$69,AP$6+1,FALSE())</f>
        <v>0.678993485252787</v>
      </c>
      <c r="AQ108" s="74" t="n">
        <f aca="false">AQ107*VLOOKUP($X108,$K$40:$V$69,AQ$6+1,FALSE())</f>
        <v>0.553495535608994</v>
      </c>
      <c r="AR108" s="74" t="n">
        <f aca="false">AR107*VLOOKUP($X108,$K$40:$V$69,AR$6+1,FALSE())</f>
        <v>0.523055977877687</v>
      </c>
      <c r="AS108" s="74" t="n">
        <f aca="false">AS107*VLOOKUP($X108,$K$40:$V$69,AS$6+1,FALSE())</f>
        <v>0.475241006643612</v>
      </c>
      <c r="AT108" s="74" t="n">
        <f aca="false">AT107*VLOOKUP($X108,$K$40:$V$69,AT$6+1,FALSE())</f>
        <v>0.395303814306434</v>
      </c>
      <c r="AU108" s="74" t="n">
        <f aca="false">AU107*VLOOKUP($X108,$K$40:$V$69,AU$6+1,FALSE())</f>
        <v>0.283448654198509</v>
      </c>
      <c r="AV108" s="74" t="n">
        <f aca="false">AV107*VLOOKUP($X108,$K$40:$V$69,AV$6+1,FALSE())</f>
        <v>0.175204029566722</v>
      </c>
      <c r="AW108" s="75" t="n">
        <v>0</v>
      </c>
      <c r="AX108" s="54"/>
      <c r="AY108" s="60" t="n">
        <f aca="false">AY96+1</f>
        <v>9</v>
      </c>
      <c r="AZ108" s="61" t="n">
        <v>102</v>
      </c>
      <c r="BA108" s="76" t="n">
        <v>0.283448654198509</v>
      </c>
      <c r="BB108" s="77" t="n">
        <v>0.395303814306434</v>
      </c>
      <c r="BC108" s="54"/>
      <c r="BD108" s="54" t="n">
        <f aca="false">IF($D$11=1,BA108*BB108,BA108)</f>
        <v>0.283448654198509</v>
      </c>
    </row>
    <row r="109" customFormat="false" ht="12.75" hidden="false" customHeight="false" outlineLevel="0" collapsed="false">
      <c r="F109" s="57" t="n">
        <v>7</v>
      </c>
      <c r="G109" s="58" t="n">
        <v>13</v>
      </c>
      <c r="H109" s="80" t="n">
        <f aca="false">+'Survival Rates'!D107</f>
        <v>0.357707411428703</v>
      </c>
      <c r="I109" s="81" t="n">
        <v>0.410489499675166</v>
      </c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60" t="n">
        <f aca="false">X97+1</f>
        <v>9</v>
      </c>
      <c r="Y109" s="61" t="n">
        <v>103</v>
      </c>
      <c r="Z109" s="71" t="n">
        <f aca="false">Z108*VLOOKUP($X109,$K$7:$V$36,Z$6+1,FALSE())</f>
        <v>0.829358205677745</v>
      </c>
      <c r="AA109" s="71" t="n">
        <f aca="false">AA108*VLOOKUP($X109,$K$7:$V$36,AA$6+1,FALSE())</f>
        <v>0.796810686292645</v>
      </c>
      <c r="AB109" s="71" t="n">
        <f aca="false">AB108*VLOOKUP($X109,$K$7:$V$36,AB$6+1,FALSE())</f>
        <v>0.728097936649239</v>
      </c>
      <c r="AC109" s="71" t="n">
        <f aca="false">AC108*VLOOKUP($X109,$K$7:$V$36,AC$6+1,FALSE())</f>
        <v>0.705486352468102</v>
      </c>
      <c r="AD109" s="71" t="n">
        <f aca="false">AD108*VLOOKUP($X109,$K$7:$V$36,AD$6+1,FALSE())</f>
        <v>0.675635231761465</v>
      </c>
      <c r="AE109" s="71" t="n">
        <f aca="false">AE108*VLOOKUP($X109,$K$7:$V$36,AE$6+1,FALSE())</f>
        <v>0.54937100215361</v>
      </c>
      <c r="AF109" s="71" t="n">
        <f aca="false">AF108*VLOOKUP($X109,$K$7:$V$36,AF$6+1,FALSE())</f>
        <v>0.519149852829955</v>
      </c>
      <c r="AG109" s="71" t="n">
        <f aca="false">AG108*VLOOKUP($X109,$K$7:$V$36,AG$6+1,FALSE())</f>
        <v>0.47115012278628</v>
      </c>
      <c r="AH109" s="71" t="n">
        <f aca="false">AH108*VLOOKUP($X109,$K$7:$V$36,AH$6+1,FALSE())</f>
        <v>0.390989761271729</v>
      </c>
      <c r="AI109" s="71" t="n">
        <f aca="false">AI108*VLOOKUP($X109,$K$7:$V$36,AI$6+1,FALSE())</f>
        <v>0.279677338283037</v>
      </c>
      <c r="AJ109" s="71" t="n">
        <f aca="false">AJ108*VLOOKUP($X109,$K$7:$V$36,AJ$6+1,FALSE())</f>
        <v>0.172438798220391</v>
      </c>
      <c r="AK109" s="72" t="n">
        <f aca="false">W$7</f>
        <v>0</v>
      </c>
      <c r="AL109" s="73" t="n">
        <f aca="false">AL108*VLOOKUP($X109,$K$40:$V$69,AL$6+1,FALSE())</f>
        <v>0.829358205677745</v>
      </c>
      <c r="AM109" s="74" t="n">
        <f aca="false">AM108*VLOOKUP($X109,$K$40:$V$69,AM$6+1,FALSE())</f>
        <v>0.796810686292645</v>
      </c>
      <c r="AN109" s="74" t="n">
        <f aca="false">AN108*VLOOKUP($X109,$K$40:$V$69,AN$6+1,FALSE())</f>
        <v>0.728097936649239</v>
      </c>
      <c r="AO109" s="74" t="n">
        <f aca="false">AO108*VLOOKUP($X109,$K$40:$V$69,AO$6+1,FALSE())</f>
        <v>0.705486352468102</v>
      </c>
      <c r="AP109" s="74" t="n">
        <f aca="false">AP108*VLOOKUP($X109,$K$40:$V$69,AP$6+1,FALSE())</f>
        <v>0.675635231761465</v>
      </c>
      <c r="AQ109" s="74" t="n">
        <f aca="false">AQ108*VLOOKUP($X109,$K$40:$V$69,AQ$6+1,FALSE())</f>
        <v>0.54937100215361</v>
      </c>
      <c r="AR109" s="74" t="n">
        <f aca="false">AR108*VLOOKUP($X109,$K$40:$V$69,AR$6+1,FALSE())</f>
        <v>0.519149852829955</v>
      </c>
      <c r="AS109" s="74" t="n">
        <f aca="false">AS108*VLOOKUP($X109,$K$40:$V$69,AS$6+1,FALSE())</f>
        <v>0.47115012278628</v>
      </c>
      <c r="AT109" s="74" t="n">
        <f aca="false">AT108*VLOOKUP($X109,$K$40:$V$69,AT$6+1,FALSE())</f>
        <v>0.390989761271729</v>
      </c>
      <c r="AU109" s="74" t="n">
        <f aca="false">AU108*VLOOKUP($X109,$K$40:$V$69,AU$6+1,FALSE())</f>
        <v>0.279677338283037</v>
      </c>
      <c r="AV109" s="74" t="n">
        <f aca="false">AV108*VLOOKUP($X109,$K$40:$V$69,AV$6+1,FALSE())</f>
        <v>0.172438798220391</v>
      </c>
      <c r="AW109" s="75" t="n">
        <v>0</v>
      </c>
      <c r="AX109" s="54"/>
      <c r="AY109" s="60" t="n">
        <f aca="false">AY97+1</f>
        <v>9</v>
      </c>
      <c r="AZ109" s="61" t="n">
        <v>103</v>
      </c>
      <c r="BA109" s="76" t="n">
        <v>0.279677338283037</v>
      </c>
      <c r="BB109" s="77" t="n">
        <v>0.390989761271729</v>
      </c>
      <c r="BC109" s="54"/>
      <c r="BD109" s="54" t="n">
        <f aca="false">IF($D$11=1,BA109*BB109,BA109)</f>
        <v>0.279677338283037</v>
      </c>
    </row>
    <row r="110" customFormat="false" ht="12.75" hidden="false" customHeight="false" outlineLevel="0" collapsed="false">
      <c r="F110" s="57" t="n">
        <v>7</v>
      </c>
      <c r="G110" s="58" t="n">
        <v>14</v>
      </c>
      <c r="H110" s="80" t="n">
        <f aca="false">+'Survival Rates'!D108</f>
        <v>0.32934158624597</v>
      </c>
      <c r="I110" s="81" t="n">
        <v>0.384397626251207</v>
      </c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60" t="n">
        <f aca="false">X98+1</f>
        <v>9</v>
      </c>
      <c r="Y110" s="61" t="n">
        <v>104</v>
      </c>
      <c r="Z110" s="71" t="n">
        <f aca="false">Z109*VLOOKUP($X110,$K$7:$V$36,Z$6+1,FALSE())</f>
        <v>0.827001312968863</v>
      </c>
      <c r="AA110" s="71" t="n">
        <f aca="false">AA109*VLOOKUP($X110,$K$7:$V$36,AA$6+1,FALSE())</f>
        <v>0.794264357308317</v>
      </c>
      <c r="AB110" s="71" t="n">
        <f aca="false">AB109*VLOOKUP($X110,$K$7:$V$36,AB$6+1,FALSE())</f>
        <v>0.725166760670746</v>
      </c>
      <c r="AC110" s="71" t="n">
        <f aca="false">AC109*VLOOKUP($X110,$K$7:$V$36,AC$6+1,FALSE())</f>
        <v>0.702100814304867</v>
      </c>
      <c r="AD110" s="71" t="n">
        <f aca="false">AD109*VLOOKUP($X110,$K$7:$V$36,AD$6+1,FALSE())</f>
        <v>0.672293587953089</v>
      </c>
      <c r="AE110" s="71" t="n">
        <f aca="false">AE109*VLOOKUP($X110,$K$7:$V$36,AE$6+1,FALSE())</f>
        <v>0.545277203862524</v>
      </c>
      <c r="AF110" s="71" t="n">
        <f aca="false">AF109*VLOOKUP($X110,$K$7:$V$36,AF$6+1,FALSE())</f>
        <v>0.515272898298448</v>
      </c>
      <c r="AG110" s="71" t="n">
        <f aca="false">AG109*VLOOKUP($X110,$K$7:$V$36,AG$6+1,FALSE())</f>
        <v>0.467094453337006</v>
      </c>
      <c r="AH110" s="71" t="n">
        <f aca="false">AH109*VLOOKUP($X110,$K$7:$V$36,AH$6+1,FALSE())</f>
        <v>0.386722788616501</v>
      </c>
      <c r="AI110" s="71" t="n">
        <f aca="false">AI109*VLOOKUP($X110,$K$7:$V$36,AI$6+1,FALSE())</f>
        <v>0.27595620014588</v>
      </c>
      <c r="AJ110" s="71" t="n">
        <f aca="false">AJ109*VLOOKUP($X110,$K$7:$V$36,AJ$6+1,FALSE())</f>
        <v>0.169717210301769</v>
      </c>
      <c r="AK110" s="72" t="n">
        <f aca="false">W$7</f>
        <v>0</v>
      </c>
      <c r="AL110" s="73" t="n">
        <f aca="false">AL109*VLOOKUP($X110,$K$40:$V$69,AL$6+1,FALSE())</f>
        <v>0.827001312968863</v>
      </c>
      <c r="AM110" s="74" t="n">
        <f aca="false">AM109*VLOOKUP($X110,$K$40:$V$69,AM$6+1,FALSE())</f>
        <v>0.794264357308317</v>
      </c>
      <c r="AN110" s="74" t="n">
        <f aca="false">AN109*VLOOKUP($X110,$K$40:$V$69,AN$6+1,FALSE())</f>
        <v>0.725166760670746</v>
      </c>
      <c r="AO110" s="74" t="n">
        <f aca="false">AO109*VLOOKUP($X110,$K$40:$V$69,AO$6+1,FALSE())</f>
        <v>0.702100814304867</v>
      </c>
      <c r="AP110" s="74" t="n">
        <f aca="false">AP109*VLOOKUP($X110,$K$40:$V$69,AP$6+1,FALSE())</f>
        <v>0.672293587953089</v>
      </c>
      <c r="AQ110" s="74" t="n">
        <f aca="false">AQ109*VLOOKUP($X110,$K$40:$V$69,AQ$6+1,FALSE())</f>
        <v>0.545277203862524</v>
      </c>
      <c r="AR110" s="74" t="n">
        <f aca="false">AR109*VLOOKUP($X110,$K$40:$V$69,AR$6+1,FALSE())</f>
        <v>0.515272898298448</v>
      </c>
      <c r="AS110" s="74" t="n">
        <f aca="false">AS109*VLOOKUP($X110,$K$40:$V$69,AS$6+1,FALSE())</f>
        <v>0.467094453337006</v>
      </c>
      <c r="AT110" s="74" t="n">
        <f aca="false">AT109*VLOOKUP($X110,$K$40:$V$69,AT$6+1,FALSE())</f>
        <v>0.386722788616501</v>
      </c>
      <c r="AU110" s="74" t="n">
        <f aca="false">AU109*VLOOKUP($X110,$K$40:$V$69,AU$6+1,FALSE())</f>
        <v>0.27595620014588</v>
      </c>
      <c r="AV110" s="74" t="n">
        <f aca="false">AV109*VLOOKUP($X110,$K$40:$V$69,AV$6+1,FALSE())</f>
        <v>0.169717210301769</v>
      </c>
      <c r="AW110" s="75" t="n">
        <v>0</v>
      </c>
      <c r="AX110" s="54"/>
      <c r="AY110" s="60" t="n">
        <f aca="false">AY98+1</f>
        <v>9</v>
      </c>
      <c r="AZ110" s="61" t="n">
        <v>104</v>
      </c>
      <c r="BA110" s="76" t="n">
        <v>0.27595620014588</v>
      </c>
      <c r="BB110" s="77" t="n">
        <v>0.386722788616501</v>
      </c>
      <c r="BC110" s="54"/>
      <c r="BD110" s="54" t="n">
        <f aca="false">IF($D$11=1,BA110*BB110,BA110)</f>
        <v>0.27595620014588</v>
      </c>
    </row>
    <row r="111" customFormat="false" ht="12.75" hidden="false" customHeight="false" outlineLevel="0" collapsed="false">
      <c r="F111" s="57" t="n">
        <v>7</v>
      </c>
      <c r="G111" s="58" t="n">
        <v>15</v>
      </c>
      <c r="H111" s="80" t="n">
        <f aca="false">+'Survival Rates'!D109</f>
        <v>0.302775835986005</v>
      </c>
      <c r="I111" s="81" t="n">
        <v>0.359898713591027</v>
      </c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60" t="n">
        <f aca="false">X99+1</f>
        <v>9</v>
      </c>
      <c r="Y111" s="61" t="n">
        <v>105</v>
      </c>
      <c r="Z111" s="71" t="n">
        <f aca="false">Z110*VLOOKUP($X111,$K$7:$V$36,Z$6+1,FALSE())</f>
        <v>0.824651118141792</v>
      </c>
      <c r="AA111" s="71" t="n">
        <f aca="false">AA110*VLOOKUP($X111,$K$7:$V$36,AA$6+1,FALSE())</f>
        <v>0.791726165503131</v>
      </c>
      <c r="AB111" s="71" t="n">
        <f aca="false">AB110*VLOOKUP($X111,$K$7:$V$36,AB$6+1,FALSE())</f>
        <v>0.72224738501771</v>
      </c>
      <c r="AC111" s="71" t="n">
        <f aca="false">AC110*VLOOKUP($X111,$K$7:$V$36,AC$6+1,FALSE())</f>
        <v>0.698731522903336</v>
      </c>
      <c r="AD111" s="71" t="n">
        <f aca="false">AD110*VLOOKUP($X111,$K$7:$V$36,AD$6+1,FALSE())</f>
        <v>0.668968471677347</v>
      </c>
      <c r="AE111" s="71" t="n">
        <f aca="false">AE110*VLOOKUP($X111,$K$7:$V$36,AE$6+1,FALSE())</f>
        <v>0.541213911703691</v>
      </c>
      <c r="AF111" s="71" t="n">
        <f aca="false">AF110*VLOOKUP($X111,$K$7:$V$36,AF$6+1,FALSE())</f>
        <v>0.511424896440927</v>
      </c>
      <c r="AG111" s="71" t="n">
        <f aca="false">AG110*VLOOKUP($X111,$K$7:$V$36,AG$6+1,FALSE())</f>
        <v>0.46307369516948</v>
      </c>
      <c r="AH111" s="71" t="n">
        <f aca="false">AH110*VLOOKUP($X111,$K$7:$V$36,AH$6+1,FALSE())</f>
        <v>0.38250238254036</v>
      </c>
      <c r="AI111" s="71" t="n">
        <f aca="false">AI110*VLOOKUP($X111,$K$7:$V$36,AI$6+1,FALSE())</f>
        <v>0.27228457216611</v>
      </c>
      <c r="AJ111" s="71" t="n">
        <f aca="false">AJ110*VLOOKUP($X111,$K$7:$V$36,AJ$6+1,FALSE())</f>
        <v>0.167038576990087</v>
      </c>
      <c r="AK111" s="72" t="n">
        <f aca="false">W$7</f>
        <v>0</v>
      </c>
      <c r="AL111" s="73" t="n">
        <f aca="false">AL110*VLOOKUP($X111,$K$40:$V$69,AL$6+1,FALSE())</f>
        <v>0.824651118141792</v>
      </c>
      <c r="AM111" s="74" t="n">
        <f aca="false">AM110*VLOOKUP($X111,$K$40:$V$69,AM$6+1,FALSE())</f>
        <v>0.791726165503131</v>
      </c>
      <c r="AN111" s="74" t="n">
        <f aca="false">AN110*VLOOKUP($X111,$K$40:$V$69,AN$6+1,FALSE())</f>
        <v>0.72224738501771</v>
      </c>
      <c r="AO111" s="74" t="n">
        <f aca="false">AO110*VLOOKUP($X111,$K$40:$V$69,AO$6+1,FALSE())</f>
        <v>0.698731522903336</v>
      </c>
      <c r="AP111" s="74" t="n">
        <f aca="false">AP110*VLOOKUP($X111,$K$40:$V$69,AP$6+1,FALSE())</f>
        <v>0.668968471677347</v>
      </c>
      <c r="AQ111" s="74" t="n">
        <f aca="false">AQ110*VLOOKUP($X111,$K$40:$V$69,AQ$6+1,FALSE())</f>
        <v>0.541213911703691</v>
      </c>
      <c r="AR111" s="74" t="n">
        <f aca="false">AR110*VLOOKUP($X111,$K$40:$V$69,AR$6+1,FALSE())</f>
        <v>0.511424896440927</v>
      </c>
      <c r="AS111" s="74" t="n">
        <f aca="false">AS110*VLOOKUP($X111,$K$40:$V$69,AS$6+1,FALSE())</f>
        <v>0.46307369516948</v>
      </c>
      <c r="AT111" s="74" t="n">
        <f aca="false">AT110*VLOOKUP($X111,$K$40:$V$69,AT$6+1,FALSE())</f>
        <v>0.38250238254036</v>
      </c>
      <c r="AU111" s="74" t="n">
        <f aca="false">AU110*VLOOKUP($X111,$K$40:$V$69,AU$6+1,FALSE())</f>
        <v>0.27228457216611</v>
      </c>
      <c r="AV111" s="74" t="n">
        <f aca="false">AV110*VLOOKUP($X111,$K$40:$V$69,AV$6+1,FALSE())</f>
        <v>0.167038576990087</v>
      </c>
      <c r="AW111" s="75" t="n">
        <v>0</v>
      </c>
      <c r="AX111" s="54"/>
      <c r="AY111" s="60" t="n">
        <f aca="false">AY99+1</f>
        <v>9</v>
      </c>
      <c r="AZ111" s="61" t="n">
        <v>105</v>
      </c>
      <c r="BA111" s="76" t="n">
        <v>0.27228457216611</v>
      </c>
      <c r="BB111" s="77" t="n">
        <v>0.38250238254036</v>
      </c>
      <c r="BC111" s="54"/>
      <c r="BD111" s="54" t="n">
        <f aca="false">IF($D$11=1,BA111*BB111,BA111)</f>
        <v>0.27228457216611</v>
      </c>
    </row>
    <row r="112" customFormat="false" ht="12.75" hidden="false" customHeight="false" outlineLevel="0" collapsed="false">
      <c r="F112" s="45" t="n">
        <v>8</v>
      </c>
      <c r="G112" s="46" t="n">
        <v>1</v>
      </c>
      <c r="H112" s="69" t="n">
        <f aca="false">+'Survival Rates'!D110</f>
        <v>0.928315268976537</v>
      </c>
      <c r="I112" s="70" t="n">
        <v>0.92526907890244</v>
      </c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60" t="n">
        <f aca="false">X100+1</f>
        <v>9</v>
      </c>
      <c r="Y112" s="61" t="n">
        <v>106</v>
      </c>
      <c r="Z112" s="71" t="n">
        <f aca="false">Z111*VLOOKUP($X112,$K$7:$V$36,Z$6+1,FALSE())</f>
        <v>0.822307602162311</v>
      </c>
      <c r="AA112" s="71" t="n">
        <f aca="false">AA111*VLOOKUP($X112,$K$7:$V$36,AA$6+1,FALSE())</f>
        <v>0.789196084873501</v>
      </c>
      <c r="AB112" s="71" t="n">
        <f aca="false">AB111*VLOOKUP($X112,$K$7:$V$36,AB$6+1,FALSE())</f>
        <v>0.719339762184392</v>
      </c>
      <c r="AC112" s="71" t="n">
        <f aca="false">AC111*VLOOKUP($X112,$K$7:$V$36,AC$6+1,FALSE())</f>
        <v>0.695378400297394</v>
      </c>
      <c r="AD112" s="71" t="n">
        <f aca="false">AD111*VLOOKUP($X112,$K$7:$V$36,AD$6+1,FALSE())</f>
        <v>0.665659801190239</v>
      </c>
      <c r="AE112" s="71" t="n">
        <f aca="false">AE111*VLOOKUP($X112,$K$7:$V$36,AE$6+1,FALSE())</f>
        <v>0.537180898351768</v>
      </c>
      <c r="AF112" s="71" t="n">
        <f aca="false">AF111*VLOOKUP($X112,$K$7:$V$36,AF$6+1,FALSE())</f>
        <v>0.507605631041979</v>
      </c>
      <c r="AG112" s="71" t="n">
        <f aca="false">AG111*VLOOKUP($X112,$K$7:$V$36,AG$6+1,FALSE())</f>
        <v>0.459087547766707</v>
      </c>
      <c r="AH112" s="71" t="n">
        <f aca="false">AH111*VLOOKUP($X112,$K$7:$V$36,AH$6+1,FALSE())</f>
        <v>0.378328034850153</v>
      </c>
      <c r="AI112" s="71" t="n">
        <f aca="false">AI111*VLOOKUP($X112,$K$7:$V$36,AI$6+1,FALSE())</f>
        <v>0.268661795605567</v>
      </c>
      <c r="AJ112" s="71" t="n">
        <f aca="false">AJ111*VLOOKUP($X112,$K$7:$V$36,AJ$6+1,FALSE())</f>
        <v>0.164402220336181</v>
      </c>
      <c r="AK112" s="72" t="n">
        <f aca="false">W$7</f>
        <v>0</v>
      </c>
      <c r="AL112" s="73" t="n">
        <f aca="false">AL111*VLOOKUP($X112,$K$40:$V$69,AL$6+1,FALSE())</f>
        <v>0.822307602162311</v>
      </c>
      <c r="AM112" s="74" t="n">
        <f aca="false">AM111*VLOOKUP($X112,$K$40:$V$69,AM$6+1,FALSE())</f>
        <v>0.789196084873501</v>
      </c>
      <c r="AN112" s="74" t="n">
        <f aca="false">AN111*VLOOKUP($X112,$K$40:$V$69,AN$6+1,FALSE())</f>
        <v>0.719339762184392</v>
      </c>
      <c r="AO112" s="74" t="n">
        <f aca="false">AO111*VLOOKUP($X112,$K$40:$V$69,AO$6+1,FALSE())</f>
        <v>0.695378400297394</v>
      </c>
      <c r="AP112" s="74" t="n">
        <f aca="false">AP111*VLOOKUP($X112,$K$40:$V$69,AP$6+1,FALSE())</f>
        <v>0.665659801190239</v>
      </c>
      <c r="AQ112" s="74" t="n">
        <f aca="false">AQ111*VLOOKUP($X112,$K$40:$V$69,AQ$6+1,FALSE())</f>
        <v>0.537180898351768</v>
      </c>
      <c r="AR112" s="74" t="n">
        <f aca="false">AR111*VLOOKUP($X112,$K$40:$V$69,AR$6+1,FALSE())</f>
        <v>0.507605631041979</v>
      </c>
      <c r="AS112" s="74" t="n">
        <f aca="false">AS111*VLOOKUP($X112,$K$40:$V$69,AS$6+1,FALSE())</f>
        <v>0.459087547766707</v>
      </c>
      <c r="AT112" s="74" t="n">
        <f aca="false">AT111*VLOOKUP($X112,$K$40:$V$69,AT$6+1,FALSE())</f>
        <v>0.378328034850153</v>
      </c>
      <c r="AU112" s="74" t="n">
        <f aca="false">AU111*VLOOKUP($X112,$K$40:$V$69,AU$6+1,FALSE())</f>
        <v>0.268661795605567</v>
      </c>
      <c r="AV112" s="74" t="n">
        <f aca="false">AV111*VLOOKUP($X112,$K$40:$V$69,AV$6+1,FALSE())</f>
        <v>0.164402220336181</v>
      </c>
      <c r="AW112" s="75" t="n">
        <v>0</v>
      </c>
      <c r="AX112" s="54"/>
      <c r="AY112" s="60" t="n">
        <f aca="false">AY100+1</f>
        <v>9</v>
      </c>
      <c r="AZ112" s="61" t="n">
        <v>106</v>
      </c>
      <c r="BA112" s="76" t="n">
        <v>0.268661795605567</v>
      </c>
      <c r="BB112" s="77" t="n">
        <v>0.378328034850153</v>
      </c>
      <c r="BC112" s="54"/>
      <c r="BD112" s="54" t="n">
        <f aca="false">IF($D$11=1,BA112*BB112,BA112)</f>
        <v>0.268661795605567</v>
      </c>
    </row>
    <row r="113" customFormat="false" ht="12.75" hidden="false" customHeight="false" outlineLevel="0" collapsed="false">
      <c r="F113" s="57" t="n">
        <v>8</v>
      </c>
      <c r="G113" s="58" t="n">
        <v>2</v>
      </c>
      <c r="H113" s="80" t="n">
        <f aca="false">+'Survival Rates'!D111</f>
        <v>0.855230089987812</v>
      </c>
      <c r="I113" s="81" t="n">
        <v>0.852015786727424</v>
      </c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60" t="n">
        <f aca="false">X101+1</f>
        <v>9</v>
      </c>
      <c r="Y113" s="61" t="n">
        <v>107</v>
      </c>
      <c r="Z113" s="71" t="n">
        <f aca="false">Z112*VLOOKUP($X113,$K$7:$V$36,Z$6+1,FALSE())</f>
        <v>0.819970746050288</v>
      </c>
      <c r="AA113" s="71" t="n">
        <f aca="false">AA112*VLOOKUP($X113,$K$7:$V$36,AA$6+1,FALSE())</f>
        <v>0.78667408949894</v>
      </c>
      <c r="AB113" s="71" t="n">
        <f aca="false">AB112*VLOOKUP($X113,$K$7:$V$36,AB$6+1,FALSE())</f>
        <v>0.716443844856301</v>
      </c>
      <c r="AC113" s="71" t="n">
        <f aca="false">AC112*VLOOKUP($X113,$K$7:$V$36,AC$6+1,FALSE())</f>
        <v>0.69204136889507</v>
      </c>
      <c r="AD113" s="71" t="n">
        <f aca="false">AD112*VLOOKUP($X113,$K$7:$V$36,AD$6+1,FALSE())</f>
        <v>0.662367495152063</v>
      </c>
      <c r="AE113" s="71" t="n">
        <f aca="false">AE112*VLOOKUP($X113,$K$7:$V$36,AE$6+1,FALSE())</f>
        <v>0.533177938175391</v>
      </c>
      <c r="AF113" s="71" t="n">
        <f aca="false">AF112*VLOOKUP($X113,$K$7:$V$36,AF$6+1,FALSE())</f>
        <v>0.503814887500862</v>
      </c>
      <c r="AG113" s="71" t="n">
        <f aca="false">AG112*VLOOKUP($X113,$K$7:$V$36,AG$6+1,FALSE())</f>
        <v>0.455135713198547</v>
      </c>
      <c r="AH113" s="71" t="n">
        <f aca="false">AH112*VLOOKUP($X113,$K$7:$V$36,AH$6+1,FALSE())</f>
        <v>0.374199242898771</v>
      </c>
      <c r="AI113" s="71" t="n">
        <f aca="false">AI112*VLOOKUP($X113,$K$7:$V$36,AI$6+1,FALSE())</f>
        <v>0.265087220490679</v>
      </c>
      <c r="AJ113" s="71" t="n">
        <f aca="false">AJ112*VLOOKUP($X113,$K$7:$V$36,AJ$6+1,FALSE())</f>
        <v>0.161807473090902</v>
      </c>
      <c r="AK113" s="72" t="n">
        <f aca="false">W$7</f>
        <v>0</v>
      </c>
      <c r="AL113" s="73" t="n">
        <f aca="false">AL112*VLOOKUP($X113,$K$40:$V$69,AL$6+1,FALSE())</f>
        <v>0.819970746050288</v>
      </c>
      <c r="AM113" s="74" t="n">
        <f aca="false">AM112*VLOOKUP($X113,$K$40:$V$69,AM$6+1,FALSE())</f>
        <v>0.78667408949894</v>
      </c>
      <c r="AN113" s="74" t="n">
        <f aca="false">AN112*VLOOKUP($X113,$K$40:$V$69,AN$6+1,FALSE())</f>
        <v>0.716443844856301</v>
      </c>
      <c r="AO113" s="74" t="n">
        <f aca="false">AO112*VLOOKUP($X113,$K$40:$V$69,AO$6+1,FALSE())</f>
        <v>0.69204136889507</v>
      </c>
      <c r="AP113" s="74" t="n">
        <f aca="false">AP112*VLOOKUP($X113,$K$40:$V$69,AP$6+1,FALSE())</f>
        <v>0.662367495152063</v>
      </c>
      <c r="AQ113" s="74" t="n">
        <f aca="false">AQ112*VLOOKUP($X113,$K$40:$V$69,AQ$6+1,FALSE())</f>
        <v>0.533177938175391</v>
      </c>
      <c r="AR113" s="74" t="n">
        <f aca="false">AR112*VLOOKUP($X113,$K$40:$V$69,AR$6+1,FALSE())</f>
        <v>0.503814887500862</v>
      </c>
      <c r="AS113" s="74" t="n">
        <f aca="false">AS112*VLOOKUP($X113,$K$40:$V$69,AS$6+1,FALSE())</f>
        <v>0.455135713198547</v>
      </c>
      <c r="AT113" s="74" t="n">
        <f aca="false">AT112*VLOOKUP($X113,$K$40:$V$69,AT$6+1,FALSE())</f>
        <v>0.374199242898771</v>
      </c>
      <c r="AU113" s="74" t="n">
        <f aca="false">AU112*VLOOKUP($X113,$K$40:$V$69,AU$6+1,FALSE())</f>
        <v>0.265087220490679</v>
      </c>
      <c r="AV113" s="74" t="n">
        <f aca="false">AV112*VLOOKUP($X113,$K$40:$V$69,AV$6+1,FALSE())</f>
        <v>0.161807473090902</v>
      </c>
      <c r="AW113" s="75" t="n">
        <v>0</v>
      </c>
      <c r="AX113" s="54"/>
      <c r="AY113" s="60" t="n">
        <f aca="false">AY101+1</f>
        <v>9</v>
      </c>
      <c r="AZ113" s="61" t="n">
        <v>107</v>
      </c>
      <c r="BA113" s="76" t="n">
        <v>0.265087220490679</v>
      </c>
      <c r="BB113" s="77" t="n">
        <v>0.374199242898771</v>
      </c>
      <c r="BC113" s="54"/>
      <c r="BD113" s="54" t="n">
        <f aca="false">IF($D$11=1,BA113*BB113,BA113)</f>
        <v>0.265087220490679</v>
      </c>
    </row>
    <row r="114" customFormat="false" ht="12.75" hidden="false" customHeight="false" outlineLevel="0" collapsed="false">
      <c r="F114" s="57" t="n">
        <v>8</v>
      </c>
      <c r="G114" s="58" t="n">
        <v>3</v>
      </c>
      <c r="H114" s="80" t="n">
        <f aca="false">+'Survival Rates'!D112</f>
        <v>0.789825553150015</v>
      </c>
      <c r="I114" s="81" t="n">
        <v>0.793518756035488</v>
      </c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60" t="n">
        <f aca="false">X102+1</f>
        <v>9</v>
      </c>
      <c r="Y114" s="61" t="n">
        <v>108</v>
      </c>
      <c r="Z114" s="71" t="n">
        <f aca="false">Z113*VLOOKUP($X114,$K$7:$V$36,Z$6+1,FALSE())</f>
        <v>0.81764053087953</v>
      </c>
      <c r="AA114" s="71" t="n">
        <f aca="false">AA113*VLOOKUP($X114,$K$7:$V$36,AA$6+1,FALSE())</f>
        <v>0.784160153541792</v>
      </c>
      <c r="AB114" s="71" t="n">
        <f aca="false">AB113*VLOOKUP($X114,$K$7:$V$36,AB$6+1,FALSE())</f>
        <v>0.713559585909427</v>
      </c>
      <c r="AC114" s="71" t="n">
        <f aca="false">AC113*VLOOKUP($X114,$K$7:$V$36,AC$6+1,FALSE())</f>
        <v>0.688720351476753</v>
      </c>
      <c r="AD114" s="71" t="n">
        <f aca="false">AD113*VLOOKUP($X114,$K$7:$V$36,AD$6+1,FALSE())</f>
        <v>0.659091472625419</v>
      </c>
      <c r="AE114" s="71" t="n">
        <f aca="false">AE113*VLOOKUP($X114,$K$7:$V$36,AE$6+1,FALSE())</f>
        <v>0.529204807224557</v>
      </c>
      <c r="AF114" s="71" t="n">
        <f aca="false">AF113*VLOOKUP($X114,$K$7:$V$36,AF$6+1,FALSE())</f>
        <v>0.500052452819449</v>
      </c>
      <c r="AG114" s="71" t="n">
        <f aca="false">AG113*VLOOKUP($X114,$K$7:$V$36,AG$6+1,FALSE())</f>
        <v>0.451217896099453</v>
      </c>
      <c r="AH114" s="71" t="n">
        <f aca="false">AH113*VLOOKUP($X114,$K$7:$V$36,AH$6+1,FALSE())</f>
        <v>0.370115509524621</v>
      </c>
      <c r="AI114" s="71" t="n">
        <f aca="false">AI113*VLOOKUP($X114,$K$7:$V$36,AI$6+1,FALSE())</f>
        <v>0.26156020549584</v>
      </c>
      <c r="AJ114" s="71" t="n">
        <f aca="false">AJ113*VLOOKUP($X114,$K$7:$V$36,AJ$6+1,FALSE())</f>
        <v>0.159253678536244</v>
      </c>
      <c r="AK114" s="72" t="n">
        <f aca="false">W$7</f>
        <v>0</v>
      </c>
      <c r="AL114" s="73" t="n">
        <f aca="false">AL113*VLOOKUP($X114,$K$40:$V$69,AL$6+1,FALSE())</f>
        <v>0.81764053087953</v>
      </c>
      <c r="AM114" s="74" t="n">
        <f aca="false">AM113*VLOOKUP($X114,$K$40:$V$69,AM$6+1,FALSE())</f>
        <v>0.784160153541792</v>
      </c>
      <c r="AN114" s="74" t="n">
        <f aca="false">AN113*VLOOKUP($X114,$K$40:$V$69,AN$6+1,FALSE())</f>
        <v>0.713559585909427</v>
      </c>
      <c r="AO114" s="74" t="n">
        <f aca="false">AO113*VLOOKUP($X114,$K$40:$V$69,AO$6+1,FALSE())</f>
        <v>0.688720351476753</v>
      </c>
      <c r="AP114" s="74" t="n">
        <f aca="false">AP113*VLOOKUP($X114,$K$40:$V$69,AP$6+1,FALSE())</f>
        <v>0.659091472625419</v>
      </c>
      <c r="AQ114" s="74" t="n">
        <f aca="false">AQ113*VLOOKUP($X114,$K$40:$V$69,AQ$6+1,FALSE())</f>
        <v>0.529204807224557</v>
      </c>
      <c r="AR114" s="74" t="n">
        <f aca="false">AR113*VLOOKUP($X114,$K$40:$V$69,AR$6+1,FALSE())</f>
        <v>0.500052452819449</v>
      </c>
      <c r="AS114" s="74" t="n">
        <f aca="false">AS113*VLOOKUP($X114,$K$40:$V$69,AS$6+1,FALSE())</f>
        <v>0.451217896099453</v>
      </c>
      <c r="AT114" s="74" t="n">
        <f aca="false">AT113*VLOOKUP($X114,$K$40:$V$69,AT$6+1,FALSE())</f>
        <v>0.370115509524621</v>
      </c>
      <c r="AU114" s="74" t="n">
        <f aca="false">AU113*VLOOKUP($X114,$K$40:$V$69,AU$6+1,FALSE())</f>
        <v>0.26156020549584</v>
      </c>
      <c r="AV114" s="74" t="n">
        <f aca="false">AV113*VLOOKUP($X114,$K$40:$V$69,AV$6+1,FALSE())</f>
        <v>0.159253678536244</v>
      </c>
      <c r="AW114" s="75" t="n">
        <v>0</v>
      </c>
      <c r="AX114" s="54"/>
      <c r="AY114" s="60" t="n">
        <f aca="false">AY102+1</f>
        <v>9</v>
      </c>
      <c r="AZ114" s="61" t="n">
        <v>108</v>
      </c>
      <c r="BA114" s="76" t="n">
        <v>0.26156020549584</v>
      </c>
      <c r="BB114" s="77" t="n">
        <v>0.370115509524621</v>
      </c>
      <c r="BC114" s="54"/>
      <c r="BD114" s="54" t="n">
        <f aca="false">IF($D$11=1,BA114*BB114,BA114)</f>
        <v>0.26156020549584</v>
      </c>
    </row>
    <row r="115" customFormat="false" ht="12.75" hidden="false" customHeight="false" outlineLevel="0" collapsed="false">
      <c r="F115" s="57" t="n">
        <v>8</v>
      </c>
      <c r="G115" s="58" t="n">
        <v>4</v>
      </c>
      <c r="H115" s="80" t="n">
        <f aca="false">+'Survival Rates'!D113</f>
        <v>0.722995193674675</v>
      </c>
      <c r="I115" s="81" t="n">
        <v>0.732877221800566</v>
      </c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60" t="n">
        <f aca="false">X103+1</f>
        <v>10</v>
      </c>
      <c r="Y115" s="61" t="n">
        <v>109</v>
      </c>
      <c r="Z115" s="71" t="n">
        <f aca="false">Z114*VLOOKUP($X115,$K$7:$V$36,Z$6+1,FALSE())</f>
        <v>0.815088321398903</v>
      </c>
      <c r="AA115" s="71" t="n">
        <f aca="false">AA114*VLOOKUP($X115,$K$7:$V$36,AA$6+1,FALSE())</f>
        <v>0.781438686603519</v>
      </c>
      <c r="AB115" s="71" t="n">
        <f aca="false">AB114*VLOOKUP($X115,$K$7:$V$36,AB$6+1,FALSE())</f>
        <v>0.710491220875001</v>
      </c>
      <c r="AC115" s="71" t="n">
        <f aca="false">AC114*VLOOKUP($X115,$K$7:$V$36,AC$6+1,FALSE())</f>
        <v>0.68513897707335</v>
      </c>
      <c r="AD115" s="71" t="n">
        <f aca="false">AD114*VLOOKUP($X115,$K$7:$V$36,AD$6+1,FALSE())</f>
        <v>0.655616226111062</v>
      </c>
      <c r="AE115" s="71" t="n">
        <f aca="false">AE114*VLOOKUP($X115,$K$7:$V$36,AE$6+1,FALSE())</f>
        <v>0.525005862223141</v>
      </c>
      <c r="AF115" s="71" t="n">
        <f aca="false">AF114*VLOOKUP($X115,$K$7:$V$36,AF$6+1,FALSE())</f>
        <v>0.496149990305332</v>
      </c>
      <c r="AG115" s="71" t="n">
        <f aca="false">AG114*VLOOKUP($X115,$K$7:$V$36,AG$6+1,FALSE())</f>
        <v>0.447153628354074</v>
      </c>
      <c r="AH115" s="71" t="n">
        <f aca="false">AH114*VLOOKUP($X115,$K$7:$V$36,AH$6+1,FALSE())</f>
        <v>0.365862630093296</v>
      </c>
      <c r="AI115" s="71" t="n">
        <f aca="false">AI114*VLOOKUP($X115,$K$7:$V$36,AI$6+1,FALSE())</f>
        <v>0.257993894968848</v>
      </c>
      <c r="AJ115" s="71" t="n">
        <f aca="false">AJ114*VLOOKUP($X115,$K$7:$V$36,AJ$6+1,FALSE())</f>
        <v>0.156794523766362</v>
      </c>
      <c r="AK115" s="72" t="n">
        <f aca="false">W$7</f>
        <v>0</v>
      </c>
      <c r="AL115" s="73" t="n">
        <f aca="false">AL114*VLOOKUP($X115,$K$40:$V$69,AL$6+1,FALSE())</f>
        <v>0.815088321398903</v>
      </c>
      <c r="AM115" s="74" t="n">
        <f aca="false">AM114*VLOOKUP($X115,$K$40:$V$69,AM$6+1,FALSE())</f>
        <v>0.781438686603519</v>
      </c>
      <c r="AN115" s="74" t="n">
        <f aca="false">AN114*VLOOKUP($X115,$K$40:$V$69,AN$6+1,FALSE())</f>
        <v>0.710491220875001</v>
      </c>
      <c r="AO115" s="74" t="n">
        <f aca="false">AO114*VLOOKUP($X115,$K$40:$V$69,AO$6+1,FALSE())</f>
        <v>0.68513897707335</v>
      </c>
      <c r="AP115" s="74" t="n">
        <f aca="false">AP114*VLOOKUP($X115,$K$40:$V$69,AP$6+1,FALSE())</f>
        <v>0.655616226111062</v>
      </c>
      <c r="AQ115" s="74" t="n">
        <f aca="false">AQ114*VLOOKUP($X115,$K$40:$V$69,AQ$6+1,FALSE())</f>
        <v>0.525005862223141</v>
      </c>
      <c r="AR115" s="74" t="n">
        <f aca="false">AR114*VLOOKUP($X115,$K$40:$V$69,AR$6+1,FALSE())</f>
        <v>0.496149990305332</v>
      </c>
      <c r="AS115" s="74" t="n">
        <f aca="false">AS114*VLOOKUP($X115,$K$40:$V$69,AS$6+1,FALSE())</f>
        <v>0.447153628354074</v>
      </c>
      <c r="AT115" s="74" t="n">
        <f aca="false">AT114*VLOOKUP($X115,$K$40:$V$69,AT$6+1,FALSE())</f>
        <v>0.365862630093296</v>
      </c>
      <c r="AU115" s="74" t="n">
        <f aca="false">AU114*VLOOKUP($X115,$K$40:$V$69,AU$6+1,FALSE())</f>
        <v>0.257993894968848</v>
      </c>
      <c r="AV115" s="74" t="n">
        <f aca="false">AV114*VLOOKUP($X115,$K$40:$V$69,AV$6+1,FALSE())</f>
        <v>0.156794523766362</v>
      </c>
      <c r="AW115" s="75" t="n">
        <v>0</v>
      </c>
      <c r="AX115" s="54"/>
      <c r="AY115" s="60" t="n">
        <f aca="false">AY103+1</f>
        <v>10</v>
      </c>
      <c r="AZ115" s="61" t="n">
        <v>109</v>
      </c>
      <c r="BA115" s="76" t="n">
        <v>0.257993894968848</v>
      </c>
      <c r="BB115" s="77" t="n">
        <v>0.365862630093296</v>
      </c>
      <c r="BC115" s="54"/>
      <c r="BD115" s="54" t="n">
        <f aca="false">IF($D$11=1,BA115*BB115,BA115)</f>
        <v>0.257993894968848</v>
      </c>
    </row>
    <row r="116" customFormat="false" ht="12.75" hidden="false" customHeight="false" outlineLevel="0" collapsed="false">
      <c r="F116" s="57" t="n">
        <v>8</v>
      </c>
      <c r="G116" s="58" t="n">
        <v>5</v>
      </c>
      <c r="H116" s="80" t="n">
        <f aca="false">+'Survival Rates'!D114</f>
        <v>0.658419185326731</v>
      </c>
      <c r="I116" s="81" t="n">
        <v>0.667576895276872</v>
      </c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60" t="n">
        <f aca="false">X104+1</f>
        <v>10</v>
      </c>
      <c r="Y116" s="61" t="n">
        <v>110</v>
      </c>
      <c r="Z116" s="71" t="n">
        <f aca="false">Z115*VLOOKUP($X116,$K$7:$V$36,Z$6+1,FALSE())</f>
        <v>0.812544078467127</v>
      </c>
      <c r="AA116" s="71" t="n">
        <f aca="false">AA115*VLOOKUP($X116,$K$7:$V$36,AA$6+1,FALSE())</f>
        <v>0.778726664652042</v>
      </c>
      <c r="AB116" s="71" t="n">
        <f aca="false">AB115*VLOOKUP($X116,$K$7:$V$36,AB$6+1,FALSE())</f>
        <v>0.707436050063132</v>
      </c>
      <c r="AC116" s="71" t="n">
        <f aca="false">AC115*VLOOKUP($X116,$K$7:$V$36,AC$6+1,FALSE())</f>
        <v>0.68157622596544</v>
      </c>
      <c r="AD116" s="71" t="n">
        <f aca="false">AD115*VLOOKUP($X116,$K$7:$V$36,AD$6+1,FALSE())</f>
        <v>0.652159303818513</v>
      </c>
      <c r="AE116" s="71" t="n">
        <f aca="false">AE115*VLOOKUP($X116,$K$7:$V$36,AE$6+1,FALSE())</f>
        <v>0.52084023350851</v>
      </c>
      <c r="AF116" s="71" t="n">
        <f aca="false">AF115*VLOOKUP($X116,$K$7:$V$36,AF$6+1,FALSE())</f>
        <v>0.492277983023638</v>
      </c>
      <c r="AG116" s="71" t="n">
        <f aca="false">AG115*VLOOKUP($X116,$K$7:$V$36,AG$6+1,FALSE())</f>
        <v>0.443125968802761</v>
      </c>
      <c r="AH116" s="71" t="n">
        <f aca="false">AH115*VLOOKUP($X116,$K$7:$V$36,AH$6+1,FALSE())</f>
        <v>0.361658619144895</v>
      </c>
      <c r="AI116" s="71" t="n">
        <f aca="false">AI115*VLOOKUP($X116,$K$7:$V$36,AI$6+1,FALSE())</f>
        <v>0.254476210228606</v>
      </c>
      <c r="AJ116" s="71" t="n">
        <f aca="false">AJ115*VLOOKUP($X116,$K$7:$V$36,AJ$6+1,FALSE())</f>
        <v>0.154373342638519</v>
      </c>
      <c r="AK116" s="72" t="n">
        <f aca="false">W$7</f>
        <v>0</v>
      </c>
      <c r="AL116" s="73" t="n">
        <f aca="false">AL115*VLOOKUP($X116,$K$40:$V$69,AL$6+1,FALSE())</f>
        <v>0.812544078467127</v>
      </c>
      <c r="AM116" s="74" t="n">
        <f aca="false">AM115*VLOOKUP($X116,$K$40:$V$69,AM$6+1,FALSE())</f>
        <v>0.778726664652042</v>
      </c>
      <c r="AN116" s="74" t="n">
        <f aca="false">AN115*VLOOKUP($X116,$K$40:$V$69,AN$6+1,FALSE())</f>
        <v>0.707436050063132</v>
      </c>
      <c r="AO116" s="74" t="n">
        <f aca="false">AO115*VLOOKUP($X116,$K$40:$V$69,AO$6+1,FALSE())</f>
        <v>0.68157622596544</v>
      </c>
      <c r="AP116" s="74" t="n">
        <f aca="false">AP115*VLOOKUP($X116,$K$40:$V$69,AP$6+1,FALSE())</f>
        <v>0.652159303818513</v>
      </c>
      <c r="AQ116" s="74" t="n">
        <f aca="false">AQ115*VLOOKUP($X116,$K$40:$V$69,AQ$6+1,FALSE())</f>
        <v>0.52084023350851</v>
      </c>
      <c r="AR116" s="74" t="n">
        <f aca="false">AR115*VLOOKUP($X116,$K$40:$V$69,AR$6+1,FALSE())</f>
        <v>0.492277983023638</v>
      </c>
      <c r="AS116" s="74" t="n">
        <f aca="false">AS115*VLOOKUP($X116,$K$40:$V$69,AS$6+1,FALSE())</f>
        <v>0.443125968802761</v>
      </c>
      <c r="AT116" s="74" t="n">
        <f aca="false">AT115*VLOOKUP($X116,$K$40:$V$69,AT$6+1,FALSE())</f>
        <v>0.361658619144895</v>
      </c>
      <c r="AU116" s="74" t="n">
        <f aca="false">AU115*VLOOKUP($X116,$K$40:$V$69,AU$6+1,FALSE())</f>
        <v>0.254476210228606</v>
      </c>
      <c r="AV116" s="74" t="n">
        <f aca="false">AV115*VLOOKUP($X116,$K$40:$V$69,AV$6+1,FALSE())</f>
        <v>0.154373342638519</v>
      </c>
      <c r="AW116" s="75" t="n">
        <v>0</v>
      </c>
      <c r="AX116" s="54"/>
      <c r="AY116" s="60" t="n">
        <f aca="false">AY104+1</f>
        <v>10</v>
      </c>
      <c r="AZ116" s="61" t="n">
        <v>110</v>
      </c>
      <c r="BA116" s="76" t="n">
        <v>0.254476210228606</v>
      </c>
      <c r="BB116" s="77" t="n">
        <v>0.361658619144895</v>
      </c>
      <c r="BC116" s="54"/>
      <c r="BD116" s="54" t="n">
        <f aca="false">IF($D$11=1,BA116*BB116,BA116)</f>
        <v>0.254476210228606</v>
      </c>
    </row>
    <row r="117" customFormat="false" ht="12.75" hidden="false" customHeight="false" outlineLevel="0" collapsed="false">
      <c r="F117" s="57" t="n">
        <v>8</v>
      </c>
      <c r="G117" s="58" t="n">
        <v>6</v>
      </c>
      <c r="H117" s="80" t="n">
        <f aca="false">+'Survival Rates'!D115</f>
        <v>0.603720272651698</v>
      </c>
      <c r="I117" s="81" t="n">
        <v>0.617784380042811</v>
      </c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60" t="n">
        <f aca="false">X105+1</f>
        <v>10</v>
      </c>
      <c r="Y117" s="61" t="n">
        <v>111</v>
      </c>
      <c r="Z117" s="71" t="n">
        <f aca="false">Z116*VLOOKUP($X117,$K$7:$V$36,Z$6+1,FALSE())</f>
        <v>0.810007777217163</v>
      </c>
      <c r="AA117" s="71" t="n">
        <f aca="false">AA116*VLOOKUP($X117,$K$7:$V$36,AA$6+1,FALSE())</f>
        <v>0.776024054908063</v>
      </c>
      <c r="AB117" s="71" t="n">
        <f aca="false">AB116*VLOOKUP($X117,$K$7:$V$36,AB$6+1,FALSE())</f>
        <v>0.704394016737577</v>
      </c>
      <c r="AC117" s="71" t="n">
        <f aca="false">AC116*VLOOKUP($X117,$K$7:$V$36,AC$6+1,FALSE())</f>
        <v>0.678032001311113</v>
      </c>
      <c r="AD117" s="71" t="n">
        <f aca="false">AD116*VLOOKUP($X117,$K$7:$V$36,AD$6+1,FALSE())</f>
        <v>0.648720609128119</v>
      </c>
      <c r="AE117" s="71" t="n">
        <f aca="false">AE116*VLOOKUP($X117,$K$7:$V$36,AE$6+1,FALSE())</f>
        <v>0.516707656734507</v>
      </c>
      <c r="AF117" s="71" t="n">
        <f aca="false">AF116*VLOOKUP($X117,$K$7:$V$36,AF$6+1,FALSE())</f>
        <v>0.488436193298494</v>
      </c>
      <c r="AG117" s="71" t="n">
        <f aca="false">AG116*VLOOKUP($X117,$K$7:$V$36,AG$6+1,FALSE())</f>
        <v>0.439134587703489</v>
      </c>
      <c r="AH117" s="71" t="n">
        <f aca="false">AH116*VLOOKUP($X117,$K$7:$V$36,AH$6+1,FALSE())</f>
        <v>0.357502915147247</v>
      </c>
      <c r="AI117" s="71" t="n">
        <f aca="false">AI116*VLOOKUP($X117,$K$7:$V$36,AI$6+1,FALSE())</f>
        <v>0.251006488274202</v>
      </c>
      <c r="AJ117" s="71" t="n">
        <f aca="false">AJ116*VLOOKUP($X117,$K$7:$V$36,AJ$6+1,FALSE())</f>
        <v>0.1519895487734</v>
      </c>
      <c r="AK117" s="72" t="n">
        <f aca="false">W$7</f>
        <v>0</v>
      </c>
      <c r="AL117" s="73" t="n">
        <f aca="false">AL116*VLOOKUP($X117,$K$40:$V$69,AL$6+1,FALSE())</f>
        <v>0.810007777217163</v>
      </c>
      <c r="AM117" s="74" t="n">
        <f aca="false">AM116*VLOOKUP($X117,$K$40:$V$69,AM$6+1,FALSE())</f>
        <v>0.776024054908063</v>
      </c>
      <c r="AN117" s="74" t="n">
        <f aca="false">AN116*VLOOKUP($X117,$K$40:$V$69,AN$6+1,FALSE())</f>
        <v>0.704394016737577</v>
      </c>
      <c r="AO117" s="74" t="n">
        <f aca="false">AO116*VLOOKUP($X117,$K$40:$V$69,AO$6+1,FALSE())</f>
        <v>0.678032001311113</v>
      </c>
      <c r="AP117" s="74" t="n">
        <f aca="false">AP116*VLOOKUP($X117,$K$40:$V$69,AP$6+1,FALSE())</f>
        <v>0.648720609128119</v>
      </c>
      <c r="AQ117" s="74" t="n">
        <f aca="false">AQ116*VLOOKUP($X117,$K$40:$V$69,AQ$6+1,FALSE())</f>
        <v>0.516707656734507</v>
      </c>
      <c r="AR117" s="74" t="n">
        <f aca="false">AR116*VLOOKUP($X117,$K$40:$V$69,AR$6+1,FALSE())</f>
        <v>0.488436193298494</v>
      </c>
      <c r="AS117" s="74" t="n">
        <f aca="false">AS116*VLOOKUP($X117,$K$40:$V$69,AS$6+1,FALSE())</f>
        <v>0.439134587703489</v>
      </c>
      <c r="AT117" s="74" t="n">
        <f aca="false">AT116*VLOOKUP($X117,$K$40:$V$69,AT$6+1,FALSE())</f>
        <v>0.357502915147247</v>
      </c>
      <c r="AU117" s="74" t="n">
        <f aca="false">AU116*VLOOKUP($X117,$K$40:$V$69,AU$6+1,FALSE())</f>
        <v>0.251006488274202</v>
      </c>
      <c r="AV117" s="74" t="n">
        <f aca="false">AV116*VLOOKUP($X117,$K$40:$V$69,AV$6+1,FALSE())</f>
        <v>0.1519895487734</v>
      </c>
      <c r="AW117" s="75" t="n">
        <v>0</v>
      </c>
      <c r="AX117" s="54"/>
      <c r="AY117" s="60" t="n">
        <f aca="false">AY105+1</f>
        <v>10</v>
      </c>
      <c r="AZ117" s="61" t="n">
        <v>111</v>
      </c>
      <c r="BA117" s="76" t="n">
        <v>0.251006488274202</v>
      </c>
      <c r="BB117" s="77" t="n">
        <v>0.357502915147247</v>
      </c>
      <c r="BC117" s="54"/>
      <c r="BD117" s="54" t="n">
        <f aca="false">IF($D$11=1,BA117*BB117,BA117)</f>
        <v>0.251006488274202</v>
      </c>
    </row>
    <row r="118" customFormat="false" ht="12.75" hidden="false" customHeight="false" outlineLevel="0" collapsed="false">
      <c r="F118" s="57" t="n">
        <v>8</v>
      </c>
      <c r="G118" s="58" t="n">
        <v>7</v>
      </c>
      <c r="H118" s="80" t="n">
        <f aca="false">+'Survival Rates'!D116</f>
        <v>0.552674709154357</v>
      </c>
      <c r="I118" s="81" t="n">
        <v>0.571960716987134</v>
      </c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60" t="n">
        <f aca="false">X106+1</f>
        <v>10</v>
      </c>
      <c r="Y118" s="61" t="n">
        <v>112</v>
      </c>
      <c r="Z118" s="71" t="n">
        <f aca="false">Z117*VLOOKUP($X118,$K$7:$V$36,Z$6+1,FALSE())</f>
        <v>0.807479392859587</v>
      </c>
      <c r="AA118" s="71" t="n">
        <f aca="false">AA117*VLOOKUP($X118,$K$7:$V$36,AA$6+1,FALSE())</f>
        <v>0.773330824706046</v>
      </c>
      <c r="AB118" s="71" t="n">
        <f aca="false">AB117*VLOOKUP($X118,$K$7:$V$36,AB$6+1,FALSE())</f>
        <v>0.701365064406061</v>
      </c>
      <c r="AC118" s="71" t="n">
        <f aca="false">AC117*VLOOKUP($X118,$K$7:$V$36,AC$6+1,FALSE())</f>
        <v>0.674506206772042</v>
      </c>
      <c r="AD118" s="71" t="n">
        <f aca="false">AD117*VLOOKUP($X118,$K$7:$V$36,AD$6+1,FALSE())</f>
        <v>0.645300045929686</v>
      </c>
      <c r="AE118" s="71" t="n">
        <f aca="false">AE117*VLOOKUP($X118,$K$7:$V$36,AE$6+1,FALSE())</f>
        <v>0.512607869652419</v>
      </c>
      <c r="AF118" s="71" t="n">
        <f aca="false">AF117*VLOOKUP($X118,$K$7:$V$36,AF$6+1,FALSE())</f>
        <v>0.484624385308876</v>
      </c>
      <c r="AG118" s="71" t="n">
        <f aca="false">AG117*VLOOKUP($X118,$K$7:$V$36,AG$6+1,FALSE())</f>
        <v>0.435179158284329</v>
      </c>
      <c r="AH118" s="71" t="n">
        <f aca="false">AH117*VLOOKUP($X118,$K$7:$V$36,AH$6+1,FALSE())</f>
        <v>0.353394963020567</v>
      </c>
      <c r="AI118" s="71" t="n">
        <f aca="false">AI117*VLOOKUP($X118,$K$7:$V$36,AI$6+1,FALSE())</f>
        <v>0.24758407514458</v>
      </c>
      <c r="AJ118" s="71" t="n">
        <f aca="false">AJ117*VLOOKUP($X118,$K$7:$V$36,AJ$6+1,FALSE())</f>
        <v>0.149642564846412</v>
      </c>
      <c r="AK118" s="72" t="n">
        <f aca="false">W$7</f>
        <v>0</v>
      </c>
      <c r="AL118" s="73" t="n">
        <f aca="false">AL117*VLOOKUP($X118,$K$40:$V$69,AL$6+1,FALSE())</f>
        <v>0.807479392859587</v>
      </c>
      <c r="AM118" s="74" t="n">
        <f aca="false">AM117*VLOOKUP($X118,$K$40:$V$69,AM$6+1,FALSE())</f>
        <v>0.773330824706046</v>
      </c>
      <c r="AN118" s="74" t="n">
        <f aca="false">AN117*VLOOKUP($X118,$K$40:$V$69,AN$6+1,FALSE())</f>
        <v>0.701365064406061</v>
      </c>
      <c r="AO118" s="74" t="n">
        <f aca="false">AO117*VLOOKUP($X118,$K$40:$V$69,AO$6+1,FALSE())</f>
        <v>0.674506206772042</v>
      </c>
      <c r="AP118" s="74" t="n">
        <f aca="false">AP117*VLOOKUP($X118,$K$40:$V$69,AP$6+1,FALSE())</f>
        <v>0.645300045929686</v>
      </c>
      <c r="AQ118" s="74" t="n">
        <f aca="false">AQ117*VLOOKUP($X118,$K$40:$V$69,AQ$6+1,FALSE())</f>
        <v>0.512607869652419</v>
      </c>
      <c r="AR118" s="74" t="n">
        <f aca="false">AR117*VLOOKUP($X118,$K$40:$V$69,AR$6+1,FALSE())</f>
        <v>0.484624385308876</v>
      </c>
      <c r="AS118" s="74" t="n">
        <f aca="false">AS117*VLOOKUP($X118,$K$40:$V$69,AS$6+1,FALSE())</f>
        <v>0.435179158284329</v>
      </c>
      <c r="AT118" s="74" t="n">
        <f aca="false">AT117*VLOOKUP($X118,$K$40:$V$69,AT$6+1,FALSE())</f>
        <v>0.353394963020567</v>
      </c>
      <c r="AU118" s="74" t="n">
        <f aca="false">AU117*VLOOKUP($X118,$K$40:$V$69,AU$6+1,FALSE())</f>
        <v>0.24758407514458</v>
      </c>
      <c r="AV118" s="74" t="n">
        <f aca="false">AV117*VLOOKUP($X118,$K$40:$V$69,AV$6+1,FALSE())</f>
        <v>0.149642564846412</v>
      </c>
      <c r="AW118" s="75" t="n">
        <v>0</v>
      </c>
      <c r="AX118" s="54"/>
      <c r="AY118" s="60" t="n">
        <f aca="false">AY106+1</f>
        <v>10</v>
      </c>
      <c r="AZ118" s="61" t="n">
        <v>112</v>
      </c>
      <c r="BA118" s="76" t="n">
        <v>0.24758407514458</v>
      </c>
      <c r="BB118" s="77" t="n">
        <v>0.353394963020567</v>
      </c>
      <c r="BC118" s="54"/>
      <c r="BD118" s="54" t="n">
        <f aca="false">IF($D$11=1,BA118*BB118,BA118)</f>
        <v>0.24758407514458</v>
      </c>
    </row>
    <row r="119" customFormat="false" ht="12.75" hidden="false" customHeight="false" outlineLevel="0" collapsed="false">
      <c r="F119" s="57" t="n">
        <v>8</v>
      </c>
      <c r="G119" s="58" t="n">
        <v>8</v>
      </c>
      <c r="H119" s="80" t="n">
        <f aca="false">+'Survival Rates'!D117</f>
        <v>0.500543121955103</v>
      </c>
      <c r="I119" s="81" t="n">
        <v>0.528019639186247</v>
      </c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60" t="n">
        <f aca="false">X107+1</f>
        <v>10</v>
      </c>
      <c r="Y119" s="61" t="n">
        <v>113</v>
      </c>
      <c r="Z119" s="71" t="n">
        <f aca="false">Z118*VLOOKUP($X119,$K$7:$V$36,Z$6+1,FALSE())</f>
        <v>0.804958900682357</v>
      </c>
      <c r="AA119" s="71" t="n">
        <f aca="false">AA118*VLOOKUP($X119,$K$7:$V$36,AA$6+1,FALSE())</f>
        <v>0.770646941493823</v>
      </c>
      <c r="AB119" s="71" t="n">
        <f aca="false">AB118*VLOOKUP($X119,$K$7:$V$36,AB$6+1,FALSE())</f>
        <v>0.69834913681923</v>
      </c>
      <c r="AC119" s="71" t="n">
        <f aca="false">AC118*VLOOKUP($X119,$K$7:$V$36,AC$6+1,FALSE())</f>
        <v>0.670998746510863</v>
      </c>
      <c r="AD119" s="71" t="n">
        <f aca="false">AD118*VLOOKUP($X119,$K$7:$V$36,AD$6+1,FALSE())</f>
        <v>0.641897518619784</v>
      </c>
      <c r="AE119" s="71" t="n">
        <f aca="false">AE118*VLOOKUP($X119,$K$7:$V$36,AE$6+1,FALSE())</f>
        <v>0.508540612094326</v>
      </c>
      <c r="AF119" s="71" t="n">
        <f aca="false">AF118*VLOOKUP($X119,$K$7:$V$36,AF$6+1,FALSE())</f>
        <v>0.480842325074131</v>
      </c>
      <c r="AG119" s="71" t="n">
        <f aca="false">AG118*VLOOKUP($X119,$K$7:$V$36,AG$6+1,FALSE())</f>
        <v>0.431259356716694</v>
      </c>
      <c r="AH119" s="71" t="n">
        <f aca="false">AH118*VLOOKUP($X119,$K$7:$V$36,AH$6+1,FALSE())</f>
        <v>0.349334214063317</v>
      </c>
      <c r="AI119" s="71" t="n">
        <f aca="false">AI118*VLOOKUP($X119,$K$7:$V$36,AI$6+1,FALSE())</f>
        <v>0.244208325795286</v>
      </c>
      <c r="AJ119" s="71" t="n">
        <f aca="false">AJ118*VLOOKUP($X119,$K$7:$V$36,AJ$6+1,FALSE())</f>
        <v>0.147331822447857</v>
      </c>
      <c r="AK119" s="72" t="n">
        <f aca="false">W$7</f>
        <v>0</v>
      </c>
      <c r="AL119" s="73" t="n">
        <f aca="false">AL118*VLOOKUP($X119,$K$40:$V$69,AL$6+1,FALSE())</f>
        <v>0.804958900682357</v>
      </c>
      <c r="AM119" s="74" t="n">
        <f aca="false">AM118*VLOOKUP($X119,$K$40:$V$69,AM$6+1,FALSE())</f>
        <v>0.770646941493823</v>
      </c>
      <c r="AN119" s="74" t="n">
        <f aca="false">AN118*VLOOKUP($X119,$K$40:$V$69,AN$6+1,FALSE())</f>
        <v>0.69834913681923</v>
      </c>
      <c r="AO119" s="74" t="n">
        <f aca="false">AO118*VLOOKUP($X119,$K$40:$V$69,AO$6+1,FALSE())</f>
        <v>0.670998746510863</v>
      </c>
      <c r="AP119" s="74" t="n">
        <f aca="false">AP118*VLOOKUP($X119,$K$40:$V$69,AP$6+1,FALSE())</f>
        <v>0.641897518619784</v>
      </c>
      <c r="AQ119" s="74" t="n">
        <f aca="false">AQ118*VLOOKUP($X119,$K$40:$V$69,AQ$6+1,FALSE())</f>
        <v>0.508540612094326</v>
      </c>
      <c r="AR119" s="74" t="n">
        <f aca="false">AR118*VLOOKUP($X119,$K$40:$V$69,AR$6+1,FALSE())</f>
        <v>0.480842325074131</v>
      </c>
      <c r="AS119" s="74" t="n">
        <f aca="false">AS118*VLOOKUP($X119,$K$40:$V$69,AS$6+1,FALSE())</f>
        <v>0.431259356716694</v>
      </c>
      <c r="AT119" s="74" t="n">
        <f aca="false">AT118*VLOOKUP($X119,$K$40:$V$69,AT$6+1,FALSE())</f>
        <v>0.349334214063317</v>
      </c>
      <c r="AU119" s="74" t="n">
        <f aca="false">AU118*VLOOKUP($X119,$K$40:$V$69,AU$6+1,FALSE())</f>
        <v>0.244208325795286</v>
      </c>
      <c r="AV119" s="74" t="n">
        <f aca="false">AV118*VLOOKUP($X119,$K$40:$V$69,AV$6+1,FALSE())</f>
        <v>0.147331822447857</v>
      </c>
      <c r="AW119" s="75" t="n">
        <v>0</v>
      </c>
      <c r="AX119" s="54"/>
      <c r="AY119" s="60" t="n">
        <f aca="false">AY107+1</f>
        <v>10</v>
      </c>
      <c r="AZ119" s="61" t="n">
        <v>113</v>
      </c>
      <c r="BA119" s="76" t="n">
        <v>0.244208325795286</v>
      </c>
      <c r="BB119" s="77" t="n">
        <v>0.349334214063317</v>
      </c>
      <c r="BC119" s="54"/>
      <c r="BD119" s="54" t="n">
        <f aca="false">IF($D$11=1,BA119*BB119,BA119)</f>
        <v>0.244208325795286</v>
      </c>
    </row>
    <row r="120" customFormat="false" ht="12.75" hidden="false" customHeight="false" outlineLevel="0" collapsed="false">
      <c r="F120" s="57" t="n">
        <v>8</v>
      </c>
      <c r="G120" s="58" t="n">
        <v>9</v>
      </c>
      <c r="H120" s="80" t="n">
        <f aca="false">+'Survival Rates'!D118</f>
        <v>0.451217896099453</v>
      </c>
      <c r="I120" s="81" t="n">
        <v>0.487000965759154</v>
      </c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60" t="n">
        <f aca="false">X108+1</f>
        <v>10</v>
      </c>
      <c r="Y120" s="61" t="n">
        <v>114</v>
      </c>
      <c r="Z120" s="71" t="n">
        <f aca="false">Z119*VLOOKUP($X120,$K$7:$V$36,Z$6+1,FALSE())</f>
        <v>0.802446276050568</v>
      </c>
      <c r="AA120" s="71" t="n">
        <f aca="false">AA119*VLOOKUP($X120,$K$7:$V$36,AA$6+1,FALSE())</f>
        <v>0.767972372832199</v>
      </c>
      <c r="AB120" s="71" t="n">
        <f aca="false">AB119*VLOOKUP($X120,$K$7:$V$36,AB$6+1,FALSE())</f>
        <v>0.695346177969611</v>
      </c>
      <c r="AC120" s="71" t="n">
        <f aca="false">AC119*VLOOKUP($X120,$K$7:$V$36,AC$6+1,FALSE())</f>
        <v>0.667509525188571</v>
      </c>
      <c r="AD120" s="71" t="n">
        <f aca="false">AD119*VLOOKUP($X120,$K$7:$V$36,AD$6+1,FALSE())</f>
        <v>0.638512932099082</v>
      </c>
      <c r="AE120" s="71" t="n">
        <f aca="false">AE119*VLOOKUP($X120,$K$7:$V$36,AE$6+1,FALSE())</f>
        <v>0.504505625956597</v>
      </c>
      <c r="AF120" s="71" t="n">
        <f aca="false">AF119*VLOOKUP($X120,$K$7:$V$36,AF$6+1,FALSE())</f>
        <v>0.477089780439618</v>
      </c>
      <c r="AG120" s="71" t="n">
        <f aca="false">AG119*VLOOKUP($X120,$K$7:$V$36,AG$6+1,FALSE())</f>
        <v>0.427374862088825</v>
      </c>
      <c r="AH120" s="71" t="n">
        <f aca="false">AH119*VLOOKUP($X120,$K$7:$V$36,AH$6+1,FALSE())</f>
        <v>0.345320125878911</v>
      </c>
      <c r="AI120" s="71" t="n">
        <f aca="false">AI119*VLOOKUP($X120,$K$7:$V$36,AI$6+1,FALSE())</f>
        <v>0.240878603976893</v>
      </c>
      <c r="AJ120" s="71" t="n">
        <f aca="false">AJ119*VLOOKUP($X120,$K$7:$V$36,AJ$6+1,FALSE())</f>
        <v>0.145056761945279</v>
      </c>
      <c r="AK120" s="72" t="n">
        <f aca="false">W$7</f>
        <v>0</v>
      </c>
      <c r="AL120" s="73" t="n">
        <f aca="false">AL119*VLOOKUP($X120,$K$40:$V$69,AL$6+1,FALSE())</f>
        <v>0.802446276050568</v>
      </c>
      <c r="AM120" s="74" t="n">
        <f aca="false">AM119*VLOOKUP($X120,$K$40:$V$69,AM$6+1,FALSE())</f>
        <v>0.767972372832199</v>
      </c>
      <c r="AN120" s="74" t="n">
        <f aca="false">AN119*VLOOKUP($X120,$K$40:$V$69,AN$6+1,FALSE())</f>
        <v>0.695346177969611</v>
      </c>
      <c r="AO120" s="74" t="n">
        <f aca="false">AO119*VLOOKUP($X120,$K$40:$V$69,AO$6+1,FALSE())</f>
        <v>0.667509525188571</v>
      </c>
      <c r="AP120" s="74" t="n">
        <f aca="false">AP119*VLOOKUP($X120,$K$40:$V$69,AP$6+1,FALSE())</f>
        <v>0.638512932099082</v>
      </c>
      <c r="AQ120" s="74" t="n">
        <f aca="false">AQ119*VLOOKUP($X120,$K$40:$V$69,AQ$6+1,FALSE())</f>
        <v>0.504505625956597</v>
      </c>
      <c r="AR120" s="74" t="n">
        <f aca="false">AR119*VLOOKUP($X120,$K$40:$V$69,AR$6+1,FALSE())</f>
        <v>0.477089780439618</v>
      </c>
      <c r="AS120" s="74" t="n">
        <f aca="false">AS119*VLOOKUP($X120,$K$40:$V$69,AS$6+1,FALSE())</f>
        <v>0.427374862088825</v>
      </c>
      <c r="AT120" s="74" t="n">
        <f aca="false">AT119*VLOOKUP($X120,$K$40:$V$69,AT$6+1,FALSE())</f>
        <v>0.345320125878911</v>
      </c>
      <c r="AU120" s="74" t="n">
        <f aca="false">AU119*VLOOKUP($X120,$K$40:$V$69,AU$6+1,FALSE())</f>
        <v>0.240878603976893</v>
      </c>
      <c r="AV120" s="74" t="n">
        <f aca="false">AV119*VLOOKUP($X120,$K$40:$V$69,AV$6+1,FALSE())</f>
        <v>0.145056761945279</v>
      </c>
      <c r="AW120" s="75" t="n">
        <v>0</v>
      </c>
      <c r="AX120" s="54"/>
      <c r="AY120" s="60" t="n">
        <f aca="false">AY108+1</f>
        <v>10</v>
      </c>
      <c r="AZ120" s="61" t="n">
        <v>114</v>
      </c>
      <c r="BA120" s="76" t="n">
        <v>0.240878603976893</v>
      </c>
      <c r="BB120" s="77" t="n">
        <v>0.345320125878911</v>
      </c>
      <c r="BC120" s="54"/>
      <c r="BD120" s="54" t="n">
        <f aca="false">IF($D$11=1,BA120*BB120,BA120)</f>
        <v>0.240878603976893</v>
      </c>
    </row>
    <row r="121" customFormat="false" ht="12.75" hidden="false" customHeight="false" outlineLevel="0" collapsed="false">
      <c r="F121" s="57" t="n">
        <v>8</v>
      </c>
      <c r="G121" s="58" t="n">
        <v>10</v>
      </c>
      <c r="H121" s="80" t="n">
        <f aca="false">+'Survival Rates'!D119</f>
        <v>0.404791729947663</v>
      </c>
      <c r="I121" s="81" t="n">
        <v>0.448611413919215</v>
      </c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60" t="n">
        <f aca="false">X109+1</f>
        <v>10</v>
      </c>
      <c r="Y121" s="61" t="n">
        <v>115</v>
      </c>
      <c r="Z121" s="71" t="n">
        <f aca="false">Z120*VLOOKUP($X121,$K$7:$V$36,Z$6+1,FALSE())</f>
        <v>0.799941494406209</v>
      </c>
      <c r="AA121" s="71" t="n">
        <f aca="false">AA120*VLOOKUP($X121,$K$7:$V$36,AA$6+1,FALSE())</f>
        <v>0.765307086394562</v>
      </c>
      <c r="AB121" s="71" t="n">
        <f aca="false">AB120*VLOOKUP($X121,$K$7:$V$36,AB$6+1,FALSE())</f>
        <v>0.692356132090563</v>
      </c>
      <c r="AC121" s="71" t="n">
        <f aca="false">AC120*VLOOKUP($X121,$K$7:$V$36,AC$6+1,FALSE())</f>
        <v>0.664038447961926</v>
      </c>
      <c r="AD121" s="71" t="n">
        <f aca="false">AD120*VLOOKUP($X121,$K$7:$V$36,AD$6+1,FALSE())</f>
        <v>0.635146191769686</v>
      </c>
      <c r="AE121" s="71" t="n">
        <f aca="false">AE120*VLOOKUP($X121,$K$7:$V$36,AE$6+1,FALSE())</f>
        <v>0.500502655183511</v>
      </c>
      <c r="AF121" s="71" t="n">
        <f aca="false">AF120*VLOOKUP($X121,$K$7:$V$36,AF$6+1,FALSE())</f>
        <v>0.473366521062454</v>
      </c>
      <c r="AG121" s="71" t="n">
        <f aca="false">AG120*VLOOKUP($X121,$K$7:$V$36,AG$6+1,FALSE())</f>
        <v>0.423525356379526</v>
      </c>
      <c r="AH121" s="71" t="n">
        <f aca="false">AH120*VLOOKUP($X121,$K$7:$V$36,AH$6+1,FALSE())</f>
        <v>0.341352162303271</v>
      </c>
      <c r="AI121" s="71" t="n">
        <f aca="false">AI120*VLOOKUP($X121,$K$7:$V$36,AI$6+1,FALSE())</f>
        <v>0.237594282115081</v>
      </c>
      <c r="AJ121" s="71" t="n">
        <f aca="false">AJ120*VLOOKUP($X121,$K$7:$V$36,AJ$6+1,FALSE())</f>
        <v>0.142816832347921</v>
      </c>
      <c r="AK121" s="72" t="n">
        <f aca="false">W$7</f>
        <v>0</v>
      </c>
      <c r="AL121" s="73" t="n">
        <f aca="false">AL120*VLOOKUP($X121,$K$40:$V$69,AL$6+1,FALSE())</f>
        <v>0.799941494406209</v>
      </c>
      <c r="AM121" s="74" t="n">
        <f aca="false">AM120*VLOOKUP($X121,$K$40:$V$69,AM$6+1,FALSE())</f>
        <v>0.765307086394562</v>
      </c>
      <c r="AN121" s="74" t="n">
        <f aca="false">AN120*VLOOKUP($X121,$K$40:$V$69,AN$6+1,FALSE())</f>
        <v>0.692356132090563</v>
      </c>
      <c r="AO121" s="74" t="n">
        <f aca="false">AO120*VLOOKUP($X121,$K$40:$V$69,AO$6+1,FALSE())</f>
        <v>0.664038447961926</v>
      </c>
      <c r="AP121" s="74" t="n">
        <f aca="false">AP120*VLOOKUP($X121,$K$40:$V$69,AP$6+1,FALSE())</f>
        <v>0.635146191769686</v>
      </c>
      <c r="AQ121" s="74" t="n">
        <f aca="false">AQ120*VLOOKUP($X121,$K$40:$V$69,AQ$6+1,FALSE())</f>
        <v>0.500502655183511</v>
      </c>
      <c r="AR121" s="74" t="n">
        <f aca="false">AR120*VLOOKUP($X121,$K$40:$V$69,AR$6+1,FALSE())</f>
        <v>0.473366521062454</v>
      </c>
      <c r="AS121" s="74" t="n">
        <f aca="false">AS120*VLOOKUP($X121,$K$40:$V$69,AS$6+1,FALSE())</f>
        <v>0.423525356379526</v>
      </c>
      <c r="AT121" s="74" t="n">
        <f aca="false">AT120*VLOOKUP($X121,$K$40:$V$69,AT$6+1,FALSE())</f>
        <v>0.341352162303271</v>
      </c>
      <c r="AU121" s="74" t="n">
        <f aca="false">AU120*VLOOKUP($X121,$K$40:$V$69,AU$6+1,FALSE())</f>
        <v>0.237594282115081</v>
      </c>
      <c r="AV121" s="74" t="n">
        <f aca="false">AV120*VLOOKUP($X121,$K$40:$V$69,AV$6+1,FALSE())</f>
        <v>0.142816832347921</v>
      </c>
      <c r="AW121" s="75" t="n">
        <v>0</v>
      </c>
      <c r="AX121" s="54"/>
      <c r="AY121" s="60" t="n">
        <f aca="false">AY109+1</f>
        <v>10</v>
      </c>
      <c r="AZ121" s="61" t="n">
        <v>115</v>
      </c>
      <c r="BA121" s="76" t="n">
        <v>0.237594282115081</v>
      </c>
      <c r="BB121" s="77" t="n">
        <v>0.341352162303271</v>
      </c>
      <c r="BC121" s="54"/>
      <c r="BD121" s="54" t="n">
        <f aca="false">IF($D$11=1,BA121*BB121,BA121)</f>
        <v>0.237594282115081</v>
      </c>
    </row>
    <row r="122" customFormat="false" ht="12.75" hidden="false" customHeight="false" outlineLevel="0" collapsed="false">
      <c r="F122" s="57" t="n">
        <v>8</v>
      </c>
      <c r="G122" s="58" t="n">
        <v>11</v>
      </c>
      <c r="H122" s="80" t="n">
        <f aca="false">+'Survival Rates'!D120</f>
        <v>0.368477509061768</v>
      </c>
      <c r="I122" s="81" t="n">
        <v>0.412852625900322</v>
      </c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60" t="n">
        <f aca="false">X110+1</f>
        <v>10</v>
      </c>
      <c r="Y122" s="61" t="n">
        <v>116</v>
      </c>
      <c r="Z122" s="71" t="n">
        <f aca="false">Z121*VLOOKUP($X122,$K$7:$V$36,Z$6+1,FALSE())</f>
        <v>0.797444531267928</v>
      </c>
      <c r="AA122" s="71" t="n">
        <f aca="false">AA121*VLOOKUP($X122,$K$7:$V$36,AA$6+1,FALSE())</f>
        <v>0.762651049966491</v>
      </c>
      <c r="AB122" s="71" t="n">
        <f aca="false">AB121*VLOOKUP($X122,$K$7:$V$36,AB$6+1,FALSE())</f>
        <v>0.689378943655249</v>
      </c>
      <c r="AC122" s="71" t="n">
        <f aca="false">AC121*VLOOKUP($X122,$K$7:$V$36,AC$6+1,FALSE())</f>
        <v>0.660585420480877</v>
      </c>
      <c r="AD122" s="71" t="n">
        <f aca="false">AD121*VLOOKUP($X122,$K$7:$V$36,AD$6+1,FALSE())</f>
        <v>0.631797203532496</v>
      </c>
      <c r="AE122" s="71" t="n">
        <f aca="false">AE121*VLOOKUP($X122,$K$7:$V$36,AE$6+1,FALSE())</f>
        <v>0.496531445751005</v>
      </c>
      <c r="AF122" s="71" t="n">
        <f aca="false">AF121*VLOOKUP($X122,$K$7:$V$36,AF$6+1,FALSE())</f>
        <v>0.469672318397377</v>
      </c>
      <c r="AG122" s="71" t="n">
        <f aca="false">AG121*VLOOKUP($X122,$K$7:$V$36,AG$6+1,FALSE())</f>
        <v>0.419710524432116</v>
      </c>
      <c r="AH122" s="71" t="n">
        <f aca="false">AH121*VLOOKUP($X122,$K$7:$V$36,AH$6+1,FALSE())</f>
        <v>0.337429793333208</v>
      </c>
      <c r="AI122" s="71" t="n">
        <f aca="false">AI121*VLOOKUP($X122,$K$7:$V$36,AI$6+1,FALSE())</f>
        <v>0.234354741192355</v>
      </c>
      <c r="AJ122" s="71" t="n">
        <f aca="false">AJ121*VLOOKUP($X122,$K$7:$V$36,AJ$6+1,FALSE())</f>
        <v>0.140611491173287</v>
      </c>
      <c r="AK122" s="72" t="n">
        <f aca="false">W$7</f>
        <v>0</v>
      </c>
      <c r="AL122" s="73" t="n">
        <f aca="false">AL121*VLOOKUP($X122,$K$40:$V$69,AL$6+1,FALSE())</f>
        <v>0.797444531267928</v>
      </c>
      <c r="AM122" s="74" t="n">
        <f aca="false">AM121*VLOOKUP($X122,$K$40:$V$69,AM$6+1,FALSE())</f>
        <v>0.762651049966491</v>
      </c>
      <c r="AN122" s="74" t="n">
        <f aca="false">AN121*VLOOKUP($X122,$K$40:$V$69,AN$6+1,FALSE())</f>
        <v>0.689378943655249</v>
      </c>
      <c r="AO122" s="74" t="n">
        <f aca="false">AO121*VLOOKUP($X122,$K$40:$V$69,AO$6+1,FALSE())</f>
        <v>0.660585420480877</v>
      </c>
      <c r="AP122" s="74" t="n">
        <f aca="false">AP121*VLOOKUP($X122,$K$40:$V$69,AP$6+1,FALSE())</f>
        <v>0.631797203532496</v>
      </c>
      <c r="AQ122" s="74" t="n">
        <f aca="false">AQ121*VLOOKUP($X122,$K$40:$V$69,AQ$6+1,FALSE())</f>
        <v>0.496531445751005</v>
      </c>
      <c r="AR122" s="74" t="n">
        <f aca="false">AR121*VLOOKUP($X122,$K$40:$V$69,AR$6+1,FALSE())</f>
        <v>0.469672318397377</v>
      </c>
      <c r="AS122" s="74" t="n">
        <f aca="false">AS121*VLOOKUP($X122,$K$40:$V$69,AS$6+1,FALSE())</f>
        <v>0.419710524432116</v>
      </c>
      <c r="AT122" s="74" t="n">
        <f aca="false">AT121*VLOOKUP($X122,$K$40:$V$69,AT$6+1,FALSE())</f>
        <v>0.337429793333208</v>
      </c>
      <c r="AU122" s="74" t="n">
        <f aca="false">AU121*VLOOKUP($X122,$K$40:$V$69,AU$6+1,FALSE())</f>
        <v>0.234354741192355</v>
      </c>
      <c r="AV122" s="74" t="n">
        <f aca="false">AV121*VLOOKUP($X122,$K$40:$V$69,AV$6+1,FALSE())</f>
        <v>0.140611491173287</v>
      </c>
      <c r="AW122" s="75" t="n">
        <v>0</v>
      </c>
      <c r="AX122" s="54"/>
      <c r="AY122" s="60" t="n">
        <f aca="false">AY110+1</f>
        <v>10</v>
      </c>
      <c r="AZ122" s="61" t="n">
        <v>116</v>
      </c>
      <c r="BA122" s="76" t="n">
        <v>0.234354741192355</v>
      </c>
      <c r="BB122" s="77" t="n">
        <v>0.337429793333208</v>
      </c>
      <c r="BC122" s="54"/>
      <c r="BD122" s="54" t="n">
        <f aca="false">IF($D$11=1,BA122*BB122,BA122)</f>
        <v>0.234354741192355</v>
      </c>
    </row>
    <row r="123" customFormat="false" ht="12.75" hidden="false" customHeight="false" outlineLevel="0" collapsed="false">
      <c r="F123" s="57" t="n">
        <v>8</v>
      </c>
      <c r="G123" s="58" t="n">
        <v>12</v>
      </c>
      <c r="H123" s="80" t="n">
        <f aca="false">+'Survival Rates'!D121</f>
        <v>0.33495260827085</v>
      </c>
      <c r="I123" s="81" t="n">
        <v>0.37924465390311</v>
      </c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60" t="n">
        <f aca="false">X111+1</f>
        <v>10</v>
      </c>
      <c r="Y123" s="61" t="n">
        <v>117</v>
      </c>
      <c r="Z123" s="71" t="n">
        <f aca="false">Z122*VLOOKUP($X123,$K$7:$V$36,Z$6+1,FALSE())</f>
        <v>0.794955362230787</v>
      </c>
      <c r="AA123" s="71" t="n">
        <f aca="false">AA122*VLOOKUP($X123,$K$7:$V$36,AA$6+1,FALSE())</f>
        <v>0.760004231445365</v>
      </c>
      <c r="AB123" s="71" t="n">
        <f aca="false">AB122*VLOOKUP($X123,$K$7:$V$36,AB$6+1,FALSE())</f>
        <v>0.686414557375601</v>
      </c>
      <c r="AC123" s="71" t="n">
        <f aca="false">AC122*VLOOKUP($X123,$K$7:$V$36,AC$6+1,FALSE())</f>
        <v>0.657150348886001</v>
      </c>
      <c r="AD123" s="71" t="n">
        <f aca="false">AD122*VLOOKUP($X123,$K$7:$V$36,AD$6+1,FALSE())</f>
        <v>0.628465873784577</v>
      </c>
      <c r="AE123" s="71" t="n">
        <f aca="false">AE122*VLOOKUP($X123,$K$7:$V$36,AE$6+1,FALSE())</f>
        <v>0.492591745650554</v>
      </c>
      <c r="AF123" s="71" t="n">
        <f aca="false">AF122*VLOOKUP($X123,$K$7:$V$36,AF$6+1,FALSE())</f>
        <v>0.466006945682715</v>
      </c>
      <c r="AG123" s="71" t="n">
        <f aca="false">AG122*VLOOKUP($X123,$K$7:$V$36,AG$6+1,FALSE())</f>
        <v>0.415930053928638</v>
      </c>
      <c r="AH123" s="71" t="n">
        <f aca="false">AH122*VLOOKUP($X123,$K$7:$V$36,AH$6+1,FALSE())</f>
        <v>0.333552495055634</v>
      </c>
      <c r="AI123" s="71" t="n">
        <f aca="false">AI122*VLOOKUP($X123,$K$7:$V$36,AI$6+1,FALSE())</f>
        <v>0.231159370631377</v>
      </c>
      <c r="AJ123" s="71" t="n">
        <f aca="false">AJ122*VLOOKUP($X123,$K$7:$V$36,AJ$6+1,FALSE())</f>
        <v>0.138440204315757</v>
      </c>
      <c r="AK123" s="72" t="n">
        <f aca="false">W$7</f>
        <v>0</v>
      </c>
      <c r="AL123" s="73" t="n">
        <f aca="false">AL122*VLOOKUP($X123,$K$40:$V$69,AL$6+1,FALSE())</f>
        <v>0.794955362230787</v>
      </c>
      <c r="AM123" s="74" t="n">
        <f aca="false">AM122*VLOOKUP($X123,$K$40:$V$69,AM$6+1,FALSE())</f>
        <v>0.760004231445365</v>
      </c>
      <c r="AN123" s="74" t="n">
        <f aca="false">AN122*VLOOKUP($X123,$K$40:$V$69,AN$6+1,FALSE())</f>
        <v>0.686414557375601</v>
      </c>
      <c r="AO123" s="74" t="n">
        <f aca="false">AO122*VLOOKUP($X123,$K$40:$V$69,AO$6+1,FALSE())</f>
        <v>0.657150348886001</v>
      </c>
      <c r="AP123" s="74" t="n">
        <f aca="false">AP122*VLOOKUP($X123,$K$40:$V$69,AP$6+1,FALSE())</f>
        <v>0.628465873784577</v>
      </c>
      <c r="AQ123" s="74" t="n">
        <f aca="false">AQ122*VLOOKUP($X123,$K$40:$V$69,AQ$6+1,FALSE())</f>
        <v>0.492591745650554</v>
      </c>
      <c r="AR123" s="74" t="n">
        <f aca="false">AR122*VLOOKUP($X123,$K$40:$V$69,AR$6+1,FALSE())</f>
        <v>0.466006945682715</v>
      </c>
      <c r="AS123" s="74" t="n">
        <f aca="false">AS122*VLOOKUP($X123,$K$40:$V$69,AS$6+1,FALSE())</f>
        <v>0.415930053928638</v>
      </c>
      <c r="AT123" s="74" t="n">
        <f aca="false">AT122*VLOOKUP($X123,$K$40:$V$69,AT$6+1,FALSE())</f>
        <v>0.333552495055634</v>
      </c>
      <c r="AU123" s="74" t="n">
        <f aca="false">AU122*VLOOKUP($X123,$K$40:$V$69,AU$6+1,FALSE())</f>
        <v>0.231159370631377</v>
      </c>
      <c r="AV123" s="74" t="n">
        <f aca="false">AV122*VLOOKUP($X123,$K$40:$V$69,AV$6+1,FALSE())</f>
        <v>0.138440204315757</v>
      </c>
      <c r="AW123" s="75" t="n">
        <v>0</v>
      </c>
      <c r="AX123" s="54"/>
      <c r="AY123" s="60" t="n">
        <f aca="false">AY111+1</f>
        <v>10</v>
      </c>
      <c r="AZ123" s="61" t="n">
        <v>117</v>
      </c>
      <c r="BA123" s="76" t="n">
        <v>0.231159370631377</v>
      </c>
      <c r="BB123" s="77" t="n">
        <v>0.333552495055634</v>
      </c>
      <c r="BC123" s="54"/>
      <c r="BD123" s="54" t="n">
        <f aca="false">IF($D$11=1,BA123*BB123,BA123)</f>
        <v>0.231159370631377</v>
      </c>
    </row>
    <row r="124" customFormat="false" ht="12.75" hidden="false" customHeight="false" outlineLevel="0" collapsed="false">
      <c r="F124" s="57" t="n">
        <v>8</v>
      </c>
      <c r="G124" s="58" t="n">
        <v>13</v>
      </c>
      <c r="H124" s="80" t="n">
        <f aca="false">+'Survival Rates'!D122</f>
        <v>0.303833055657621</v>
      </c>
      <c r="I124" s="81" t="n">
        <v>0.347680222372743</v>
      </c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60" t="n">
        <f aca="false">X112+1</f>
        <v>10</v>
      </c>
      <c r="Y124" s="61" t="n">
        <v>118</v>
      </c>
      <c r="Z124" s="71" t="n">
        <f aca="false">Z123*VLOOKUP($X124,$K$7:$V$36,Z$6+1,FALSE())</f>
        <v>0.792473962966029</v>
      </c>
      <c r="AA124" s="71" t="n">
        <f aca="false">AA123*VLOOKUP($X124,$K$7:$V$36,AA$6+1,FALSE())</f>
        <v>0.757366598839979</v>
      </c>
      <c r="AB124" s="71" t="n">
        <f aca="false">AB123*VLOOKUP($X124,$K$7:$V$36,AB$6+1,FALSE())</f>
        <v>0.683462918201295</v>
      </c>
      <c r="AC124" s="71" t="n">
        <f aca="false">AC123*VLOOKUP($X124,$K$7:$V$36,AC$6+1,FALSE())</f>
        <v>0.653733139805942</v>
      </c>
      <c r="AD124" s="71" t="n">
        <f aca="false">AD123*VLOOKUP($X124,$K$7:$V$36,AD$6+1,FALSE())</f>
        <v>0.625152109416542</v>
      </c>
      <c r="AE124" s="71" t="n">
        <f aca="false">AE123*VLOOKUP($X124,$K$7:$V$36,AE$6+1,FALSE())</f>
        <v>0.488683304873182</v>
      </c>
      <c r="AF124" s="71" t="n">
        <f aca="false">AF123*VLOOKUP($X124,$K$7:$V$36,AF$6+1,FALSE())</f>
        <v>0.46237017792647</v>
      </c>
      <c r="AG124" s="71" t="n">
        <f aca="false">AG123*VLOOKUP($X124,$K$7:$V$36,AG$6+1,FALSE())</f>
        <v>0.412183635364284</v>
      </c>
      <c r="AH124" s="71" t="n">
        <f aca="false">AH123*VLOOKUP($X124,$K$7:$V$36,AH$6+1,FALSE())</f>
        <v>0.329719749577577</v>
      </c>
      <c r="AI124" s="71" t="n">
        <f aca="false">AI123*VLOOKUP($X124,$K$7:$V$36,AI$6+1,FALSE())</f>
        <v>0.228007568179881</v>
      </c>
      <c r="AJ124" s="71" t="n">
        <f aca="false">AJ123*VLOOKUP($X124,$K$7:$V$36,AJ$6+1,FALSE())</f>
        <v>0.136302445917233</v>
      </c>
      <c r="AK124" s="72" t="n">
        <f aca="false">W$7</f>
        <v>0</v>
      </c>
      <c r="AL124" s="73" t="n">
        <f aca="false">AL123*VLOOKUP($X124,$K$40:$V$69,AL$6+1,FALSE())</f>
        <v>0.792473962966029</v>
      </c>
      <c r="AM124" s="74" t="n">
        <f aca="false">AM123*VLOOKUP($X124,$K$40:$V$69,AM$6+1,FALSE())</f>
        <v>0.757366598839979</v>
      </c>
      <c r="AN124" s="74" t="n">
        <f aca="false">AN123*VLOOKUP($X124,$K$40:$V$69,AN$6+1,FALSE())</f>
        <v>0.683462918201295</v>
      </c>
      <c r="AO124" s="74" t="n">
        <f aca="false">AO123*VLOOKUP($X124,$K$40:$V$69,AO$6+1,FALSE())</f>
        <v>0.653733139805942</v>
      </c>
      <c r="AP124" s="74" t="n">
        <f aca="false">AP123*VLOOKUP($X124,$K$40:$V$69,AP$6+1,FALSE())</f>
        <v>0.625152109416542</v>
      </c>
      <c r="AQ124" s="74" t="n">
        <f aca="false">AQ123*VLOOKUP($X124,$K$40:$V$69,AQ$6+1,FALSE())</f>
        <v>0.488683304873182</v>
      </c>
      <c r="AR124" s="74" t="n">
        <f aca="false">AR123*VLOOKUP($X124,$K$40:$V$69,AR$6+1,FALSE())</f>
        <v>0.46237017792647</v>
      </c>
      <c r="AS124" s="74" t="n">
        <f aca="false">AS123*VLOOKUP($X124,$K$40:$V$69,AS$6+1,FALSE())</f>
        <v>0.412183635364284</v>
      </c>
      <c r="AT124" s="74" t="n">
        <f aca="false">AT123*VLOOKUP($X124,$K$40:$V$69,AT$6+1,FALSE())</f>
        <v>0.329719749577577</v>
      </c>
      <c r="AU124" s="74" t="n">
        <f aca="false">AU123*VLOOKUP($X124,$K$40:$V$69,AU$6+1,FALSE())</f>
        <v>0.228007568179881</v>
      </c>
      <c r="AV124" s="74" t="n">
        <f aca="false">AV123*VLOOKUP($X124,$K$40:$V$69,AV$6+1,FALSE())</f>
        <v>0.136302445917233</v>
      </c>
      <c r="AW124" s="75" t="n">
        <v>0</v>
      </c>
      <c r="AX124" s="54"/>
      <c r="AY124" s="60" t="n">
        <f aca="false">AY112+1</f>
        <v>10</v>
      </c>
      <c r="AZ124" s="61" t="n">
        <v>118</v>
      </c>
      <c r="BA124" s="76" t="n">
        <v>0.228007568179881</v>
      </c>
      <c r="BB124" s="77" t="n">
        <v>0.329719749577577</v>
      </c>
      <c r="BC124" s="54"/>
      <c r="BD124" s="54" t="n">
        <f aca="false">IF($D$11=1,BA124*BB124,BA124)</f>
        <v>0.228007568179881</v>
      </c>
    </row>
    <row r="125" customFormat="false" ht="12.75" hidden="false" customHeight="false" outlineLevel="0" collapsed="false">
      <c r="F125" s="57" t="n">
        <v>8</v>
      </c>
      <c r="G125" s="58" t="n">
        <v>14</v>
      </c>
      <c r="H125" s="80" t="n">
        <f aca="false">+'Survival Rates'!D123</f>
        <v>0.274991140482349</v>
      </c>
      <c r="I125" s="81" t="n">
        <v>0.317974238602671</v>
      </c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60" t="n">
        <f aca="false">X113+1</f>
        <v>10</v>
      </c>
      <c r="Y125" s="61" t="n">
        <v>119</v>
      </c>
      <c r="Z125" s="71" t="n">
        <f aca="false">Z124*VLOOKUP($X125,$K$7:$V$36,Z$6+1,FALSE())</f>
        <v>0.790000309220835</v>
      </c>
      <c r="AA125" s="71" t="n">
        <f aca="false">AA124*VLOOKUP($X125,$K$7:$V$36,AA$6+1,FALSE())</f>
        <v>0.754738120270154</v>
      </c>
      <c r="AB125" s="71" t="n">
        <f aca="false">AB124*VLOOKUP($X125,$K$7:$V$36,AB$6+1,FALSE())</f>
        <v>0.680523971318726</v>
      </c>
      <c r="AC125" s="71" t="n">
        <f aca="false">AC124*VLOOKUP($X125,$K$7:$V$36,AC$6+1,FALSE())</f>
        <v>0.650333700354883</v>
      </c>
      <c r="AD125" s="71" t="n">
        <f aca="false">AD124*VLOOKUP($X125,$K$7:$V$36,AD$6+1,FALSE())</f>
        <v>0.621855817809948</v>
      </c>
      <c r="AE125" s="71" t="n">
        <f aca="false">AE124*VLOOKUP($X125,$K$7:$V$36,AE$6+1,FALSE())</f>
        <v>0.484805875393593</v>
      </c>
      <c r="AF125" s="71" t="n">
        <f aca="false">AF124*VLOOKUP($X125,$K$7:$V$36,AF$6+1,FALSE())</f>
        <v>0.458761791892505</v>
      </c>
      <c r="AG125" s="71" t="n">
        <f aca="false">AG124*VLOOKUP($X125,$K$7:$V$36,AG$6+1,FALSE())</f>
        <v>0.408470962022058</v>
      </c>
      <c r="AH125" s="71" t="n">
        <f aca="false">AH124*VLOOKUP($X125,$K$7:$V$36,AH$6+1,FALSE())</f>
        <v>0.325931044957007</v>
      </c>
      <c r="AI125" s="71" t="n">
        <f aca="false">AI124*VLOOKUP($X125,$K$7:$V$36,AI$6+1,FALSE())</f>
        <v>0.224898739797167</v>
      </c>
      <c r="AJ125" s="71" t="n">
        <f aca="false">AJ124*VLOOKUP($X125,$K$7:$V$36,AJ$6+1,FALSE())</f>
        <v>0.134197698239786</v>
      </c>
      <c r="AK125" s="72" t="n">
        <f aca="false">W$7</f>
        <v>0</v>
      </c>
      <c r="AL125" s="73" t="n">
        <f aca="false">AL124*VLOOKUP($X125,$K$40:$V$69,AL$6+1,FALSE())</f>
        <v>0.790000309220835</v>
      </c>
      <c r="AM125" s="74" t="n">
        <f aca="false">AM124*VLOOKUP($X125,$K$40:$V$69,AM$6+1,FALSE())</f>
        <v>0.754738120270154</v>
      </c>
      <c r="AN125" s="74" t="n">
        <f aca="false">AN124*VLOOKUP($X125,$K$40:$V$69,AN$6+1,FALSE())</f>
        <v>0.680523971318726</v>
      </c>
      <c r="AO125" s="74" t="n">
        <f aca="false">AO124*VLOOKUP($X125,$K$40:$V$69,AO$6+1,FALSE())</f>
        <v>0.650333700354883</v>
      </c>
      <c r="AP125" s="74" t="n">
        <f aca="false">AP124*VLOOKUP($X125,$K$40:$V$69,AP$6+1,FALSE())</f>
        <v>0.621855817809948</v>
      </c>
      <c r="AQ125" s="74" t="n">
        <f aca="false">AQ124*VLOOKUP($X125,$K$40:$V$69,AQ$6+1,FALSE())</f>
        <v>0.484805875393593</v>
      </c>
      <c r="AR125" s="74" t="n">
        <f aca="false">AR124*VLOOKUP($X125,$K$40:$V$69,AR$6+1,FALSE())</f>
        <v>0.458761791892505</v>
      </c>
      <c r="AS125" s="74" t="n">
        <f aca="false">AS124*VLOOKUP($X125,$K$40:$V$69,AS$6+1,FALSE())</f>
        <v>0.408470962022058</v>
      </c>
      <c r="AT125" s="74" t="n">
        <f aca="false">AT124*VLOOKUP($X125,$K$40:$V$69,AT$6+1,FALSE())</f>
        <v>0.325931044957007</v>
      </c>
      <c r="AU125" s="74" t="n">
        <f aca="false">AU124*VLOOKUP($X125,$K$40:$V$69,AU$6+1,FALSE())</f>
        <v>0.224898739797167</v>
      </c>
      <c r="AV125" s="74" t="n">
        <f aca="false">AV124*VLOOKUP($X125,$K$40:$V$69,AV$6+1,FALSE())</f>
        <v>0.134197698239786</v>
      </c>
      <c r="AW125" s="75" t="n">
        <v>0</v>
      </c>
      <c r="AX125" s="54"/>
      <c r="AY125" s="60" t="n">
        <f aca="false">AY113+1</f>
        <v>10</v>
      </c>
      <c r="AZ125" s="61" t="n">
        <v>119</v>
      </c>
      <c r="BA125" s="76" t="n">
        <v>0.224898739797167</v>
      </c>
      <c r="BB125" s="77" t="n">
        <v>0.325931044957007</v>
      </c>
      <c r="BC125" s="54"/>
      <c r="BD125" s="54" t="n">
        <f aca="false">IF($D$11=1,BA125*BB125,BA125)</f>
        <v>0.224898739797167</v>
      </c>
    </row>
    <row r="126" customFormat="false" ht="12.75" hidden="false" customHeight="false" outlineLevel="0" collapsed="false">
      <c r="F126" s="57" t="n">
        <v>8</v>
      </c>
      <c r="G126" s="58" t="n">
        <v>15</v>
      </c>
      <c r="H126" s="80" t="n">
        <f aca="false">+'Survival Rates'!D124</f>
        <v>0.248234211478373</v>
      </c>
      <c r="I126" s="81" t="n">
        <v>0.290010748911837</v>
      </c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60" t="n">
        <f aca="false">X114+1</f>
        <v>10</v>
      </c>
      <c r="Y126" s="61" t="n">
        <v>120</v>
      </c>
      <c r="Z126" s="71" t="n">
        <f aca="false">Z125*VLOOKUP($X126,$K$7:$V$36,Z$6+1,FALSE())</f>
        <v>0.787534376818091</v>
      </c>
      <c r="AA126" s="71" t="n">
        <f aca="false">AA125*VLOOKUP($X126,$K$7:$V$36,AA$6+1,FALSE())</f>
        <v>0.752118763966352</v>
      </c>
      <c r="AB126" s="71" t="n">
        <f aca="false">AB125*VLOOKUP($X126,$K$7:$V$36,AB$6+1,FALSE())</f>
        <v>0.677597662149995</v>
      </c>
      <c r="AC126" s="71" t="n">
        <f aca="false">AC125*VLOOKUP($X126,$K$7:$V$36,AC$6+1,FALSE())</f>
        <v>0.646951938130016</v>
      </c>
      <c r="AD126" s="71" t="n">
        <f aca="false">AD125*VLOOKUP($X126,$K$7:$V$36,AD$6+1,FALSE())</f>
        <v>0.618576906834711</v>
      </c>
      <c r="AE126" s="71" t="n">
        <f aca="false">AE125*VLOOKUP($X126,$K$7:$V$36,AE$6+1,FALSE())</f>
        <v>0.480959211154436</v>
      </c>
      <c r="AF126" s="71" t="n">
        <f aca="false">AF125*VLOOKUP($X126,$K$7:$V$36,AF$6+1,FALSE())</f>
        <v>0.455181566086841</v>
      </c>
      <c r="AG126" s="71" t="n">
        <f aca="false">AG125*VLOOKUP($X126,$K$7:$V$36,AG$6+1,FALSE())</f>
        <v>0.404791729947663</v>
      </c>
      <c r="AH126" s="71" t="n">
        <f aca="false">AH125*VLOOKUP($X126,$K$7:$V$36,AH$6+1,FALSE())</f>
        <v>0.32218587513446</v>
      </c>
      <c r="AI126" s="71" t="n">
        <f aca="false">AI125*VLOOKUP($X126,$K$7:$V$36,AI$6+1,FALSE())</f>
        <v>0.221832299542139</v>
      </c>
      <c r="AJ126" s="71" t="n">
        <f aca="false">AJ125*VLOOKUP($X126,$K$7:$V$36,AJ$6+1,FALSE())</f>
        <v>0.132125451540263</v>
      </c>
      <c r="AK126" s="72" t="n">
        <f aca="false">W$7</f>
        <v>0</v>
      </c>
      <c r="AL126" s="73" t="n">
        <f aca="false">AL125*VLOOKUP($X126,$K$40:$V$69,AL$6+1,FALSE())</f>
        <v>0.787534376818091</v>
      </c>
      <c r="AM126" s="74" t="n">
        <f aca="false">AM125*VLOOKUP($X126,$K$40:$V$69,AM$6+1,FALSE())</f>
        <v>0.752118763966352</v>
      </c>
      <c r="AN126" s="74" t="n">
        <f aca="false">AN125*VLOOKUP($X126,$K$40:$V$69,AN$6+1,FALSE())</f>
        <v>0.677597662149995</v>
      </c>
      <c r="AO126" s="74" t="n">
        <f aca="false">AO125*VLOOKUP($X126,$K$40:$V$69,AO$6+1,FALSE())</f>
        <v>0.646951938130016</v>
      </c>
      <c r="AP126" s="74" t="n">
        <f aca="false">AP125*VLOOKUP($X126,$K$40:$V$69,AP$6+1,FALSE())</f>
        <v>0.618576906834711</v>
      </c>
      <c r="AQ126" s="74" t="n">
        <f aca="false">AQ125*VLOOKUP($X126,$K$40:$V$69,AQ$6+1,FALSE())</f>
        <v>0.480959211154436</v>
      </c>
      <c r="AR126" s="74" t="n">
        <f aca="false">AR125*VLOOKUP($X126,$K$40:$V$69,AR$6+1,FALSE())</f>
        <v>0.455181566086841</v>
      </c>
      <c r="AS126" s="74" t="n">
        <f aca="false">AS125*VLOOKUP($X126,$K$40:$V$69,AS$6+1,FALSE())</f>
        <v>0.404791729947663</v>
      </c>
      <c r="AT126" s="74" t="n">
        <f aca="false">AT125*VLOOKUP($X126,$K$40:$V$69,AT$6+1,FALSE())</f>
        <v>0.32218587513446</v>
      </c>
      <c r="AU126" s="74" t="n">
        <f aca="false">AU125*VLOOKUP($X126,$K$40:$V$69,AU$6+1,FALSE())</f>
        <v>0.221832299542139</v>
      </c>
      <c r="AV126" s="74" t="n">
        <f aca="false">AV125*VLOOKUP($X126,$K$40:$V$69,AV$6+1,FALSE())</f>
        <v>0.132125451540263</v>
      </c>
      <c r="AW126" s="75" t="n">
        <v>0</v>
      </c>
      <c r="AX126" s="54"/>
      <c r="AY126" s="60" t="n">
        <f aca="false">AY114+1</f>
        <v>10</v>
      </c>
      <c r="AZ126" s="61" t="n">
        <v>120</v>
      </c>
      <c r="BA126" s="76" t="n">
        <v>0.221832299542139</v>
      </c>
      <c r="BB126" s="77" t="n">
        <v>0.32218587513446</v>
      </c>
      <c r="BC126" s="54"/>
      <c r="BD126" s="54" t="n">
        <f aca="false">IF($D$11=1,BA126*BB126,BA126)</f>
        <v>0.221832299542139</v>
      </c>
    </row>
    <row r="127" customFormat="false" ht="12.75" hidden="false" customHeight="false" outlineLevel="0" collapsed="false">
      <c r="F127" s="45" t="n">
        <v>9</v>
      </c>
      <c r="G127" s="46" t="n">
        <v>1</v>
      </c>
      <c r="H127" s="69" t="n">
        <f aca="false">+'Survival Rates'!D125</f>
        <v>0.909764546924353</v>
      </c>
      <c r="I127" s="70" t="n">
        <v>0.91270140690999</v>
      </c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60" t="n">
        <f aca="false">X115+1</f>
        <v>11</v>
      </c>
      <c r="Y127" s="61" t="n">
        <v>121</v>
      </c>
      <c r="Z127" s="71" t="n">
        <f aca="false">Z126*VLOOKUP($X127,$K$7:$V$36,Z$6+1,FALSE())</f>
        <v>0.786046544694997</v>
      </c>
      <c r="AA127" s="71" t="n">
        <f aca="false">AA126*VLOOKUP($X127,$K$7:$V$36,AA$6+1,FALSE())</f>
        <v>0.750251378501545</v>
      </c>
      <c r="AB127" s="71" t="n">
        <f aca="false">AB126*VLOOKUP($X127,$K$7:$V$36,AB$6+1,FALSE())</f>
        <v>0.675269287188057</v>
      </c>
      <c r="AC127" s="71" t="n">
        <f aca="false">AC126*VLOOKUP($X127,$K$7:$V$36,AC$6+1,FALSE())</f>
        <v>0.644597149142554</v>
      </c>
      <c r="AD127" s="71" t="n">
        <f aca="false">AD126*VLOOKUP($X127,$K$7:$V$36,AD$6+1,FALSE())</f>
        <v>0.615940402898223</v>
      </c>
      <c r="AE127" s="71" t="n">
        <f aca="false">AE126*VLOOKUP($X127,$K$7:$V$36,AE$6+1,FALSE())</f>
        <v>0.478054917651103</v>
      </c>
      <c r="AF127" s="71" t="n">
        <f aca="false">AF126*VLOOKUP($X127,$K$7:$V$36,AF$6+1,FALSE())</f>
        <v>0.452177310267931</v>
      </c>
      <c r="AG127" s="71" t="n">
        <f aca="false">AG126*VLOOKUP($X127,$K$7:$V$36,AG$6+1,FALSE())</f>
        <v>0.401633482158818</v>
      </c>
      <c r="AH127" s="71" t="n">
        <f aca="false">AH126*VLOOKUP($X127,$K$7:$V$36,AH$6+1,FALSE())</f>
        <v>0.31909099257683</v>
      </c>
      <c r="AI127" s="71" t="n">
        <f aca="false">AI126*VLOOKUP($X127,$K$7:$V$36,AI$6+1,FALSE())</f>
        <v>0.219198226547189</v>
      </c>
      <c r="AJ127" s="71" t="n">
        <f aca="false">AJ126*VLOOKUP($X127,$K$7:$V$36,AJ$6+1,FALSE())</f>
        <v>0.13019592279323</v>
      </c>
      <c r="AK127" s="72" t="n">
        <f aca="false">W$7</f>
        <v>0</v>
      </c>
      <c r="AL127" s="73" t="n">
        <f aca="false">AL126*VLOOKUP($X127,$K$40:$V$69,AL$6+1,FALSE())</f>
        <v>0.786046544694997</v>
      </c>
      <c r="AM127" s="74" t="n">
        <f aca="false">AM126*VLOOKUP($X127,$K$40:$V$69,AM$6+1,FALSE())</f>
        <v>0.750251378501545</v>
      </c>
      <c r="AN127" s="74" t="n">
        <f aca="false">AN126*VLOOKUP($X127,$K$40:$V$69,AN$6+1,FALSE())</f>
        <v>0.675269287188057</v>
      </c>
      <c r="AO127" s="74" t="n">
        <f aca="false">AO126*VLOOKUP($X127,$K$40:$V$69,AO$6+1,FALSE())</f>
        <v>0.644597149142554</v>
      </c>
      <c r="AP127" s="74" t="n">
        <f aca="false">AP126*VLOOKUP($X127,$K$40:$V$69,AP$6+1,FALSE())</f>
        <v>0.615940402898223</v>
      </c>
      <c r="AQ127" s="74" t="n">
        <f aca="false">AQ126*VLOOKUP($X127,$K$40:$V$69,AQ$6+1,FALSE())</f>
        <v>0.478054917651103</v>
      </c>
      <c r="AR127" s="74" t="n">
        <f aca="false">AR126*VLOOKUP($X127,$K$40:$V$69,AR$6+1,FALSE())</f>
        <v>0.452177310267931</v>
      </c>
      <c r="AS127" s="74" t="n">
        <f aca="false">AS126*VLOOKUP($X127,$K$40:$V$69,AS$6+1,FALSE())</f>
        <v>0.401633482158818</v>
      </c>
      <c r="AT127" s="74" t="n">
        <f aca="false">AT126*VLOOKUP($X127,$K$40:$V$69,AT$6+1,FALSE())</f>
        <v>0.31909099257683</v>
      </c>
      <c r="AU127" s="74" t="n">
        <f aca="false">AU126*VLOOKUP($X127,$K$40:$V$69,AU$6+1,FALSE())</f>
        <v>0.219198226547189</v>
      </c>
      <c r="AV127" s="74" t="n">
        <f aca="false">AV126*VLOOKUP($X127,$K$40:$V$69,AV$6+1,FALSE())</f>
        <v>0.13019592279323</v>
      </c>
      <c r="AW127" s="75" t="n">
        <v>0</v>
      </c>
      <c r="AX127" s="54"/>
      <c r="AY127" s="60" t="n">
        <f aca="false">AY115+1</f>
        <v>11</v>
      </c>
      <c r="AZ127" s="61" t="n">
        <v>121</v>
      </c>
      <c r="BA127" s="76" t="n">
        <v>0.219198226547189</v>
      </c>
      <c r="BB127" s="77" t="n">
        <v>0.31909099257683</v>
      </c>
      <c r="BC127" s="54"/>
      <c r="BD127" s="54" t="n">
        <f aca="false">IF($D$11=1,BA127*BB127,BA127)</f>
        <v>0.219198226547189</v>
      </c>
    </row>
    <row r="128" customFormat="false" ht="12.75" hidden="false" customHeight="false" outlineLevel="0" collapsed="false">
      <c r="F128" s="57" t="n">
        <v>9</v>
      </c>
      <c r="G128" s="58" t="n">
        <v>2</v>
      </c>
      <c r="H128" s="80" t="n">
        <f aca="false">+'Survival Rates'!D126</f>
        <v>0.821804964061269</v>
      </c>
      <c r="I128" s="81" t="n">
        <v>0.829280294075205</v>
      </c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60" t="n">
        <f aca="false">X116+1</f>
        <v>11</v>
      </c>
      <c r="Y128" s="61" t="n">
        <v>122</v>
      </c>
      <c r="Z128" s="71" t="n">
        <f aca="false">Z127*VLOOKUP($X128,$K$7:$V$36,Z$6+1,FALSE())</f>
        <v>0.78456152342625</v>
      </c>
      <c r="AA128" s="71" t="n">
        <f aca="false">AA127*VLOOKUP($X128,$K$7:$V$36,AA$6+1,FALSE())</f>
        <v>0.748388629443434</v>
      </c>
      <c r="AB128" s="71" t="n">
        <f aca="false">AB127*VLOOKUP($X128,$K$7:$V$36,AB$6+1,FALSE())</f>
        <v>0.672948913035842</v>
      </c>
      <c r="AC128" s="71" t="n">
        <f aca="false">AC127*VLOOKUP($X128,$K$7:$V$36,AC$6+1,FALSE())</f>
        <v>0.642250931164542</v>
      </c>
      <c r="AD128" s="71" t="n">
        <f aca="false">AD127*VLOOKUP($X128,$K$7:$V$36,AD$6+1,FALSE())</f>
        <v>0.613315136292017</v>
      </c>
      <c r="AE128" s="71" t="n">
        <f aca="false">AE127*VLOOKUP($X128,$K$7:$V$36,AE$6+1,FALSE())</f>
        <v>0.475168161852751</v>
      </c>
      <c r="AF128" s="71" t="n">
        <f aca="false">AF127*VLOOKUP($X128,$K$7:$V$36,AF$6+1,FALSE())</f>
        <v>0.449192882916819</v>
      </c>
      <c r="AG128" s="71" t="n">
        <f aca="false">AG127*VLOOKUP($X128,$K$7:$V$36,AG$6+1,FALSE())</f>
        <v>0.398499875508508</v>
      </c>
      <c r="AH128" s="71" t="n">
        <f aca="false">AH127*VLOOKUP($X128,$K$7:$V$36,AH$6+1,FALSE())</f>
        <v>0.316025839125237</v>
      </c>
      <c r="AI128" s="71" t="n">
        <f aca="false">AI127*VLOOKUP($X128,$K$7:$V$36,AI$6+1,FALSE())</f>
        <v>0.216595430965659</v>
      </c>
      <c r="AJ128" s="71" t="n">
        <f aca="false">AJ127*VLOOKUP($X128,$K$7:$V$36,AJ$6+1,FALSE())</f>
        <v>0.128294572426231</v>
      </c>
      <c r="AK128" s="72" t="n">
        <f aca="false">W$7</f>
        <v>0</v>
      </c>
      <c r="AL128" s="73" t="n">
        <f aca="false">AL127*VLOOKUP($X128,$K$40:$V$69,AL$6+1,FALSE())</f>
        <v>0.78456152342625</v>
      </c>
      <c r="AM128" s="74" t="n">
        <f aca="false">AM127*VLOOKUP($X128,$K$40:$V$69,AM$6+1,FALSE())</f>
        <v>0.748388629443434</v>
      </c>
      <c r="AN128" s="74" t="n">
        <f aca="false">AN127*VLOOKUP($X128,$K$40:$V$69,AN$6+1,FALSE())</f>
        <v>0.672948913035842</v>
      </c>
      <c r="AO128" s="74" t="n">
        <f aca="false">AO127*VLOOKUP($X128,$K$40:$V$69,AO$6+1,FALSE())</f>
        <v>0.642250931164542</v>
      </c>
      <c r="AP128" s="74" t="n">
        <f aca="false">AP127*VLOOKUP($X128,$K$40:$V$69,AP$6+1,FALSE())</f>
        <v>0.613315136292017</v>
      </c>
      <c r="AQ128" s="74" t="n">
        <f aca="false">AQ127*VLOOKUP($X128,$K$40:$V$69,AQ$6+1,FALSE())</f>
        <v>0.475168161852751</v>
      </c>
      <c r="AR128" s="74" t="n">
        <f aca="false">AR127*VLOOKUP($X128,$K$40:$V$69,AR$6+1,FALSE())</f>
        <v>0.449192882916819</v>
      </c>
      <c r="AS128" s="74" t="n">
        <f aca="false">AS127*VLOOKUP($X128,$K$40:$V$69,AS$6+1,FALSE())</f>
        <v>0.398499875508508</v>
      </c>
      <c r="AT128" s="74" t="n">
        <f aca="false">AT127*VLOOKUP($X128,$K$40:$V$69,AT$6+1,FALSE())</f>
        <v>0.316025839125237</v>
      </c>
      <c r="AU128" s="74" t="n">
        <f aca="false">AU127*VLOOKUP($X128,$K$40:$V$69,AU$6+1,FALSE())</f>
        <v>0.216595430965659</v>
      </c>
      <c r="AV128" s="74" t="n">
        <f aca="false">AV127*VLOOKUP($X128,$K$40:$V$69,AV$6+1,FALSE())</f>
        <v>0.128294572426231</v>
      </c>
      <c r="AW128" s="75" t="n">
        <v>0</v>
      </c>
      <c r="AX128" s="54"/>
      <c r="AY128" s="60" t="n">
        <f aca="false">AY116+1</f>
        <v>11</v>
      </c>
      <c r="AZ128" s="61" t="n">
        <v>122</v>
      </c>
      <c r="BA128" s="76" t="n">
        <v>0.216595430965659</v>
      </c>
      <c r="BB128" s="77" t="n">
        <v>0.316025839125237</v>
      </c>
      <c r="BC128" s="54"/>
      <c r="BD128" s="54" t="n">
        <f aca="false">IF($D$11=1,BA128*BB128,BA128)</f>
        <v>0.216595430965659</v>
      </c>
    </row>
    <row r="129" customFormat="false" ht="12.75" hidden="false" customHeight="false" outlineLevel="0" collapsed="false">
      <c r="F129" s="57" t="n">
        <v>9</v>
      </c>
      <c r="G129" s="58" t="n">
        <v>3</v>
      </c>
      <c r="H129" s="80" t="n">
        <f aca="false">+'Survival Rates'!D127</f>
        <v>0.745614577052541</v>
      </c>
      <c r="I129" s="81" t="n">
        <v>0.761521910862159</v>
      </c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60" t="n">
        <f aca="false">X117+1</f>
        <v>11</v>
      </c>
      <c r="Y129" s="61" t="n">
        <v>123</v>
      </c>
      <c r="Z129" s="71" t="n">
        <f aca="false">Z128*VLOOKUP($X129,$K$7:$V$36,Z$6+1,FALSE())</f>
        <v>0.783079307701505</v>
      </c>
      <c r="AA129" s="71" t="n">
        <f aca="false">AA128*VLOOKUP($X129,$K$7:$V$36,AA$6+1,FALSE())</f>
        <v>0.746530505280596</v>
      </c>
      <c r="AB129" s="71" t="n">
        <f aca="false">AB128*VLOOKUP($X129,$K$7:$V$36,AB$6+1,FALSE())</f>
        <v>0.670636512200803</v>
      </c>
      <c r="AC129" s="71" t="n">
        <f aca="false">AC128*VLOOKUP($X129,$K$7:$V$36,AC$6+1,FALSE())</f>
        <v>0.639913252999043</v>
      </c>
      <c r="AD129" s="71" t="n">
        <f aca="false">AD128*VLOOKUP($X129,$K$7:$V$36,AD$6+1,FALSE())</f>
        <v>0.610701059120246</v>
      </c>
      <c r="AE129" s="71" t="n">
        <f aca="false">AE128*VLOOKUP($X129,$K$7:$V$36,AE$6+1,FALSE())</f>
        <v>0.472298837857173</v>
      </c>
      <c r="AF129" s="71" t="n">
        <f aca="false">AF128*VLOOKUP($X129,$K$7:$V$36,AF$6+1,FALSE())</f>
        <v>0.446228153163113</v>
      </c>
      <c r="AG129" s="71" t="n">
        <f aca="false">AG128*VLOOKUP($X129,$K$7:$V$36,AG$6+1,FALSE())</f>
        <v>0.395390717742754</v>
      </c>
      <c r="AH129" s="71" t="n">
        <f aca="false">AH128*VLOOKUP($X129,$K$7:$V$36,AH$6+1,FALSE())</f>
        <v>0.312990129205113</v>
      </c>
      <c r="AI129" s="71" t="n">
        <f aca="false">AI128*VLOOKUP($X129,$K$7:$V$36,AI$6+1,FALSE())</f>
        <v>0.214023541404428</v>
      </c>
      <c r="AJ129" s="71" t="n">
        <f aca="false">AJ128*VLOOKUP($X129,$K$7:$V$36,AJ$6+1,FALSE())</f>
        <v>0.126420988928889</v>
      </c>
      <c r="AK129" s="72" t="n">
        <f aca="false">W$7</f>
        <v>0</v>
      </c>
      <c r="AL129" s="73" t="n">
        <f aca="false">AL128*VLOOKUP($X129,$K$40:$V$69,AL$6+1,FALSE())</f>
        <v>0.783079307701505</v>
      </c>
      <c r="AM129" s="74" t="n">
        <f aca="false">AM128*VLOOKUP($X129,$K$40:$V$69,AM$6+1,FALSE())</f>
        <v>0.746530505280596</v>
      </c>
      <c r="AN129" s="74" t="n">
        <f aca="false">AN128*VLOOKUP($X129,$K$40:$V$69,AN$6+1,FALSE())</f>
        <v>0.670636512200803</v>
      </c>
      <c r="AO129" s="74" t="n">
        <f aca="false">AO128*VLOOKUP($X129,$K$40:$V$69,AO$6+1,FALSE())</f>
        <v>0.639913252999043</v>
      </c>
      <c r="AP129" s="74" t="n">
        <f aca="false">AP128*VLOOKUP($X129,$K$40:$V$69,AP$6+1,FALSE())</f>
        <v>0.610701059120246</v>
      </c>
      <c r="AQ129" s="74" t="n">
        <f aca="false">AQ128*VLOOKUP($X129,$K$40:$V$69,AQ$6+1,FALSE())</f>
        <v>0.472298837857173</v>
      </c>
      <c r="AR129" s="74" t="n">
        <f aca="false">AR128*VLOOKUP($X129,$K$40:$V$69,AR$6+1,FALSE())</f>
        <v>0.446228153163113</v>
      </c>
      <c r="AS129" s="74" t="n">
        <f aca="false">AS128*VLOOKUP($X129,$K$40:$V$69,AS$6+1,FALSE())</f>
        <v>0.395390717742754</v>
      </c>
      <c r="AT129" s="74" t="n">
        <f aca="false">AT128*VLOOKUP($X129,$K$40:$V$69,AT$6+1,FALSE())</f>
        <v>0.312990129205113</v>
      </c>
      <c r="AU129" s="74" t="n">
        <f aca="false">AU128*VLOOKUP($X129,$K$40:$V$69,AU$6+1,FALSE())</f>
        <v>0.214023541404428</v>
      </c>
      <c r="AV129" s="74" t="n">
        <f aca="false">AV128*VLOOKUP($X129,$K$40:$V$69,AV$6+1,FALSE())</f>
        <v>0.126420988928889</v>
      </c>
      <c r="AW129" s="75" t="n">
        <v>0</v>
      </c>
      <c r="AX129" s="54"/>
      <c r="AY129" s="60" t="n">
        <f aca="false">AY117+1</f>
        <v>11</v>
      </c>
      <c r="AZ129" s="61" t="n">
        <v>123</v>
      </c>
      <c r="BA129" s="76" t="n">
        <v>0.214023541404428</v>
      </c>
      <c r="BB129" s="77" t="n">
        <v>0.312990129205113</v>
      </c>
      <c r="BC129" s="54"/>
      <c r="BD129" s="54" t="n">
        <f aca="false">IF($D$11=1,BA129*BB129,BA129)</f>
        <v>0.214023541404428</v>
      </c>
    </row>
    <row r="130" customFormat="false" ht="12.75" hidden="false" customHeight="false" outlineLevel="0" collapsed="false">
      <c r="F130" s="57" t="n">
        <v>9</v>
      </c>
      <c r="G130" s="58" t="n">
        <v>4</v>
      </c>
      <c r="H130" s="80" t="n">
        <f aca="false">+'Survival Rates'!D128</f>
        <v>0.671267622387419</v>
      </c>
      <c r="I130" s="81" t="n">
        <v>0.695038326985796</v>
      </c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60" t="n">
        <f aca="false">X118+1</f>
        <v>11</v>
      </c>
      <c r="Y130" s="61" t="n">
        <v>124</v>
      </c>
      <c r="Z130" s="71" t="n">
        <f aca="false">Z129*VLOOKUP($X130,$K$7:$V$36,Z$6+1,FALSE())</f>
        <v>0.781599892220449</v>
      </c>
      <c r="AA130" s="71" t="n">
        <f aca="false">AA129*VLOOKUP($X130,$K$7:$V$36,AA$6+1,FALSE())</f>
        <v>0.744676994530186</v>
      </c>
      <c r="AB130" s="71" t="n">
        <f aca="false">AB129*VLOOKUP($X130,$K$7:$V$36,AB$6+1,FALSE())</f>
        <v>0.668332057284865</v>
      </c>
      <c r="AC130" s="71" t="n">
        <f aca="false">AC129*VLOOKUP($X130,$K$7:$V$36,AC$6+1,FALSE())</f>
        <v>0.637584083562673</v>
      </c>
      <c r="AD130" s="71" t="n">
        <f aca="false">AD129*VLOOKUP($X130,$K$7:$V$36,AD$6+1,FALSE())</f>
        <v>0.608098123691203</v>
      </c>
      <c r="AE130" s="71" t="n">
        <f aca="false">AE129*VLOOKUP($X130,$K$7:$V$36,AE$6+1,FALSE())</f>
        <v>0.469446840401655</v>
      </c>
      <c r="AF130" s="71" t="n">
        <f aca="false">AF129*VLOOKUP($X130,$K$7:$V$36,AF$6+1,FALSE())</f>
        <v>0.443282991000184</v>
      </c>
      <c r="AG130" s="71" t="n">
        <f aca="false">AG129*VLOOKUP($X130,$K$7:$V$36,AG$6+1,FALSE())</f>
        <v>0.39230581810757</v>
      </c>
      <c r="AH130" s="71" t="n">
        <f aca="false">AH129*VLOOKUP($X130,$K$7:$V$36,AH$6+1,FALSE())</f>
        <v>0.309983579985092</v>
      </c>
      <c r="AI130" s="71" t="n">
        <f aca="false">AI129*VLOOKUP($X130,$K$7:$V$36,AI$6+1,FALSE())</f>
        <v>0.211482190880358</v>
      </c>
      <c r="AJ130" s="71" t="n">
        <f aca="false">AJ129*VLOOKUP($X130,$K$7:$V$36,AJ$6+1,FALSE())</f>
        <v>0.124574766800427</v>
      </c>
      <c r="AK130" s="72" t="n">
        <f aca="false">W$7</f>
        <v>0</v>
      </c>
      <c r="AL130" s="73" t="n">
        <f aca="false">AL129*VLOOKUP($X130,$K$40:$V$69,AL$6+1,FALSE())</f>
        <v>0.781599892220449</v>
      </c>
      <c r="AM130" s="74" t="n">
        <f aca="false">AM129*VLOOKUP($X130,$K$40:$V$69,AM$6+1,FALSE())</f>
        <v>0.744676994530186</v>
      </c>
      <c r="AN130" s="74" t="n">
        <f aca="false">AN129*VLOOKUP($X130,$K$40:$V$69,AN$6+1,FALSE())</f>
        <v>0.668332057284865</v>
      </c>
      <c r="AO130" s="74" t="n">
        <f aca="false">AO129*VLOOKUP($X130,$K$40:$V$69,AO$6+1,FALSE())</f>
        <v>0.637584083562673</v>
      </c>
      <c r="AP130" s="74" t="n">
        <f aca="false">AP129*VLOOKUP($X130,$K$40:$V$69,AP$6+1,FALSE())</f>
        <v>0.608098123691203</v>
      </c>
      <c r="AQ130" s="74" t="n">
        <f aca="false">AQ129*VLOOKUP($X130,$K$40:$V$69,AQ$6+1,FALSE())</f>
        <v>0.469446840401655</v>
      </c>
      <c r="AR130" s="74" t="n">
        <f aca="false">AR129*VLOOKUP($X130,$K$40:$V$69,AR$6+1,FALSE())</f>
        <v>0.443282991000184</v>
      </c>
      <c r="AS130" s="74" t="n">
        <f aca="false">AS129*VLOOKUP($X130,$K$40:$V$69,AS$6+1,FALSE())</f>
        <v>0.39230581810757</v>
      </c>
      <c r="AT130" s="74" t="n">
        <f aca="false">AT129*VLOOKUP($X130,$K$40:$V$69,AT$6+1,FALSE())</f>
        <v>0.309983579985092</v>
      </c>
      <c r="AU130" s="74" t="n">
        <f aca="false">AU129*VLOOKUP($X130,$K$40:$V$69,AU$6+1,FALSE())</f>
        <v>0.211482190880358</v>
      </c>
      <c r="AV130" s="74" t="n">
        <f aca="false">AV129*VLOOKUP($X130,$K$40:$V$69,AV$6+1,FALSE())</f>
        <v>0.124574766800427</v>
      </c>
      <c r="AW130" s="75" t="n">
        <v>0</v>
      </c>
      <c r="AX130" s="54"/>
      <c r="AY130" s="60" t="n">
        <f aca="false">AY118+1</f>
        <v>11</v>
      </c>
      <c r="AZ130" s="61" t="n">
        <v>124</v>
      </c>
      <c r="BA130" s="76" t="n">
        <v>0.211482190880358</v>
      </c>
      <c r="BB130" s="77" t="n">
        <v>0.309983579985092</v>
      </c>
      <c r="BC130" s="54"/>
      <c r="BD130" s="54" t="n">
        <f aca="false">IF($D$11=1,BA130*BB130,BA130)</f>
        <v>0.211482190880358</v>
      </c>
    </row>
    <row r="131" customFormat="false" ht="12.75" hidden="false" customHeight="false" outlineLevel="0" collapsed="false">
      <c r="F131" s="57" t="n">
        <v>9</v>
      </c>
      <c r="G131" s="58" t="n">
        <v>5</v>
      </c>
      <c r="H131" s="80" t="n">
        <f aca="false">+'Survival Rates'!D129</f>
        <v>0.59945586972352</v>
      </c>
      <c r="I131" s="81" t="n">
        <v>0.624811229819078</v>
      </c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60" t="n">
        <f aca="false">X119+1</f>
        <v>11</v>
      </c>
      <c r="Y131" s="61" t="n">
        <v>125</v>
      </c>
      <c r="Z131" s="71" t="n">
        <f aca="false">Z130*VLOOKUP($X131,$K$7:$V$36,Z$6+1,FALSE())</f>
        <v>0.780123271692782</v>
      </c>
      <c r="AA131" s="71" t="n">
        <f aca="false">AA130*VLOOKUP($X131,$K$7:$V$36,AA$6+1,FALSE())</f>
        <v>0.742828085737872</v>
      </c>
      <c r="AB131" s="71" t="n">
        <f aca="false">AB130*VLOOKUP($X131,$K$7:$V$36,AB$6+1,FALSE())</f>
        <v>0.666035520984098</v>
      </c>
      <c r="AC131" s="71" t="n">
        <f aca="false">AC130*VLOOKUP($X131,$K$7:$V$36,AC$6+1,FALSE())</f>
        <v>0.635263391885182</v>
      </c>
      <c r="AD131" s="71" t="n">
        <f aca="false">AD130*VLOOKUP($X131,$K$7:$V$36,AD$6+1,FALSE())</f>
        <v>0.605506282516454</v>
      </c>
      <c r="AE131" s="71" t="n">
        <f aca="false">AE130*VLOOKUP($X131,$K$7:$V$36,AE$6+1,FALSE())</f>
        <v>0.466612064859117</v>
      </c>
      <c r="AF131" s="71" t="n">
        <f aca="false">AF130*VLOOKUP($X131,$K$7:$V$36,AF$6+1,FALSE())</f>
        <v>0.440357267279461</v>
      </c>
      <c r="AG131" s="71" t="n">
        <f aca="false">AG130*VLOOKUP($X131,$K$7:$V$36,AG$6+1,FALSE())</f>
        <v>0.389244987337263</v>
      </c>
      <c r="AH131" s="71" t="n">
        <f aca="false">AH130*VLOOKUP($X131,$K$7:$V$36,AH$6+1,FALSE())</f>
        <v>0.307005911350651</v>
      </c>
      <c r="AI131" s="71" t="n">
        <f aca="false">AI130*VLOOKUP($X131,$K$7:$V$36,AI$6+1,FALSE())</f>
        <v>0.208971016767929</v>
      </c>
      <c r="AJ131" s="71" t="n">
        <f aca="false">AJ130*VLOOKUP($X131,$K$7:$V$36,AJ$6+1,FALSE())</f>
        <v>0.122755506461906</v>
      </c>
      <c r="AK131" s="72" t="n">
        <f aca="false">W$7</f>
        <v>0</v>
      </c>
      <c r="AL131" s="73" t="n">
        <f aca="false">AL130*VLOOKUP($X131,$K$40:$V$69,AL$6+1,FALSE())</f>
        <v>0.780123271692782</v>
      </c>
      <c r="AM131" s="74" t="n">
        <f aca="false">AM130*VLOOKUP($X131,$K$40:$V$69,AM$6+1,FALSE())</f>
        <v>0.742828085737872</v>
      </c>
      <c r="AN131" s="74" t="n">
        <f aca="false">AN130*VLOOKUP($X131,$K$40:$V$69,AN$6+1,FALSE())</f>
        <v>0.666035520984098</v>
      </c>
      <c r="AO131" s="74" t="n">
        <f aca="false">AO130*VLOOKUP($X131,$K$40:$V$69,AO$6+1,FALSE())</f>
        <v>0.635263391885182</v>
      </c>
      <c r="AP131" s="74" t="n">
        <f aca="false">AP130*VLOOKUP($X131,$K$40:$V$69,AP$6+1,FALSE())</f>
        <v>0.605506282516454</v>
      </c>
      <c r="AQ131" s="74" t="n">
        <f aca="false">AQ130*VLOOKUP($X131,$K$40:$V$69,AQ$6+1,FALSE())</f>
        <v>0.466612064859117</v>
      </c>
      <c r="AR131" s="74" t="n">
        <f aca="false">AR130*VLOOKUP($X131,$K$40:$V$69,AR$6+1,FALSE())</f>
        <v>0.440357267279461</v>
      </c>
      <c r="AS131" s="74" t="n">
        <f aca="false">AS130*VLOOKUP($X131,$K$40:$V$69,AS$6+1,FALSE())</f>
        <v>0.389244987337263</v>
      </c>
      <c r="AT131" s="74" t="n">
        <f aca="false">AT130*VLOOKUP($X131,$K$40:$V$69,AT$6+1,FALSE())</f>
        <v>0.307005911350651</v>
      </c>
      <c r="AU131" s="74" t="n">
        <f aca="false">AU130*VLOOKUP($X131,$K$40:$V$69,AU$6+1,FALSE())</f>
        <v>0.208971016767929</v>
      </c>
      <c r="AV131" s="74" t="n">
        <f aca="false">AV130*VLOOKUP($X131,$K$40:$V$69,AV$6+1,FALSE())</f>
        <v>0.122755506461906</v>
      </c>
      <c r="AW131" s="75" t="n">
        <v>0</v>
      </c>
      <c r="AX131" s="54"/>
      <c r="AY131" s="60" t="n">
        <f aca="false">AY119+1</f>
        <v>11</v>
      </c>
      <c r="AZ131" s="61" t="n">
        <v>125</v>
      </c>
      <c r="BA131" s="76" t="n">
        <v>0.208971016767929</v>
      </c>
      <c r="BB131" s="77" t="n">
        <v>0.307005911350651</v>
      </c>
      <c r="BC131" s="54"/>
      <c r="BD131" s="54" t="n">
        <f aca="false">IF($D$11=1,BA131*BB131,BA131)</f>
        <v>0.208971016767929</v>
      </c>
    </row>
    <row r="132" customFormat="false" ht="12.75" hidden="false" customHeight="false" outlineLevel="0" collapsed="false">
      <c r="F132" s="57" t="n">
        <v>9</v>
      </c>
      <c r="G132" s="58" t="n">
        <v>6</v>
      </c>
      <c r="H132" s="80" t="n">
        <f aca="false">+'Survival Rates'!D130</f>
        <v>0.536537060175841</v>
      </c>
      <c r="I132" s="81" t="n">
        <v>0.568965133603191</v>
      </c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60" t="n">
        <f aca="false">X120+1</f>
        <v>11</v>
      </c>
      <c r="Y132" s="61" t="n">
        <v>126</v>
      </c>
      <c r="Z132" s="71" t="n">
        <f aca="false">Z131*VLOOKUP($X132,$K$7:$V$36,Z$6+1,FALSE())</f>
        <v>0.778649440838201</v>
      </c>
      <c r="AA132" s="71" t="n">
        <f aca="false">AA131*VLOOKUP($X132,$K$7:$V$36,AA$6+1,FALSE())</f>
        <v>0.740983767477757</v>
      </c>
      <c r="AB132" s="71" t="n">
        <f aca="false">AB131*VLOOKUP($X132,$K$7:$V$36,AB$6+1,FALSE())</f>
        <v>0.663746876088394</v>
      </c>
      <c r="AC132" s="71" t="n">
        <f aca="false">AC131*VLOOKUP($X132,$K$7:$V$36,AC$6+1,FALSE())</f>
        <v>0.632951147109051</v>
      </c>
      <c r="AD132" s="71" t="n">
        <f aca="false">AD131*VLOOKUP($X132,$K$7:$V$36,AD$6+1,FALSE())</f>
        <v>0.602925488309972</v>
      </c>
      <c r="AE132" s="71" t="n">
        <f aca="false">AE131*VLOOKUP($X132,$K$7:$V$36,AE$6+1,FALSE())</f>
        <v>0.463794407234275</v>
      </c>
      <c r="AF132" s="71" t="n">
        <f aca="false">AF131*VLOOKUP($X132,$K$7:$V$36,AF$6+1,FALSE())</f>
        <v>0.43745085370477</v>
      </c>
      <c r="AG132" s="71" t="n">
        <f aca="false">AG131*VLOOKUP($X132,$K$7:$V$36,AG$6+1,FALSE())</f>
        <v>0.386208037642821</v>
      </c>
      <c r="AH132" s="71" t="n">
        <f aca="false">AH131*VLOOKUP($X132,$K$7:$V$36,AH$6+1,FALSE())</f>
        <v>0.30405684587802</v>
      </c>
      <c r="AI132" s="71" t="n">
        <f aca="false">AI131*VLOOKUP($X132,$K$7:$V$36,AI$6+1,FALSE())</f>
        <v>0.206489660747494</v>
      </c>
      <c r="AJ132" s="71" t="n">
        <f aca="false">AJ131*VLOOKUP($X132,$K$7:$V$36,AJ$6+1,FALSE())</f>
        <v>0.120962814169743</v>
      </c>
      <c r="AK132" s="72" t="n">
        <f aca="false">W$7</f>
        <v>0</v>
      </c>
      <c r="AL132" s="73" t="n">
        <f aca="false">AL131*VLOOKUP($X132,$K$40:$V$69,AL$6+1,FALSE())</f>
        <v>0.778649440838201</v>
      </c>
      <c r="AM132" s="74" t="n">
        <f aca="false">AM131*VLOOKUP($X132,$K$40:$V$69,AM$6+1,FALSE())</f>
        <v>0.740983767477757</v>
      </c>
      <c r="AN132" s="74" t="n">
        <f aca="false">AN131*VLOOKUP($X132,$K$40:$V$69,AN$6+1,FALSE())</f>
        <v>0.663746876088394</v>
      </c>
      <c r="AO132" s="74" t="n">
        <f aca="false">AO131*VLOOKUP($X132,$K$40:$V$69,AO$6+1,FALSE())</f>
        <v>0.632951147109051</v>
      </c>
      <c r="AP132" s="74" t="n">
        <f aca="false">AP131*VLOOKUP($X132,$K$40:$V$69,AP$6+1,FALSE())</f>
        <v>0.602925488309972</v>
      </c>
      <c r="AQ132" s="74" t="n">
        <f aca="false">AQ131*VLOOKUP($X132,$K$40:$V$69,AQ$6+1,FALSE())</f>
        <v>0.463794407234275</v>
      </c>
      <c r="AR132" s="74" t="n">
        <f aca="false">AR131*VLOOKUP($X132,$K$40:$V$69,AR$6+1,FALSE())</f>
        <v>0.43745085370477</v>
      </c>
      <c r="AS132" s="74" t="n">
        <f aca="false">AS131*VLOOKUP($X132,$K$40:$V$69,AS$6+1,FALSE())</f>
        <v>0.386208037642821</v>
      </c>
      <c r="AT132" s="74" t="n">
        <f aca="false">AT131*VLOOKUP($X132,$K$40:$V$69,AT$6+1,FALSE())</f>
        <v>0.30405684587802</v>
      </c>
      <c r="AU132" s="74" t="n">
        <f aca="false">AU131*VLOOKUP($X132,$K$40:$V$69,AU$6+1,FALSE())</f>
        <v>0.206489660747494</v>
      </c>
      <c r="AV132" s="74" t="n">
        <f aca="false">AV131*VLOOKUP($X132,$K$40:$V$69,AV$6+1,FALSE())</f>
        <v>0.120962814169743</v>
      </c>
      <c r="AW132" s="75" t="n">
        <v>0</v>
      </c>
      <c r="AX132" s="54"/>
      <c r="AY132" s="60" t="n">
        <f aca="false">AY120+1</f>
        <v>11</v>
      </c>
      <c r="AZ132" s="61" t="n">
        <v>126</v>
      </c>
      <c r="BA132" s="76" t="n">
        <v>0.206489660747494</v>
      </c>
      <c r="BB132" s="77" t="n">
        <v>0.30405684587802</v>
      </c>
      <c r="BC132" s="54"/>
      <c r="BD132" s="54" t="n">
        <f aca="false">IF($D$11=1,BA132*BB132,BA132)</f>
        <v>0.206489660747494</v>
      </c>
    </row>
    <row r="133" customFormat="false" ht="12.75" hidden="false" customHeight="false" outlineLevel="0" collapsed="false">
      <c r="F133" s="57" t="n">
        <v>9</v>
      </c>
      <c r="G133" s="58" t="n">
        <v>7</v>
      </c>
      <c r="H133" s="80" t="n">
        <f aca="false">+'Survival Rates'!D131</f>
        <v>0.478458444636991</v>
      </c>
      <c r="I133" s="81" t="n">
        <v>0.517702714069517</v>
      </c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60" t="n">
        <f aca="false">X121+1</f>
        <v>11</v>
      </c>
      <c r="Y133" s="61" t="n">
        <v>127</v>
      </c>
      <c r="Z133" s="71" t="n">
        <f aca="false">Z132*VLOOKUP($X133,$K$7:$V$36,Z$6+1,FALSE())</f>
        <v>0.777178394386377</v>
      </c>
      <c r="AA133" s="71" t="n">
        <f aca="false">AA132*VLOOKUP($X133,$K$7:$V$36,AA$6+1,FALSE())</f>
        <v>0.739144028352318</v>
      </c>
      <c r="AB133" s="71" t="n">
        <f aca="false">AB132*VLOOKUP($X133,$K$7:$V$36,AB$6+1,FALSE())</f>
        <v>0.661466095481146</v>
      </c>
      <c r="AC133" s="71" t="n">
        <f aca="false">AC132*VLOOKUP($X133,$K$7:$V$36,AC$6+1,FALSE())</f>
        <v>0.630647318489074</v>
      </c>
      <c r="AD133" s="71" t="n">
        <f aca="false">AD132*VLOOKUP($X133,$K$7:$V$36,AD$6+1,FALSE())</f>
        <v>0.60035569398727</v>
      </c>
      <c r="AE133" s="71" t="n">
        <f aca="false">AE132*VLOOKUP($X133,$K$7:$V$36,AE$6+1,FALSE())</f>
        <v>0.460993764159824</v>
      </c>
      <c r="AF133" s="71" t="n">
        <f aca="false">AF132*VLOOKUP($X133,$K$7:$V$36,AF$6+1,FALSE())</f>
        <v>0.43456362282671</v>
      </c>
      <c r="AG133" s="71" t="n">
        <f aca="false">AG132*VLOOKUP($X133,$K$7:$V$36,AG$6+1,FALSE())</f>
        <v>0.383194782700391</v>
      </c>
      <c r="AH133" s="71" t="n">
        <f aca="false">AH132*VLOOKUP($X133,$K$7:$V$36,AH$6+1,FALSE())</f>
        <v>0.301136108808329</v>
      </c>
      <c r="AI133" s="71" t="n">
        <f aca="false">AI132*VLOOKUP($X133,$K$7:$V$36,AI$6+1,FALSE())</f>
        <v>0.204037768754155</v>
      </c>
      <c r="AJ133" s="71" t="n">
        <f aca="false">AJ132*VLOOKUP($X133,$K$7:$V$36,AJ$6+1,FALSE())</f>
        <v>0.119196301930491</v>
      </c>
      <c r="AK133" s="72" t="n">
        <f aca="false">W$7</f>
        <v>0</v>
      </c>
      <c r="AL133" s="73" t="n">
        <f aca="false">AL132*VLOOKUP($X133,$K$40:$V$69,AL$6+1,FALSE())</f>
        <v>0.777178394386377</v>
      </c>
      <c r="AM133" s="74" t="n">
        <f aca="false">AM132*VLOOKUP($X133,$K$40:$V$69,AM$6+1,FALSE())</f>
        <v>0.739144028352318</v>
      </c>
      <c r="AN133" s="74" t="n">
        <f aca="false">AN132*VLOOKUP($X133,$K$40:$V$69,AN$6+1,FALSE())</f>
        <v>0.661466095481146</v>
      </c>
      <c r="AO133" s="74" t="n">
        <f aca="false">AO132*VLOOKUP($X133,$K$40:$V$69,AO$6+1,FALSE())</f>
        <v>0.630647318489074</v>
      </c>
      <c r="AP133" s="74" t="n">
        <f aca="false">AP132*VLOOKUP($X133,$K$40:$V$69,AP$6+1,FALSE())</f>
        <v>0.60035569398727</v>
      </c>
      <c r="AQ133" s="74" t="n">
        <f aca="false">AQ132*VLOOKUP($X133,$K$40:$V$69,AQ$6+1,FALSE())</f>
        <v>0.460993764159824</v>
      </c>
      <c r="AR133" s="74" t="n">
        <f aca="false">AR132*VLOOKUP($X133,$K$40:$V$69,AR$6+1,FALSE())</f>
        <v>0.43456362282671</v>
      </c>
      <c r="AS133" s="74" t="n">
        <f aca="false">AS132*VLOOKUP($X133,$K$40:$V$69,AS$6+1,FALSE())</f>
        <v>0.383194782700391</v>
      </c>
      <c r="AT133" s="74" t="n">
        <f aca="false">AT132*VLOOKUP($X133,$K$40:$V$69,AT$6+1,FALSE())</f>
        <v>0.301136108808329</v>
      </c>
      <c r="AU133" s="74" t="n">
        <f aca="false">AU132*VLOOKUP($X133,$K$40:$V$69,AU$6+1,FALSE())</f>
        <v>0.204037768754155</v>
      </c>
      <c r="AV133" s="74" t="n">
        <f aca="false">AV132*VLOOKUP($X133,$K$40:$V$69,AV$6+1,FALSE())</f>
        <v>0.119196301930491</v>
      </c>
      <c r="AW133" s="75" t="n">
        <v>0</v>
      </c>
      <c r="AX133" s="54"/>
      <c r="AY133" s="60" t="n">
        <f aca="false">AY121+1</f>
        <v>11</v>
      </c>
      <c r="AZ133" s="61" t="n">
        <v>127</v>
      </c>
      <c r="BA133" s="76" t="n">
        <v>0.204037768754155</v>
      </c>
      <c r="BB133" s="77" t="n">
        <v>0.301136108808329</v>
      </c>
      <c r="BC133" s="54"/>
      <c r="BD133" s="54" t="n">
        <f aca="false">IF($D$11=1,BA133*BB133,BA133)</f>
        <v>0.204037768754155</v>
      </c>
    </row>
    <row r="134" customFormat="false" ht="12.75" hidden="false" customHeight="false" outlineLevel="0" collapsed="false">
      <c r="F134" s="57" t="n">
        <v>9</v>
      </c>
      <c r="G134" s="58" t="n">
        <v>8</v>
      </c>
      <c r="H134" s="80" t="n">
        <f aca="false">+'Survival Rates'!D132</f>
        <v>0.42220631555247</v>
      </c>
      <c r="I134" s="81" t="n">
        <v>0.468649143428206</v>
      </c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60" t="n">
        <f aca="false">X122+1</f>
        <v>11</v>
      </c>
      <c r="Y134" s="61" t="n">
        <v>128</v>
      </c>
      <c r="Z134" s="71" t="n">
        <f aca="false">Z133*VLOOKUP($X134,$K$7:$V$36,Z$6+1,FALSE())</f>
        <v>0.775710127076936</v>
      </c>
      <c r="AA134" s="71" t="n">
        <f aca="false">AA133*VLOOKUP($X134,$K$7:$V$36,AA$6+1,FALSE())</f>
        <v>0.737308856992325</v>
      </c>
      <c r="AB134" s="71" t="n">
        <f aca="false">AB133*VLOOKUP($X134,$K$7:$V$36,AB$6+1,FALSE())</f>
        <v>0.659193152138924</v>
      </c>
      <c r="AC134" s="71" t="n">
        <f aca="false">AC133*VLOOKUP($X134,$K$7:$V$36,AC$6+1,FALSE())</f>
        <v>0.628351875391951</v>
      </c>
      <c r="AD134" s="71" t="n">
        <f aca="false">AD133*VLOOKUP($X134,$K$7:$V$36,AD$6+1,FALSE())</f>
        <v>0.597796852664548</v>
      </c>
      <c r="AE134" s="71" t="n">
        <f aca="false">AE133*VLOOKUP($X134,$K$7:$V$36,AE$6+1,FALSE())</f>
        <v>0.458210032892649</v>
      </c>
      <c r="AF134" s="71" t="n">
        <f aca="false">AF133*VLOOKUP($X134,$K$7:$V$36,AF$6+1,FALSE())</f>
        <v>0.431695448037059</v>
      </c>
      <c r="AG134" s="71" t="n">
        <f aca="false">AG133*VLOOKUP($X134,$K$7:$V$36,AG$6+1,FALSE())</f>
        <v>0.380205037639845</v>
      </c>
      <c r="AH134" s="71" t="n">
        <f aca="false">AH133*VLOOKUP($X134,$K$7:$V$36,AH$6+1,FALSE())</f>
        <v>0.298243428022014</v>
      </c>
      <c r="AI134" s="71" t="n">
        <f aca="false">AI133*VLOOKUP($X134,$K$7:$V$36,AI$6+1,FALSE())</f>
        <v>0.201614990927236</v>
      </c>
      <c r="AJ134" s="71" t="n">
        <f aca="false">AJ133*VLOOKUP($X134,$K$7:$V$36,AJ$6+1,FALSE())</f>
        <v>0.11745558741687</v>
      </c>
      <c r="AK134" s="72" t="n">
        <f aca="false">W$7</f>
        <v>0</v>
      </c>
      <c r="AL134" s="73" t="n">
        <f aca="false">AL133*VLOOKUP($X134,$K$40:$V$69,AL$6+1,FALSE())</f>
        <v>0.775710127076936</v>
      </c>
      <c r="AM134" s="74" t="n">
        <f aca="false">AM133*VLOOKUP($X134,$K$40:$V$69,AM$6+1,FALSE())</f>
        <v>0.737308856992325</v>
      </c>
      <c r="AN134" s="74" t="n">
        <f aca="false">AN133*VLOOKUP($X134,$K$40:$V$69,AN$6+1,FALSE())</f>
        <v>0.659193152138924</v>
      </c>
      <c r="AO134" s="74" t="n">
        <f aca="false">AO133*VLOOKUP($X134,$K$40:$V$69,AO$6+1,FALSE())</f>
        <v>0.628351875391951</v>
      </c>
      <c r="AP134" s="74" t="n">
        <f aca="false">AP133*VLOOKUP($X134,$K$40:$V$69,AP$6+1,FALSE())</f>
        <v>0.597796852664548</v>
      </c>
      <c r="AQ134" s="74" t="n">
        <f aca="false">AQ133*VLOOKUP($X134,$K$40:$V$69,AQ$6+1,FALSE())</f>
        <v>0.458210032892649</v>
      </c>
      <c r="AR134" s="74" t="n">
        <f aca="false">AR133*VLOOKUP($X134,$K$40:$V$69,AR$6+1,FALSE())</f>
        <v>0.431695448037059</v>
      </c>
      <c r="AS134" s="74" t="n">
        <f aca="false">AS133*VLOOKUP($X134,$K$40:$V$69,AS$6+1,FALSE())</f>
        <v>0.380205037639845</v>
      </c>
      <c r="AT134" s="74" t="n">
        <f aca="false">AT133*VLOOKUP($X134,$K$40:$V$69,AT$6+1,FALSE())</f>
        <v>0.298243428022014</v>
      </c>
      <c r="AU134" s="74" t="n">
        <f aca="false">AU133*VLOOKUP($X134,$K$40:$V$69,AU$6+1,FALSE())</f>
        <v>0.201614990927236</v>
      </c>
      <c r="AV134" s="74" t="n">
        <f aca="false">AV133*VLOOKUP($X134,$K$40:$V$69,AV$6+1,FALSE())</f>
        <v>0.11745558741687</v>
      </c>
      <c r="AW134" s="75" t="n">
        <v>0</v>
      </c>
      <c r="AX134" s="54"/>
      <c r="AY134" s="60" t="n">
        <f aca="false">AY122+1</f>
        <v>11</v>
      </c>
      <c r="AZ134" s="61" t="n">
        <v>128</v>
      </c>
      <c r="BA134" s="76" t="n">
        <v>0.201614990927236</v>
      </c>
      <c r="BB134" s="77" t="n">
        <v>0.298243428022014</v>
      </c>
      <c r="BC134" s="54"/>
      <c r="BD134" s="54" t="n">
        <f aca="false">IF($D$11=1,BA134*BB134,BA134)</f>
        <v>0.201614990927236</v>
      </c>
    </row>
    <row r="135" customFormat="false" ht="12.75" hidden="false" customHeight="false" outlineLevel="0" collapsed="false">
      <c r="F135" s="57" t="n">
        <v>9</v>
      </c>
      <c r="G135" s="58" t="n">
        <v>9</v>
      </c>
      <c r="H135" s="80" t="n">
        <f aca="false">+'Survival Rates'!D133</f>
        <v>0.370115509524621</v>
      </c>
      <c r="I135" s="81" t="n">
        <v>0.423060777166827</v>
      </c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60" t="n">
        <f aca="false">X123+1</f>
        <v>11</v>
      </c>
      <c r="Y135" s="61" t="n">
        <v>129</v>
      </c>
      <c r="Z135" s="71" t="n">
        <f aca="false">Z134*VLOOKUP($X135,$K$7:$V$36,Z$6+1,FALSE())</f>
        <v>0.774244633659445</v>
      </c>
      <c r="AA135" s="71" t="n">
        <f aca="false">AA134*VLOOKUP($X135,$K$7:$V$36,AA$6+1,FALSE())</f>
        <v>0.735478242056779</v>
      </c>
      <c r="AB135" s="71" t="n">
        <f aca="false">AB134*VLOOKUP($X135,$K$7:$V$36,AB$6+1,FALSE())</f>
        <v>0.656928019131157</v>
      </c>
      <c r="AC135" s="71" t="n">
        <f aca="false">AC134*VLOOKUP($X135,$K$7:$V$36,AC$6+1,FALSE())</f>
        <v>0.626064787295885</v>
      </c>
      <c r="AD135" s="71" t="n">
        <f aca="false">AD134*VLOOKUP($X135,$K$7:$V$36,AD$6+1,FALSE())</f>
        <v>0.595248917657832</v>
      </c>
      <c r="AE135" s="71" t="n">
        <f aca="false">AE134*VLOOKUP($X135,$K$7:$V$36,AE$6+1,FALSE())</f>
        <v>0.455443111310052</v>
      </c>
      <c r="AF135" s="71" t="n">
        <f aca="false">AF134*VLOOKUP($X135,$K$7:$V$36,AF$6+1,FALSE())</f>
        <v>0.428846203563229</v>
      </c>
      <c r="AG135" s="71" t="n">
        <f aca="false">AG134*VLOOKUP($X135,$K$7:$V$36,AG$6+1,FALSE())</f>
        <v>0.377238619033444</v>
      </c>
      <c r="AH135" s="71" t="n">
        <f aca="false">AH134*VLOOKUP($X135,$K$7:$V$36,AH$6+1,FALSE())</f>
        <v>0.295378534013461</v>
      </c>
      <c r="AI135" s="71" t="n">
        <f aca="false">AI134*VLOOKUP($X135,$K$7:$V$36,AI$6+1,FALSE())</f>
        <v>0.199220981560364</v>
      </c>
      <c r="AJ135" s="71" t="n">
        <f aca="false">AJ134*VLOOKUP($X135,$K$7:$V$36,AJ$6+1,FALSE())</f>
        <v>0.115740293885014</v>
      </c>
      <c r="AK135" s="72" t="n">
        <f aca="false">W$7</f>
        <v>0</v>
      </c>
      <c r="AL135" s="73" t="n">
        <f aca="false">AL134*VLOOKUP($X135,$K$40:$V$69,AL$6+1,FALSE())</f>
        <v>0.774244633659445</v>
      </c>
      <c r="AM135" s="74" t="n">
        <f aca="false">AM134*VLOOKUP($X135,$K$40:$V$69,AM$6+1,FALSE())</f>
        <v>0.735478242056779</v>
      </c>
      <c r="AN135" s="74" t="n">
        <f aca="false">AN134*VLOOKUP($X135,$K$40:$V$69,AN$6+1,FALSE())</f>
        <v>0.656928019131157</v>
      </c>
      <c r="AO135" s="74" t="n">
        <f aca="false">AO134*VLOOKUP($X135,$K$40:$V$69,AO$6+1,FALSE())</f>
        <v>0.626064787295885</v>
      </c>
      <c r="AP135" s="74" t="n">
        <f aca="false">AP134*VLOOKUP($X135,$K$40:$V$69,AP$6+1,FALSE())</f>
        <v>0.595248917657832</v>
      </c>
      <c r="AQ135" s="74" t="n">
        <f aca="false">AQ134*VLOOKUP($X135,$K$40:$V$69,AQ$6+1,FALSE())</f>
        <v>0.455443111310052</v>
      </c>
      <c r="AR135" s="74" t="n">
        <f aca="false">AR134*VLOOKUP($X135,$K$40:$V$69,AR$6+1,FALSE())</f>
        <v>0.428846203563229</v>
      </c>
      <c r="AS135" s="74" t="n">
        <f aca="false">AS134*VLOOKUP($X135,$K$40:$V$69,AS$6+1,FALSE())</f>
        <v>0.377238619033444</v>
      </c>
      <c r="AT135" s="74" t="n">
        <f aca="false">AT134*VLOOKUP($X135,$K$40:$V$69,AT$6+1,FALSE())</f>
        <v>0.295378534013461</v>
      </c>
      <c r="AU135" s="74" t="n">
        <f aca="false">AU134*VLOOKUP($X135,$K$40:$V$69,AU$6+1,FALSE())</f>
        <v>0.199220981560364</v>
      </c>
      <c r="AV135" s="74" t="n">
        <f aca="false">AV134*VLOOKUP($X135,$K$40:$V$69,AV$6+1,FALSE())</f>
        <v>0.115740293885014</v>
      </c>
      <c r="AW135" s="75" t="n">
        <v>0</v>
      </c>
      <c r="AX135" s="54"/>
      <c r="AY135" s="60" t="n">
        <f aca="false">AY123+1</f>
        <v>11</v>
      </c>
      <c r="AZ135" s="61" t="n">
        <v>129</v>
      </c>
      <c r="BA135" s="76" t="n">
        <v>0.199220981560364</v>
      </c>
      <c r="BB135" s="77" t="n">
        <v>0.295378534013461</v>
      </c>
      <c r="BC135" s="54"/>
      <c r="BD135" s="54" t="n">
        <f aca="false">IF($D$11=1,BA135*BB135,BA135)</f>
        <v>0.199220981560364</v>
      </c>
    </row>
    <row r="136" customFormat="false" ht="12.75" hidden="false" customHeight="false" outlineLevel="0" collapsed="false">
      <c r="F136" s="57" t="n">
        <v>9</v>
      </c>
      <c r="G136" s="58" t="n">
        <v>10</v>
      </c>
      <c r="H136" s="80" t="n">
        <f aca="false">+'Survival Rates'!D134</f>
        <v>0.32218587513446</v>
      </c>
      <c r="I136" s="81" t="n">
        <v>0.380606677202654</v>
      </c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60" t="n">
        <f aca="false">X124+1</f>
        <v>11</v>
      </c>
      <c r="Y136" s="61" t="n">
        <v>130</v>
      </c>
      <c r="Z136" s="71" t="n">
        <f aca="false">Z135*VLOOKUP($X136,$K$7:$V$36,Z$6+1,FALSE())</f>
        <v>0.77278190889339</v>
      </c>
      <c r="AA136" s="71" t="n">
        <f aca="false">AA135*VLOOKUP($X136,$K$7:$V$36,AA$6+1,FALSE())</f>
        <v>0.733652172232837</v>
      </c>
      <c r="AB136" s="71" t="n">
        <f aca="false">AB135*VLOOKUP($X136,$K$7:$V$36,AB$6+1,FALSE())</f>
        <v>0.654670669619816</v>
      </c>
      <c r="AC136" s="71" t="n">
        <f aca="false">AC135*VLOOKUP($X136,$K$7:$V$36,AC$6+1,FALSE())</f>
        <v>0.62378602379017</v>
      </c>
      <c r="AD136" s="71" t="n">
        <f aca="false">AD135*VLOOKUP($X136,$K$7:$V$36,AD$6+1,FALSE())</f>
        <v>0.592711842482126</v>
      </c>
      <c r="AE136" s="71" t="n">
        <f aca="false">AE135*VLOOKUP($X136,$K$7:$V$36,AE$6+1,FALSE())</f>
        <v>0.452692897906007</v>
      </c>
      <c r="AF136" s="71" t="n">
        <f aca="false">AF135*VLOOKUP($X136,$K$7:$V$36,AF$6+1,FALSE())</f>
        <v>0.426015764462743</v>
      </c>
      <c r="AG136" s="71" t="n">
        <f aca="false">AG135*VLOOKUP($X136,$K$7:$V$36,AG$6+1,FALSE())</f>
        <v>0.374295344884579</v>
      </c>
      <c r="AH136" s="71" t="n">
        <f aca="false">AH135*VLOOKUP($X136,$K$7:$V$36,AH$6+1,FALSE())</f>
        <v>0.292541159865897</v>
      </c>
      <c r="AI136" s="71" t="n">
        <f aca="false">AI135*VLOOKUP($X136,$K$7:$V$36,AI$6+1,FALSE())</f>
        <v>0.196855399052142</v>
      </c>
      <c r="AJ136" s="71" t="n">
        <f aca="false">AJ135*VLOOKUP($X136,$K$7:$V$36,AJ$6+1,FALSE())</f>
        <v>0.114050050092938</v>
      </c>
      <c r="AK136" s="72" t="n">
        <f aca="false">W$7</f>
        <v>0</v>
      </c>
      <c r="AL136" s="73" t="n">
        <f aca="false">AL135*VLOOKUP($X136,$K$40:$V$69,AL$6+1,FALSE())</f>
        <v>0.77278190889339</v>
      </c>
      <c r="AM136" s="74" t="n">
        <f aca="false">AM135*VLOOKUP($X136,$K$40:$V$69,AM$6+1,FALSE())</f>
        <v>0.733652172232837</v>
      </c>
      <c r="AN136" s="74" t="n">
        <f aca="false">AN135*VLOOKUP($X136,$K$40:$V$69,AN$6+1,FALSE())</f>
        <v>0.654670669619816</v>
      </c>
      <c r="AO136" s="74" t="n">
        <f aca="false">AO135*VLOOKUP($X136,$K$40:$V$69,AO$6+1,FALSE())</f>
        <v>0.62378602379017</v>
      </c>
      <c r="AP136" s="74" t="n">
        <f aca="false">AP135*VLOOKUP($X136,$K$40:$V$69,AP$6+1,FALSE())</f>
        <v>0.592711842482126</v>
      </c>
      <c r="AQ136" s="74" t="n">
        <f aca="false">AQ135*VLOOKUP($X136,$K$40:$V$69,AQ$6+1,FALSE())</f>
        <v>0.452692897906007</v>
      </c>
      <c r="AR136" s="74" t="n">
        <f aca="false">AR135*VLOOKUP($X136,$K$40:$V$69,AR$6+1,FALSE())</f>
        <v>0.426015764462743</v>
      </c>
      <c r="AS136" s="74" t="n">
        <f aca="false">AS135*VLOOKUP($X136,$K$40:$V$69,AS$6+1,FALSE())</f>
        <v>0.374295344884579</v>
      </c>
      <c r="AT136" s="74" t="n">
        <f aca="false">AT135*VLOOKUP($X136,$K$40:$V$69,AT$6+1,FALSE())</f>
        <v>0.292541159865897</v>
      </c>
      <c r="AU136" s="74" t="n">
        <f aca="false">AU135*VLOOKUP($X136,$K$40:$V$69,AU$6+1,FALSE())</f>
        <v>0.196855399052142</v>
      </c>
      <c r="AV136" s="74" t="n">
        <f aca="false">AV135*VLOOKUP($X136,$K$40:$V$69,AV$6+1,FALSE())</f>
        <v>0.114050050092938</v>
      </c>
      <c r="AW136" s="75" t="n">
        <v>0</v>
      </c>
      <c r="AX136" s="54"/>
      <c r="AY136" s="60" t="n">
        <f aca="false">AY124+1</f>
        <v>11</v>
      </c>
      <c r="AZ136" s="61" t="n">
        <v>130</v>
      </c>
      <c r="BA136" s="76" t="n">
        <v>0.196855399052142</v>
      </c>
      <c r="BB136" s="77" t="n">
        <v>0.292541159865897</v>
      </c>
      <c r="BC136" s="54"/>
      <c r="BD136" s="54" t="n">
        <f aca="false">IF($D$11=1,BA136*BB136,BA136)</f>
        <v>0.196855399052142</v>
      </c>
    </row>
    <row r="137" customFormat="false" ht="12.75" hidden="false" customHeight="false" outlineLevel="0" collapsed="false">
      <c r="F137" s="57" t="n">
        <v>9</v>
      </c>
      <c r="G137" s="58" t="n">
        <v>11</v>
      </c>
      <c r="H137" s="80" t="n">
        <f aca="false">+'Survival Rates'!D135</f>
        <v>0.286947916281888</v>
      </c>
      <c r="I137" s="81" t="n">
        <v>0.344668583610883</v>
      </c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60" t="n">
        <f aca="false">X125+1</f>
        <v>11</v>
      </c>
      <c r="Y137" s="61" t="n">
        <v>131</v>
      </c>
      <c r="Z137" s="71" t="n">
        <f aca="false">Z136*VLOOKUP($X137,$K$7:$V$36,Z$6+1,FALSE())</f>
        <v>0.771321947548156</v>
      </c>
      <c r="AA137" s="71" t="n">
        <f aca="false">AA136*VLOOKUP($X137,$K$7:$V$36,AA$6+1,FALSE())</f>
        <v>0.731830636235746</v>
      </c>
      <c r="AB137" s="71" t="n">
        <f aca="false">AB136*VLOOKUP($X137,$K$7:$V$36,AB$6+1,FALSE())</f>
        <v>0.65242107685909</v>
      </c>
      <c r="AC137" s="71" t="n">
        <f aca="false">AC136*VLOOKUP($X137,$K$7:$V$36,AC$6+1,FALSE())</f>
        <v>0.621515554574792</v>
      </c>
      <c r="AD137" s="71" t="n">
        <f aca="false">AD136*VLOOKUP($X137,$K$7:$V$36,AD$6+1,FALSE())</f>
        <v>0.590185580850564</v>
      </c>
      <c r="AE137" s="71" t="n">
        <f aca="false">AE136*VLOOKUP($X137,$K$7:$V$36,AE$6+1,FALSE())</f>
        <v>0.449959291787439</v>
      </c>
      <c r="AF137" s="71" t="n">
        <f aca="false">AF136*VLOOKUP($X137,$K$7:$V$36,AF$6+1,FALSE())</f>
        <v>0.423204006617764</v>
      </c>
      <c r="AG137" s="71" t="n">
        <f aca="false">AG136*VLOOKUP($X137,$K$7:$V$36,AG$6+1,FALSE())</f>
        <v>0.371375034616606</v>
      </c>
      <c r="AH137" s="71" t="n">
        <f aca="false">AH136*VLOOKUP($X137,$K$7:$V$36,AH$6+1,FALSE())</f>
        <v>0.289731041226524</v>
      </c>
      <c r="AI137" s="71" t="n">
        <f aca="false">AI136*VLOOKUP($X137,$K$7:$V$36,AI$6+1,FALSE())</f>
        <v>0.194517905857401</v>
      </c>
      <c r="AJ137" s="71" t="n">
        <f aca="false">AJ136*VLOOKUP($X137,$K$7:$V$36,AJ$6+1,FALSE())</f>
        <v>0.112384490220185</v>
      </c>
      <c r="AK137" s="72" t="n">
        <f aca="false">W$7</f>
        <v>0</v>
      </c>
      <c r="AL137" s="73" t="n">
        <f aca="false">AL136*VLOOKUP($X137,$K$40:$V$69,AL$6+1,FALSE())</f>
        <v>0.771321947548156</v>
      </c>
      <c r="AM137" s="74" t="n">
        <f aca="false">AM136*VLOOKUP($X137,$K$40:$V$69,AM$6+1,FALSE())</f>
        <v>0.731830636235746</v>
      </c>
      <c r="AN137" s="74" t="n">
        <f aca="false">AN136*VLOOKUP($X137,$K$40:$V$69,AN$6+1,FALSE())</f>
        <v>0.65242107685909</v>
      </c>
      <c r="AO137" s="74" t="n">
        <f aca="false">AO136*VLOOKUP($X137,$K$40:$V$69,AO$6+1,FALSE())</f>
        <v>0.621515554574792</v>
      </c>
      <c r="AP137" s="74" t="n">
        <f aca="false">AP136*VLOOKUP($X137,$K$40:$V$69,AP$6+1,FALSE())</f>
        <v>0.590185580850564</v>
      </c>
      <c r="AQ137" s="74" t="n">
        <f aca="false">AQ136*VLOOKUP($X137,$K$40:$V$69,AQ$6+1,FALSE())</f>
        <v>0.449959291787439</v>
      </c>
      <c r="AR137" s="74" t="n">
        <f aca="false">AR136*VLOOKUP($X137,$K$40:$V$69,AR$6+1,FALSE())</f>
        <v>0.423204006617764</v>
      </c>
      <c r="AS137" s="74" t="n">
        <f aca="false">AS136*VLOOKUP($X137,$K$40:$V$69,AS$6+1,FALSE())</f>
        <v>0.371375034616606</v>
      </c>
      <c r="AT137" s="74" t="n">
        <f aca="false">AT136*VLOOKUP($X137,$K$40:$V$69,AT$6+1,FALSE())</f>
        <v>0.289731041226524</v>
      </c>
      <c r="AU137" s="74" t="n">
        <f aca="false">AU136*VLOOKUP($X137,$K$40:$V$69,AU$6+1,FALSE())</f>
        <v>0.194517905857401</v>
      </c>
      <c r="AV137" s="74" t="n">
        <f aca="false">AV136*VLOOKUP($X137,$K$40:$V$69,AV$6+1,FALSE())</f>
        <v>0.112384490220185</v>
      </c>
      <c r="AW137" s="75" t="n">
        <v>0</v>
      </c>
      <c r="AX137" s="54"/>
      <c r="AY137" s="60" t="n">
        <f aca="false">AY125+1</f>
        <v>11</v>
      </c>
      <c r="AZ137" s="61" t="n">
        <v>131</v>
      </c>
      <c r="BA137" s="76" t="n">
        <v>0.194517905857401</v>
      </c>
      <c r="BB137" s="77" t="n">
        <v>0.289731041226524</v>
      </c>
      <c r="BC137" s="54"/>
      <c r="BD137" s="54" t="n">
        <f aca="false">IF($D$11=1,BA137*BB137,BA137)</f>
        <v>0.194517905857401</v>
      </c>
    </row>
    <row r="138" customFormat="false" ht="12.75" hidden="false" customHeight="false" outlineLevel="0" collapsed="false">
      <c r="F138" s="57" t="n">
        <v>9</v>
      </c>
      <c r="G138" s="58" t="n">
        <v>12</v>
      </c>
      <c r="H138" s="80" t="n">
        <f aca="false">+'Survival Rates'!D136</f>
        <v>0.255158596680171</v>
      </c>
      <c r="I138" s="81" t="n">
        <v>0.311395791453215</v>
      </c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60" t="n">
        <f aca="false">X126+1</f>
        <v>11</v>
      </c>
      <c r="Y138" s="61" t="n">
        <v>132</v>
      </c>
      <c r="Z138" s="71" t="n">
        <f aca="false">Z137*VLOOKUP($X138,$K$7:$V$36,Z$6+1,FALSE())</f>
        <v>0.76986474440301</v>
      </c>
      <c r="AA138" s="71" t="n">
        <f aca="false">AA137*VLOOKUP($X138,$K$7:$V$36,AA$6+1,FALSE())</f>
        <v>0.73001362280877</v>
      </c>
      <c r="AB138" s="71" t="n">
        <f aca="false">AB137*VLOOKUP($X138,$K$7:$V$36,AB$6+1,FALSE())</f>
        <v>0.650179214195073</v>
      </c>
      <c r="AC138" s="71" t="n">
        <f aca="false">AC137*VLOOKUP($X138,$K$7:$V$36,AC$6+1,FALSE())</f>
        <v>0.61925334946002</v>
      </c>
      <c r="AD138" s="71" t="n">
        <f aca="false">AD137*VLOOKUP($X138,$K$7:$V$36,AD$6+1,FALSE())</f>
        <v>0.587670086673561</v>
      </c>
      <c r="AE138" s="71" t="n">
        <f aca="false">AE137*VLOOKUP($X138,$K$7:$V$36,AE$6+1,FALSE())</f>
        <v>0.447242192670518</v>
      </c>
      <c r="AF138" s="71" t="n">
        <f aca="false">AF137*VLOOKUP($X138,$K$7:$V$36,AF$6+1,FALSE())</f>
        <v>0.420410806729645</v>
      </c>
      <c r="AG138" s="71" t="n">
        <f aca="false">AG137*VLOOKUP($X138,$K$7:$V$36,AG$6+1,FALSE())</f>
        <v>0.368477509061768</v>
      </c>
      <c r="AH138" s="71" t="n">
        <f aca="false">AH137*VLOOKUP($X138,$K$7:$V$36,AH$6+1,FALSE())</f>
        <v>0.286947916281888</v>
      </c>
      <c r="AI138" s="71" t="n">
        <f aca="false">AI137*VLOOKUP($X138,$K$7:$V$36,AI$6+1,FALSE())</f>
        <v>0.192208168439042</v>
      </c>
      <c r="AJ138" s="71" t="n">
        <f aca="false">AJ137*VLOOKUP($X138,$K$7:$V$36,AJ$6+1,FALSE())</f>
        <v>0.110743253788653</v>
      </c>
      <c r="AK138" s="72" t="n">
        <f aca="false">W$7</f>
        <v>0</v>
      </c>
      <c r="AL138" s="73" t="n">
        <f aca="false">AL137*VLOOKUP($X138,$K$40:$V$69,AL$6+1,FALSE())</f>
        <v>0.76986474440301</v>
      </c>
      <c r="AM138" s="74" t="n">
        <f aca="false">AM137*VLOOKUP($X138,$K$40:$V$69,AM$6+1,FALSE())</f>
        <v>0.73001362280877</v>
      </c>
      <c r="AN138" s="74" t="n">
        <f aca="false">AN137*VLOOKUP($X138,$K$40:$V$69,AN$6+1,FALSE())</f>
        <v>0.650179214195073</v>
      </c>
      <c r="AO138" s="74" t="n">
        <f aca="false">AO137*VLOOKUP($X138,$K$40:$V$69,AO$6+1,FALSE())</f>
        <v>0.61925334946002</v>
      </c>
      <c r="AP138" s="74" t="n">
        <f aca="false">AP137*VLOOKUP($X138,$K$40:$V$69,AP$6+1,FALSE())</f>
        <v>0.587670086673561</v>
      </c>
      <c r="AQ138" s="74" t="n">
        <f aca="false">AQ137*VLOOKUP($X138,$K$40:$V$69,AQ$6+1,FALSE())</f>
        <v>0.447242192670518</v>
      </c>
      <c r="AR138" s="74" t="n">
        <f aca="false">AR137*VLOOKUP($X138,$K$40:$V$69,AR$6+1,FALSE())</f>
        <v>0.420410806729645</v>
      </c>
      <c r="AS138" s="74" t="n">
        <f aca="false">AS137*VLOOKUP($X138,$K$40:$V$69,AS$6+1,FALSE())</f>
        <v>0.368477509061768</v>
      </c>
      <c r="AT138" s="74" t="n">
        <f aca="false">AT137*VLOOKUP($X138,$K$40:$V$69,AT$6+1,FALSE())</f>
        <v>0.286947916281888</v>
      </c>
      <c r="AU138" s="74" t="n">
        <f aca="false">AU137*VLOOKUP($X138,$K$40:$V$69,AU$6+1,FALSE())</f>
        <v>0.192208168439042</v>
      </c>
      <c r="AV138" s="74" t="n">
        <f aca="false">AV137*VLOOKUP($X138,$K$40:$V$69,AV$6+1,FALSE())</f>
        <v>0.110743253788653</v>
      </c>
      <c r="AW138" s="75" t="n">
        <v>0</v>
      </c>
      <c r="AX138" s="54"/>
      <c r="AY138" s="60" t="n">
        <f aca="false">AY126+1</f>
        <v>11</v>
      </c>
      <c r="AZ138" s="61" t="n">
        <v>132</v>
      </c>
      <c r="BA138" s="76" t="n">
        <v>0.192208168439042</v>
      </c>
      <c r="BB138" s="77" t="n">
        <v>0.286947916281888</v>
      </c>
      <c r="BC138" s="54"/>
      <c r="BD138" s="54" t="n">
        <f aca="false">IF($D$11=1,BA138*BB138,BA138)</f>
        <v>0.192208168439042</v>
      </c>
    </row>
    <row r="139" customFormat="false" ht="12.75" hidden="false" customHeight="false" outlineLevel="0" collapsed="false">
      <c r="F139" s="57" t="n">
        <v>9</v>
      </c>
      <c r="G139" s="58" t="n">
        <v>13</v>
      </c>
      <c r="H139" s="80" t="n">
        <f aca="false">+'Survival Rates'!D137</f>
        <v>0.22632490830122</v>
      </c>
      <c r="I139" s="81" t="n">
        <v>0.280611636251122</v>
      </c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60" t="n">
        <f aca="false">X127+1</f>
        <v>12</v>
      </c>
      <c r="Y139" s="61" t="n">
        <v>133</v>
      </c>
      <c r="Z139" s="71" t="n">
        <f aca="false">Z138*VLOOKUP($X139,$K$7:$V$36,Z$6+1,FALSE())</f>
        <v>0.768410009329398</v>
      </c>
      <c r="AA139" s="71" t="n">
        <f aca="false">AA138*VLOOKUP($X139,$K$7:$V$36,AA$6+1,FALSE())</f>
        <v>0.728167623003395</v>
      </c>
      <c r="AB139" s="71" t="n">
        <f aca="false">AB138*VLOOKUP($X139,$K$7:$V$36,AB$6+1,FALSE())</f>
        <v>0.647898229253231</v>
      </c>
      <c r="AC139" s="71" t="n">
        <f aca="false">AC138*VLOOKUP($X139,$K$7:$V$36,AC$6+1,FALSE())</f>
        <v>0.616974643856613</v>
      </c>
      <c r="AD139" s="71" t="n">
        <f aca="false">AD138*VLOOKUP($X139,$K$7:$V$36,AD$6+1,FALSE())</f>
        <v>0.585112864924956</v>
      </c>
      <c r="AE139" s="71" t="n">
        <f aca="false">AE138*VLOOKUP($X139,$K$7:$V$36,AE$6+1,FALSE())</f>
        <v>0.444523365409673</v>
      </c>
      <c r="AF139" s="71" t="n">
        <f aca="false">AF138*VLOOKUP($X139,$K$7:$V$36,AF$6+1,FALSE())</f>
        <v>0.417612493601966</v>
      </c>
      <c r="AG139" s="71" t="n">
        <f aca="false">AG138*VLOOKUP($X139,$K$7:$V$36,AG$6+1,FALSE())</f>
        <v>0.36556001210202</v>
      </c>
      <c r="AH139" s="71" t="n">
        <f aca="false">AH138*VLOOKUP($X139,$K$7:$V$36,AH$6+1,FALSE())</f>
        <v>0.284153931687822</v>
      </c>
      <c r="AI139" s="71" t="n">
        <f aca="false">AI138*VLOOKUP($X139,$K$7:$V$36,AI$6+1,FALSE())</f>
        <v>0.189941852079094</v>
      </c>
      <c r="AJ139" s="71" t="n">
        <f aca="false">AJ138*VLOOKUP($X139,$K$7:$V$36,AJ$6+1,FALSE())</f>
        <v>0.109184170659344</v>
      </c>
      <c r="AK139" s="72" t="n">
        <f aca="false">W$7</f>
        <v>0</v>
      </c>
      <c r="AL139" s="73" t="n">
        <f aca="false">AL138*VLOOKUP($X139,$K$40:$V$69,AL$6+1,FALSE())</f>
        <v>0.768410009329398</v>
      </c>
      <c r="AM139" s="74" t="n">
        <f aca="false">AM138*VLOOKUP($X139,$K$40:$V$69,AM$6+1,FALSE())</f>
        <v>0.728167623003395</v>
      </c>
      <c r="AN139" s="74" t="n">
        <f aca="false">AN138*VLOOKUP($X139,$K$40:$V$69,AN$6+1,FALSE())</f>
        <v>0.647898229253231</v>
      </c>
      <c r="AO139" s="74" t="n">
        <f aca="false">AO138*VLOOKUP($X139,$K$40:$V$69,AO$6+1,FALSE())</f>
        <v>0.616974643856613</v>
      </c>
      <c r="AP139" s="74" t="n">
        <f aca="false">AP138*VLOOKUP($X139,$K$40:$V$69,AP$6+1,FALSE())</f>
        <v>0.585112864924956</v>
      </c>
      <c r="AQ139" s="74" t="n">
        <f aca="false">AQ138*VLOOKUP($X139,$K$40:$V$69,AQ$6+1,FALSE())</f>
        <v>0.444523365409673</v>
      </c>
      <c r="AR139" s="74" t="n">
        <f aca="false">AR138*VLOOKUP($X139,$K$40:$V$69,AR$6+1,FALSE())</f>
        <v>0.417612493601966</v>
      </c>
      <c r="AS139" s="74" t="n">
        <f aca="false">AS138*VLOOKUP($X139,$K$40:$V$69,AS$6+1,FALSE())</f>
        <v>0.36556001210202</v>
      </c>
      <c r="AT139" s="74" t="n">
        <f aca="false">AT138*VLOOKUP($X139,$K$40:$V$69,AT$6+1,FALSE())</f>
        <v>0.284153931687822</v>
      </c>
      <c r="AU139" s="74" t="n">
        <f aca="false">AU138*VLOOKUP($X139,$K$40:$V$69,AU$6+1,FALSE())</f>
        <v>0.189941852079094</v>
      </c>
      <c r="AV139" s="74" t="n">
        <f aca="false">AV138*VLOOKUP($X139,$K$40:$V$69,AV$6+1,FALSE())</f>
        <v>0.109184170659344</v>
      </c>
      <c r="AW139" s="75" t="n">
        <v>0</v>
      </c>
      <c r="AX139" s="54"/>
      <c r="AY139" s="60" t="n">
        <f aca="false">AY127+1</f>
        <v>12</v>
      </c>
      <c r="AZ139" s="61" t="n">
        <v>133</v>
      </c>
      <c r="BA139" s="76" t="n">
        <v>0.189941852079094</v>
      </c>
      <c r="BB139" s="77" t="n">
        <v>0.284153931687822</v>
      </c>
      <c r="BC139" s="54"/>
      <c r="BD139" s="54" t="n">
        <f aca="false">IF($D$11=1,BA139*BB139,BA139)</f>
        <v>0.189941852079094</v>
      </c>
    </row>
    <row r="140" customFormat="false" ht="12.75" hidden="false" customHeight="false" outlineLevel="0" collapsed="false">
      <c r="F140" s="57" t="n">
        <v>9</v>
      </c>
      <c r="G140" s="58" t="n">
        <v>14</v>
      </c>
      <c r="H140" s="80" t="n">
        <f aca="false">+'Survival Rates'!D138</f>
        <v>0.200215509476663</v>
      </c>
      <c r="I140" s="81" t="n">
        <v>0.252071958034831</v>
      </c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60" t="n">
        <f aca="false">X128+1</f>
        <v>12</v>
      </c>
      <c r="Y140" s="61" t="n">
        <v>134</v>
      </c>
      <c r="Z140" s="71" t="n">
        <f aca="false">Z139*VLOOKUP($X140,$K$7:$V$36,Z$6+1,FALSE())</f>
        <v>0.766958023120635</v>
      </c>
      <c r="AA140" s="71" t="n">
        <f aca="false">AA139*VLOOKUP($X140,$K$7:$V$36,AA$6+1,FALSE())</f>
        <v>0.726326291214032</v>
      </c>
      <c r="AB140" s="71" t="n">
        <f aca="false">AB139*VLOOKUP($X140,$K$7:$V$36,AB$6+1,FALSE())</f>
        <v>0.645625246554758</v>
      </c>
      <c r="AC140" s="71" t="n">
        <f aca="false">AC139*VLOOKUP($X140,$K$7:$V$36,AC$6+1,FALSE())</f>
        <v>0.614704323349923</v>
      </c>
      <c r="AD140" s="71" t="n">
        <f aca="false">AD139*VLOOKUP($X140,$K$7:$V$36,AD$6+1,FALSE())</f>
        <v>0.582566770819598</v>
      </c>
      <c r="AE140" s="71" t="n">
        <f aca="false">AE139*VLOOKUP($X140,$K$7:$V$36,AE$6+1,FALSE())</f>
        <v>0.441821066154896</v>
      </c>
      <c r="AF140" s="71" t="n">
        <f aca="false">AF139*VLOOKUP($X140,$K$7:$V$36,AF$6+1,FALSE())</f>
        <v>0.414832806437834</v>
      </c>
      <c r="AG140" s="71" t="n">
        <f aca="false">AG139*VLOOKUP($X140,$K$7:$V$36,AG$6+1,FALSE())</f>
        <v>0.362665615028428</v>
      </c>
      <c r="AH140" s="71" t="n">
        <f aca="false">AH139*VLOOKUP($X140,$K$7:$V$36,AH$6+1,FALSE())</f>
        <v>0.281387151856255</v>
      </c>
      <c r="AI140" s="71" t="n">
        <f aca="false">AI139*VLOOKUP($X140,$K$7:$V$36,AI$6+1,FALSE())</f>
        <v>0.187702257735619</v>
      </c>
      <c r="AJ140" s="71" t="n">
        <f aca="false">AJ139*VLOOKUP($X140,$K$7:$V$36,AJ$6+1,FALSE())</f>
        <v>0.107647036859867</v>
      </c>
      <c r="AK140" s="72" t="n">
        <f aca="false">W$7</f>
        <v>0</v>
      </c>
      <c r="AL140" s="73" t="n">
        <f aca="false">AL139*VLOOKUP($X140,$K$40:$V$69,AL$6+1,FALSE())</f>
        <v>0.766958023120635</v>
      </c>
      <c r="AM140" s="74" t="n">
        <f aca="false">AM139*VLOOKUP($X140,$K$40:$V$69,AM$6+1,FALSE())</f>
        <v>0.726326291214032</v>
      </c>
      <c r="AN140" s="74" t="n">
        <f aca="false">AN139*VLOOKUP($X140,$K$40:$V$69,AN$6+1,FALSE())</f>
        <v>0.645625246554758</v>
      </c>
      <c r="AO140" s="74" t="n">
        <f aca="false">AO139*VLOOKUP($X140,$K$40:$V$69,AO$6+1,FALSE())</f>
        <v>0.614704323349923</v>
      </c>
      <c r="AP140" s="74" t="n">
        <f aca="false">AP139*VLOOKUP($X140,$K$40:$V$69,AP$6+1,FALSE())</f>
        <v>0.582566770819598</v>
      </c>
      <c r="AQ140" s="74" t="n">
        <f aca="false">AQ139*VLOOKUP($X140,$K$40:$V$69,AQ$6+1,FALSE())</f>
        <v>0.441821066154896</v>
      </c>
      <c r="AR140" s="74" t="n">
        <f aca="false">AR139*VLOOKUP($X140,$K$40:$V$69,AR$6+1,FALSE())</f>
        <v>0.414832806437834</v>
      </c>
      <c r="AS140" s="74" t="n">
        <f aca="false">AS139*VLOOKUP($X140,$K$40:$V$69,AS$6+1,FALSE())</f>
        <v>0.362665615028428</v>
      </c>
      <c r="AT140" s="74" t="n">
        <f aca="false">AT139*VLOOKUP($X140,$K$40:$V$69,AT$6+1,FALSE())</f>
        <v>0.281387151856255</v>
      </c>
      <c r="AU140" s="74" t="n">
        <f aca="false">AU139*VLOOKUP($X140,$K$40:$V$69,AU$6+1,FALSE())</f>
        <v>0.187702257735619</v>
      </c>
      <c r="AV140" s="74" t="n">
        <f aca="false">AV139*VLOOKUP($X140,$K$40:$V$69,AV$6+1,FALSE())</f>
        <v>0.107647036859867</v>
      </c>
      <c r="AW140" s="75" t="n">
        <v>0</v>
      </c>
      <c r="AX140" s="54"/>
      <c r="AY140" s="60" t="n">
        <f aca="false">AY128+1</f>
        <v>12</v>
      </c>
      <c r="AZ140" s="61" t="n">
        <v>134</v>
      </c>
      <c r="BA140" s="76" t="n">
        <v>0.187702257735619</v>
      </c>
      <c r="BB140" s="77" t="n">
        <v>0.281387151856255</v>
      </c>
      <c r="BC140" s="54"/>
      <c r="BD140" s="54" t="n">
        <f aca="false">IF($D$11=1,BA140*BB140,BA140)</f>
        <v>0.187702257735619</v>
      </c>
    </row>
    <row r="141" customFormat="false" ht="12.75" hidden="false" customHeight="false" outlineLevel="0" collapsed="false">
      <c r="F141" s="57" t="n">
        <v>9</v>
      </c>
      <c r="G141" s="58" t="n">
        <v>15</v>
      </c>
      <c r="H141" s="80" t="n">
        <f aca="false">+'Survival Rates'!D139</f>
        <v>0.176552983229314</v>
      </c>
      <c r="I141" s="81" t="n">
        <v>0.225606676337222</v>
      </c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60" t="n">
        <f aca="false">X129+1</f>
        <v>12</v>
      </c>
      <c r="Y141" s="61" t="n">
        <v>135</v>
      </c>
      <c r="Z141" s="71" t="n">
        <f aca="false">Z140*VLOOKUP($X141,$K$7:$V$36,Z$6+1,FALSE())</f>
        <v>0.765508780582471</v>
      </c>
      <c r="AA141" s="71" t="n">
        <f aca="false">AA140*VLOOKUP($X141,$K$7:$V$36,AA$6+1,FALSE())</f>
        <v>0.72448961563658</v>
      </c>
      <c r="AB141" s="71" t="n">
        <f aca="false">AB140*VLOOKUP($X141,$K$7:$V$36,AB$6+1,FALSE())</f>
        <v>0.64336023802586</v>
      </c>
      <c r="AC141" s="71" t="n">
        <f aca="false">AC140*VLOOKUP($X141,$K$7:$V$36,AC$6+1,FALSE())</f>
        <v>0.612442357084779</v>
      </c>
      <c r="AD141" s="71" t="n">
        <f aca="false">AD140*VLOOKUP($X141,$K$7:$V$36,AD$6+1,FALSE())</f>
        <v>0.580031755936013</v>
      </c>
      <c r="AE141" s="71" t="n">
        <f aca="false">AE140*VLOOKUP($X141,$K$7:$V$36,AE$6+1,FALSE())</f>
        <v>0.439135194430887</v>
      </c>
      <c r="AF141" s="71" t="n">
        <f aca="false">AF140*VLOOKUP($X141,$K$7:$V$36,AF$6+1,FALSE())</f>
        <v>0.412071621260229</v>
      </c>
      <c r="AG141" s="71" t="n">
        <f aca="false">AG140*VLOOKUP($X141,$K$7:$V$36,AG$6+1,FALSE())</f>
        <v>0.35979413494286</v>
      </c>
      <c r="AH141" s="71" t="n">
        <f aca="false">AH140*VLOOKUP($X141,$K$7:$V$36,AH$6+1,FALSE())</f>
        <v>0.278647311896999</v>
      </c>
      <c r="AI141" s="71" t="n">
        <f aca="false">AI140*VLOOKUP($X141,$K$7:$V$36,AI$6+1,FALSE())</f>
        <v>0.185489070330734</v>
      </c>
      <c r="AJ141" s="71" t="n">
        <f aca="false">AJ140*VLOOKUP($X141,$K$7:$V$36,AJ$6+1,FALSE())</f>
        <v>0.106131543379708</v>
      </c>
      <c r="AK141" s="72" t="n">
        <f aca="false">W$7</f>
        <v>0</v>
      </c>
      <c r="AL141" s="73" t="n">
        <f aca="false">AL140*VLOOKUP($X141,$K$40:$V$69,AL$6+1,FALSE())</f>
        <v>0.765508780582471</v>
      </c>
      <c r="AM141" s="74" t="n">
        <f aca="false">AM140*VLOOKUP($X141,$K$40:$V$69,AM$6+1,FALSE())</f>
        <v>0.72448961563658</v>
      </c>
      <c r="AN141" s="74" t="n">
        <f aca="false">AN140*VLOOKUP($X141,$K$40:$V$69,AN$6+1,FALSE())</f>
        <v>0.64336023802586</v>
      </c>
      <c r="AO141" s="74" t="n">
        <f aca="false">AO140*VLOOKUP($X141,$K$40:$V$69,AO$6+1,FALSE())</f>
        <v>0.612442357084779</v>
      </c>
      <c r="AP141" s="74" t="n">
        <f aca="false">AP140*VLOOKUP($X141,$K$40:$V$69,AP$6+1,FALSE())</f>
        <v>0.580031755936013</v>
      </c>
      <c r="AQ141" s="74" t="n">
        <f aca="false">AQ140*VLOOKUP($X141,$K$40:$V$69,AQ$6+1,FALSE())</f>
        <v>0.439135194430887</v>
      </c>
      <c r="AR141" s="74" t="n">
        <f aca="false">AR140*VLOOKUP($X141,$K$40:$V$69,AR$6+1,FALSE())</f>
        <v>0.412071621260229</v>
      </c>
      <c r="AS141" s="74" t="n">
        <f aca="false">AS140*VLOOKUP($X141,$K$40:$V$69,AS$6+1,FALSE())</f>
        <v>0.35979413494286</v>
      </c>
      <c r="AT141" s="74" t="n">
        <f aca="false">AT140*VLOOKUP($X141,$K$40:$V$69,AT$6+1,FALSE())</f>
        <v>0.278647311896999</v>
      </c>
      <c r="AU141" s="74" t="n">
        <f aca="false">AU140*VLOOKUP($X141,$K$40:$V$69,AU$6+1,FALSE())</f>
        <v>0.185489070330734</v>
      </c>
      <c r="AV141" s="74" t="n">
        <f aca="false">AV140*VLOOKUP($X141,$K$40:$V$69,AV$6+1,FALSE())</f>
        <v>0.106131543379708</v>
      </c>
      <c r="AW141" s="75" t="n">
        <v>0</v>
      </c>
      <c r="AX141" s="54"/>
      <c r="AY141" s="60" t="n">
        <f aca="false">AY129+1</f>
        <v>12</v>
      </c>
      <c r="AZ141" s="61" t="n">
        <v>135</v>
      </c>
      <c r="BA141" s="76" t="n">
        <v>0.185489070330734</v>
      </c>
      <c r="BB141" s="77" t="n">
        <v>0.278647311896999</v>
      </c>
      <c r="BC141" s="54"/>
      <c r="BD141" s="54" t="n">
        <f aca="false">IF($D$11=1,BA141*BB141,BA141)</f>
        <v>0.185489070330734</v>
      </c>
    </row>
    <row r="142" customFormat="false" ht="12.75" hidden="false" customHeight="false" outlineLevel="0" collapsed="false">
      <c r="F142" s="45" t="n">
        <v>10</v>
      </c>
      <c r="G142" s="46" t="n">
        <v>1</v>
      </c>
      <c r="H142" s="69" t="n">
        <f aca="false">+'Survival Rates'!D140</f>
        <v>0.867915889577404</v>
      </c>
      <c r="I142" s="70" t="n">
        <v>0.886406341546518</v>
      </c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60" t="n">
        <f aca="false">X130+1</f>
        <v>12</v>
      </c>
      <c r="Y142" s="61" t="n">
        <v>136</v>
      </c>
      <c r="Z142" s="71" t="n">
        <f aca="false">Z141*VLOOKUP($X142,$K$7:$V$36,Z$6+1,FALSE())</f>
        <v>0.764062276530471</v>
      </c>
      <c r="AA142" s="71" t="n">
        <f aca="false">AA141*VLOOKUP($X142,$K$7:$V$36,AA$6+1,FALSE())</f>
        <v>0.722657584496783</v>
      </c>
      <c r="AB142" s="71" t="n">
        <f aca="false">AB141*VLOOKUP($X142,$K$7:$V$36,AB$6+1,FALSE())</f>
        <v>0.641103175691234</v>
      </c>
      <c r="AC142" s="71" t="n">
        <f aca="false">AC141*VLOOKUP($X142,$K$7:$V$36,AC$6+1,FALSE())</f>
        <v>0.610188714319553</v>
      </c>
      <c r="AD142" s="71" t="n">
        <f aca="false">AD141*VLOOKUP($X142,$K$7:$V$36,AD$6+1,FALSE())</f>
        <v>0.577507772063434</v>
      </c>
      <c r="AE142" s="71" t="n">
        <f aca="false">AE141*VLOOKUP($X142,$K$7:$V$36,AE$6+1,FALSE())</f>
        <v>0.436465650373145</v>
      </c>
      <c r="AF142" s="71" t="n">
        <f aca="false">AF141*VLOOKUP($X142,$K$7:$V$36,AF$6+1,FALSE())</f>
        <v>0.409328814917342</v>
      </c>
      <c r="AG142" s="71" t="n">
        <f aca="false">AG141*VLOOKUP($X142,$K$7:$V$36,AG$6+1,FALSE())</f>
        <v>0.35694539039532</v>
      </c>
      <c r="AH142" s="71" t="n">
        <f aca="false">AH141*VLOOKUP($X142,$K$7:$V$36,AH$6+1,FALSE())</f>
        <v>0.275934149499077</v>
      </c>
      <c r="AI142" s="71" t="n">
        <f aca="false">AI141*VLOOKUP($X142,$K$7:$V$36,AI$6+1,FALSE())</f>
        <v>0.18330197850162</v>
      </c>
      <c r="AJ142" s="71" t="n">
        <f aca="false">AJ141*VLOOKUP($X142,$K$7:$V$36,AJ$6+1,FALSE())</f>
        <v>0.104637385558712</v>
      </c>
      <c r="AK142" s="72" t="n">
        <f aca="false">W$7</f>
        <v>0</v>
      </c>
      <c r="AL142" s="73" t="n">
        <f aca="false">AL141*VLOOKUP($X142,$K$40:$V$69,AL$6+1,FALSE())</f>
        <v>0.764062276530471</v>
      </c>
      <c r="AM142" s="74" t="n">
        <f aca="false">AM141*VLOOKUP($X142,$K$40:$V$69,AM$6+1,FALSE())</f>
        <v>0.722657584496783</v>
      </c>
      <c r="AN142" s="74" t="n">
        <f aca="false">AN141*VLOOKUP($X142,$K$40:$V$69,AN$6+1,FALSE())</f>
        <v>0.641103175691234</v>
      </c>
      <c r="AO142" s="74" t="n">
        <f aca="false">AO141*VLOOKUP($X142,$K$40:$V$69,AO$6+1,FALSE())</f>
        <v>0.610188714319553</v>
      </c>
      <c r="AP142" s="74" t="n">
        <f aca="false">AP141*VLOOKUP($X142,$K$40:$V$69,AP$6+1,FALSE())</f>
        <v>0.577507772063434</v>
      </c>
      <c r="AQ142" s="74" t="n">
        <f aca="false">AQ141*VLOOKUP($X142,$K$40:$V$69,AQ$6+1,FALSE())</f>
        <v>0.436465650373145</v>
      </c>
      <c r="AR142" s="74" t="n">
        <f aca="false">AR141*VLOOKUP($X142,$K$40:$V$69,AR$6+1,FALSE())</f>
        <v>0.409328814917342</v>
      </c>
      <c r="AS142" s="74" t="n">
        <f aca="false">AS141*VLOOKUP($X142,$K$40:$V$69,AS$6+1,FALSE())</f>
        <v>0.35694539039532</v>
      </c>
      <c r="AT142" s="74" t="n">
        <f aca="false">AT141*VLOOKUP($X142,$K$40:$V$69,AT$6+1,FALSE())</f>
        <v>0.275934149499077</v>
      </c>
      <c r="AU142" s="74" t="n">
        <f aca="false">AU141*VLOOKUP($X142,$K$40:$V$69,AU$6+1,FALSE())</f>
        <v>0.18330197850162</v>
      </c>
      <c r="AV142" s="74" t="n">
        <f aca="false">AV141*VLOOKUP($X142,$K$40:$V$69,AV$6+1,FALSE())</f>
        <v>0.104637385558712</v>
      </c>
      <c r="AW142" s="75" t="n">
        <v>0</v>
      </c>
      <c r="AX142" s="54"/>
      <c r="AY142" s="60" t="n">
        <f aca="false">AY130+1</f>
        <v>12</v>
      </c>
      <c r="AZ142" s="61" t="n">
        <v>136</v>
      </c>
      <c r="BA142" s="76" t="n">
        <v>0.18330197850162</v>
      </c>
      <c r="BB142" s="77" t="n">
        <v>0.275934149499077</v>
      </c>
      <c r="BC142" s="54"/>
      <c r="BD142" s="54" t="n">
        <f aca="false">IF($D$11=1,BA142*BB142,BA142)</f>
        <v>0.18330197850162</v>
      </c>
    </row>
    <row r="143" customFormat="false" ht="12.75" hidden="false" customHeight="false" outlineLevel="0" collapsed="false">
      <c r="F143" s="57" t="n">
        <v>10</v>
      </c>
      <c r="G143" s="58" t="n">
        <v>2</v>
      </c>
      <c r="H143" s="80" t="n">
        <f aca="false">+'Survival Rates'!D141</f>
        <v>0.751430434018903</v>
      </c>
      <c r="I143" s="81" t="n">
        <v>0.782153026330465</v>
      </c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60" t="n">
        <f aca="false">X131+1</f>
        <v>12</v>
      </c>
      <c r="Y143" s="61" t="n">
        <v>137</v>
      </c>
      <c r="Z143" s="71" t="n">
        <f aca="false">Z142*VLOOKUP($X143,$K$7:$V$36,Z$6+1,FALSE())</f>
        <v>0.762618505789996</v>
      </c>
      <c r="AA143" s="71" t="n">
        <f aca="false">AA142*VLOOKUP($X143,$K$7:$V$36,AA$6+1,FALSE())</f>
        <v>0.72083018605016</v>
      </c>
      <c r="AB143" s="71" t="n">
        <f aca="false">AB142*VLOOKUP($X143,$K$7:$V$36,AB$6+1,FALSE())</f>
        <v>0.63885403167372</v>
      </c>
      <c r="AC143" s="71" t="n">
        <f aca="false">AC142*VLOOKUP($X143,$K$7:$V$36,AC$6+1,FALSE())</f>
        <v>0.607943364425737</v>
      </c>
      <c r="AD143" s="71" t="n">
        <f aca="false">AD142*VLOOKUP($X143,$K$7:$V$36,AD$6+1,FALSE())</f>
        <v>0.574994771200878</v>
      </c>
      <c r="AE143" s="71" t="n">
        <f aca="false">AE142*VLOOKUP($X143,$K$7:$V$36,AE$6+1,FALSE())</f>
        <v>0.433812334724254</v>
      </c>
      <c r="AF143" s="71" t="n">
        <f aca="false">AF142*VLOOKUP($X143,$K$7:$V$36,AF$6+1,FALSE())</f>
        <v>0.406604265077078</v>
      </c>
      <c r="AG143" s="71" t="n">
        <f aca="false">AG142*VLOOKUP($X143,$K$7:$V$36,AG$6+1,FALSE())</f>
        <v>0.354119201372479</v>
      </c>
      <c r="AH143" s="71" t="n">
        <f aca="false">AH142*VLOOKUP($X143,$K$7:$V$36,AH$6+1,FALSE())</f>
        <v>0.273247404905609</v>
      </c>
      <c r="AI143" s="71" t="n">
        <f aca="false">AI142*VLOOKUP($X143,$K$7:$V$36,AI$6+1,FALSE())</f>
        <v>0.181140674556721</v>
      </c>
      <c r="AJ143" s="71" t="n">
        <f aca="false">AJ142*VLOOKUP($X143,$K$7:$V$36,AJ$6+1,FALSE())</f>
        <v>0.10316426302584</v>
      </c>
      <c r="AK143" s="72" t="n">
        <f aca="false">W$7</f>
        <v>0</v>
      </c>
      <c r="AL143" s="73" t="n">
        <f aca="false">AL142*VLOOKUP($X143,$K$40:$V$69,AL$6+1,FALSE())</f>
        <v>0.762618505789996</v>
      </c>
      <c r="AM143" s="74" t="n">
        <f aca="false">AM142*VLOOKUP($X143,$K$40:$V$69,AM$6+1,FALSE())</f>
        <v>0.72083018605016</v>
      </c>
      <c r="AN143" s="74" t="n">
        <f aca="false">AN142*VLOOKUP($X143,$K$40:$V$69,AN$6+1,FALSE())</f>
        <v>0.63885403167372</v>
      </c>
      <c r="AO143" s="74" t="n">
        <f aca="false">AO142*VLOOKUP($X143,$K$40:$V$69,AO$6+1,FALSE())</f>
        <v>0.607943364425737</v>
      </c>
      <c r="AP143" s="74" t="n">
        <f aca="false">AP142*VLOOKUP($X143,$K$40:$V$69,AP$6+1,FALSE())</f>
        <v>0.574994771200878</v>
      </c>
      <c r="AQ143" s="74" t="n">
        <f aca="false">AQ142*VLOOKUP($X143,$K$40:$V$69,AQ$6+1,FALSE())</f>
        <v>0.433812334724254</v>
      </c>
      <c r="AR143" s="74" t="n">
        <f aca="false">AR142*VLOOKUP($X143,$K$40:$V$69,AR$6+1,FALSE())</f>
        <v>0.406604265077078</v>
      </c>
      <c r="AS143" s="74" t="n">
        <f aca="false">AS142*VLOOKUP($X143,$K$40:$V$69,AS$6+1,FALSE())</f>
        <v>0.354119201372479</v>
      </c>
      <c r="AT143" s="74" t="n">
        <f aca="false">AT142*VLOOKUP($X143,$K$40:$V$69,AT$6+1,FALSE())</f>
        <v>0.273247404905609</v>
      </c>
      <c r="AU143" s="74" t="n">
        <f aca="false">AU142*VLOOKUP($X143,$K$40:$V$69,AU$6+1,FALSE())</f>
        <v>0.181140674556721</v>
      </c>
      <c r="AV143" s="74" t="n">
        <f aca="false">AV142*VLOOKUP($X143,$K$40:$V$69,AV$6+1,FALSE())</f>
        <v>0.10316426302584</v>
      </c>
      <c r="AW143" s="75" t="n">
        <v>0</v>
      </c>
      <c r="AX143" s="54"/>
      <c r="AY143" s="60" t="n">
        <f aca="false">AY131+1</f>
        <v>12</v>
      </c>
      <c r="AZ143" s="61" t="n">
        <v>137</v>
      </c>
      <c r="BA143" s="76" t="n">
        <v>0.181140674556721</v>
      </c>
      <c r="BB143" s="77" t="n">
        <v>0.273247404905609</v>
      </c>
      <c r="BC143" s="54"/>
      <c r="BD143" s="54" t="n">
        <f aca="false">IF($D$11=1,BA143*BB143,BA143)</f>
        <v>0.181140674556721</v>
      </c>
    </row>
    <row r="144" customFormat="false" ht="12.75" hidden="false" customHeight="false" outlineLevel="0" collapsed="false">
      <c r="F144" s="57" t="n">
        <v>10</v>
      </c>
      <c r="G144" s="58" t="n">
        <v>3</v>
      </c>
      <c r="H144" s="80" t="n">
        <f aca="false">+'Survival Rates'!D142</f>
        <v>0.655346852507989</v>
      </c>
      <c r="I144" s="81" t="n">
        <v>0.695674422971806</v>
      </c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60" t="n">
        <f aca="false">X132+1</f>
        <v>12</v>
      </c>
      <c r="Y144" s="61" t="n">
        <v>138</v>
      </c>
      <c r="Z144" s="71" t="n">
        <f aca="false">Z143*VLOOKUP($X144,$K$7:$V$36,Z$6+1,FALSE())</f>
        <v>0.761177463196185</v>
      </c>
      <c r="AA144" s="71" t="n">
        <f aca="false">AA143*VLOOKUP($X144,$K$7:$V$36,AA$6+1,FALSE())</f>
        <v>0.719007408581928</v>
      </c>
      <c r="AB144" s="71" t="n">
        <f aca="false">AB143*VLOOKUP($X144,$K$7:$V$36,AB$6+1,FALSE())</f>
        <v>0.63661277819396</v>
      </c>
      <c r="AC144" s="71" t="n">
        <f aca="false">AC143*VLOOKUP($X144,$K$7:$V$36,AC$6+1,FALSE())</f>
        <v>0.605706276887528</v>
      </c>
      <c r="AD144" s="71" t="n">
        <f aca="false">AD143*VLOOKUP($X144,$K$7:$V$36,AD$6+1,FALSE())</f>
        <v>0.572492705556236</v>
      </c>
      <c r="AE144" s="71" t="n">
        <f aca="false">AE143*VLOOKUP($X144,$K$7:$V$36,AE$6+1,FALSE())</f>
        <v>0.431175148830194</v>
      </c>
      <c r="AF144" s="71" t="n">
        <f aca="false">AF143*VLOOKUP($X144,$K$7:$V$36,AF$6+1,FALSE())</f>
        <v>0.403897850221603</v>
      </c>
      <c r="AG144" s="71" t="n">
        <f aca="false">AG143*VLOOKUP($X144,$K$7:$V$36,AG$6+1,FALSE())</f>
        <v>0.3513153892863</v>
      </c>
      <c r="AH144" s="71" t="n">
        <f aca="false">AH143*VLOOKUP($X144,$K$7:$V$36,AH$6+1,FALSE())</f>
        <v>0.270586820888945</v>
      </c>
      <c r="AI144" s="71" t="n">
        <f aca="false">AI143*VLOOKUP($X144,$K$7:$V$36,AI$6+1,FALSE())</f>
        <v>0.179004854432458</v>
      </c>
      <c r="AJ144" s="71" t="n">
        <f aca="false">AJ143*VLOOKUP($X144,$K$7:$V$36,AJ$6+1,FALSE())</f>
        <v>0.101711879638784</v>
      </c>
      <c r="AK144" s="72" t="n">
        <f aca="false">W$7</f>
        <v>0</v>
      </c>
      <c r="AL144" s="73" t="n">
        <f aca="false">AL143*VLOOKUP($X144,$K$40:$V$69,AL$6+1,FALSE())</f>
        <v>0.761177463196185</v>
      </c>
      <c r="AM144" s="74" t="n">
        <f aca="false">AM143*VLOOKUP($X144,$K$40:$V$69,AM$6+1,FALSE())</f>
        <v>0.719007408581928</v>
      </c>
      <c r="AN144" s="74" t="n">
        <f aca="false">AN143*VLOOKUP($X144,$K$40:$V$69,AN$6+1,FALSE())</f>
        <v>0.63661277819396</v>
      </c>
      <c r="AO144" s="74" t="n">
        <f aca="false">AO143*VLOOKUP($X144,$K$40:$V$69,AO$6+1,FALSE())</f>
        <v>0.605706276887528</v>
      </c>
      <c r="AP144" s="74" t="n">
        <f aca="false">AP143*VLOOKUP($X144,$K$40:$V$69,AP$6+1,FALSE())</f>
        <v>0.572492705556236</v>
      </c>
      <c r="AQ144" s="74" t="n">
        <f aca="false">AQ143*VLOOKUP($X144,$K$40:$V$69,AQ$6+1,FALSE())</f>
        <v>0.431175148830194</v>
      </c>
      <c r="AR144" s="74" t="n">
        <f aca="false">AR143*VLOOKUP($X144,$K$40:$V$69,AR$6+1,FALSE())</f>
        <v>0.403897850221603</v>
      </c>
      <c r="AS144" s="74" t="n">
        <f aca="false">AS143*VLOOKUP($X144,$K$40:$V$69,AS$6+1,FALSE())</f>
        <v>0.3513153892863</v>
      </c>
      <c r="AT144" s="74" t="n">
        <f aca="false">AT143*VLOOKUP($X144,$K$40:$V$69,AT$6+1,FALSE())</f>
        <v>0.270586820888945</v>
      </c>
      <c r="AU144" s="74" t="n">
        <f aca="false">AU143*VLOOKUP($X144,$K$40:$V$69,AU$6+1,FALSE())</f>
        <v>0.179004854432458</v>
      </c>
      <c r="AV144" s="74" t="n">
        <f aca="false">AV143*VLOOKUP($X144,$K$40:$V$69,AV$6+1,FALSE())</f>
        <v>0.101711879638784</v>
      </c>
      <c r="AW144" s="75" t="n">
        <v>0</v>
      </c>
      <c r="AX144" s="54"/>
      <c r="AY144" s="60" t="n">
        <f aca="false">AY132+1</f>
        <v>12</v>
      </c>
      <c r="AZ144" s="61" t="n">
        <v>138</v>
      </c>
      <c r="BA144" s="76" t="n">
        <v>0.179004854432458</v>
      </c>
      <c r="BB144" s="77" t="n">
        <v>0.270586820888945</v>
      </c>
      <c r="BC144" s="54"/>
      <c r="BD144" s="54" t="n">
        <f aca="false">IF($D$11=1,BA144*BB144,BA144)</f>
        <v>0.179004854432458</v>
      </c>
    </row>
    <row r="145" customFormat="false" ht="12.75" hidden="false" customHeight="false" outlineLevel="0" collapsed="false">
      <c r="F145" s="57" t="n">
        <v>10</v>
      </c>
      <c r="G145" s="58" t="n">
        <v>4</v>
      </c>
      <c r="H145" s="80" t="n">
        <f aca="false">+'Survival Rates'!D143</f>
        <v>0.562658452347763</v>
      </c>
      <c r="I145" s="81" t="n">
        <v>0.616141302494531</v>
      </c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60" t="n">
        <f aca="false">X133+1</f>
        <v>12</v>
      </c>
      <c r="Y145" s="61" t="n">
        <v>139</v>
      </c>
      <c r="Z145" s="71" t="n">
        <f aca="false">Z144*VLOOKUP($X145,$K$7:$V$36,Z$6+1,FALSE())</f>
        <v>0.759739143593937</v>
      </c>
      <c r="AA145" s="71" t="n">
        <f aca="false">AA144*VLOOKUP($X145,$K$7:$V$36,AA$6+1,FALSE())</f>
        <v>0.71718924040693</v>
      </c>
      <c r="AB145" s="71" t="n">
        <f aca="false">AB144*VLOOKUP($X145,$K$7:$V$36,AB$6+1,FALSE())</f>
        <v>0.63437938757005</v>
      </c>
      <c r="AC145" s="71" t="n">
        <f aca="false">AC144*VLOOKUP($X145,$K$7:$V$36,AC$6+1,FALSE())</f>
        <v>0.603477421301417</v>
      </c>
      <c r="AD145" s="71" t="n">
        <f aca="false">AD144*VLOOKUP($X145,$K$7:$V$36,AD$6+1,FALSE())</f>
        <v>0.570001527545368</v>
      </c>
      <c r="AE145" s="71" t="n">
        <f aca="false">AE144*VLOOKUP($X145,$K$7:$V$36,AE$6+1,FALSE())</f>
        <v>0.428553994636672</v>
      </c>
      <c r="AF145" s="71" t="n">
        <f aca="false">AF144*VLOOKUP($X145,$K$7:$V$36,AF$6+1,FALSE())</f>
        <v>0.401209449641921</v>
      </c>
      <c r="AG145" s="71" t="n">
        <f aca="false">AG144*VLOOKUP($X145,$K$7:$V$36,AG$6+1,FALSE())</f>
        <v>0.348533776962755</v>
      </c>
      <c r="AH145" s="71" t="n">
        <f aca="false">AH144*VLOOKUP($X145,$K$7:$V$36,AH$6+1,FALSE())</f>
        <v>0.267952142726033</v>
      </c>
      <c r="AI145" s="71" t="n">
        <f aca="false">AI144*VLOOKUP($X145,$K$7:$V$36,AI$6+1,FALSE())</f>
        <v>0.176894217650447</v>
      </c>
      <c r="AJ145" s="71" t="n">
        <f aca="false">AJ144*VLOOKUP($X145,$K$7:$V$36,AJ$6+1,FALSE())</f>
        <v>0.100279943424432</v>
      </c>
      <c r="AK145" s="72" t="n">
        <f aca="false">W$7</f>
        <v>0</v>
      </c>
      <c r="AL145" s="73" t="n">
        <f aca="false">AL144*VLOOKUP($X145,$K$40:$V$69,AL$6+1,FALSE())</f>
        <v>0.759739143593937</v>
      </c>
      <c r="AM145" s="74" t="n">
        <f aca="false">AM144*VLOOKUP($X145,$K$40:$V$69,AM$6+1,FALSE())</f>
        <v>0.71718924040693</v>
      </c>
      <c r="AN145" s="74" t="n">
        <f aca="false">AN144*VLOOKUP($X145,$K$40:$V$69,AN$6+1,FALSE())</f>
        <v>0.63437938757005</v>
      </c>
      <c r="AO145" s="74" t="n">
        <f aca="false">AO144*VLOOKUP($X145,$K$40:$V$69,AO$6+1,FALSE())</f>
        <v>0.603477421301417</v>
      </c>
      <c r="AP145" s="74" t="n">
        <f aca="false">AP144*VLOOKUP($X145,$K$40:$V$69,AP$6+1,FALSE())</f>
        <v>0.570001527545368</v>
      </c>
      <c r="AQ145" s="74" t="n">
        <f aca="false">AQ144*VLOOKUP($X145,$K$40:$V$69,AQ$6+1,FALSE())</f>
        <v>0.428553994636672</v>
      </c>
      <c r="AR145" s="74" t="n">
        <f aca="false">AR144*VLOOKUP($X145,$K$40:$V$69,AR$6+1,FALSE())</f>
        <v>0.401209449641921</v>
      </c>
      <c r="AS145" s="74" t="n">
        <f aca="false">AS144*VLOOKUP($X145,$K$40:$V$69,AS$6+1,FALSE())</f>
        <v>0.348533776962755</v>
      </c>
      <c r="AT145" s="74" t="n">
        <f aca="false">AT144*VLOOKUP($X145,$K$40:$V$69,AT$6+1,FALSE())</f>
        <v>0.267952142726033</v>
      </c>
      <c r="AU145" s="74" t="n">
        <f aca="false">AU144*VLOOKUP($X145,$K$40:$V$69,AU$6+1,FALSE())</f>
        <v>0.176894217650447</v>
      </c>
      <c r="AV145" s="74" t="n">
        <f aca="false">AV144*VLOOKUP($X145,$K$40:$V$69,AV$6+1,FALSE())</f>
        <v>0.100279943424432</v>
      </c>
      <c r="AW145" s="75" t="n">
        <v>0</v>
      </c>
      <c r="AX145" s="54"/>
      <c r="AY145" s="60" t="n">
        <f aca="false">AY133+1</f>
        <v>12</v>
      </c>
      <c r="AZ145" s="61" t="n">
        <v>139</v>
      </c>
      <c r="BA145" s="76" t="n">
        <v>0.176894217650447</v>
      </c>
      <c r="BB145" s="77" t="n">
        <v>0.267952142726033</v>
      </c>
      <c r="BC145" s="54"/>
      <c r="BD145" s="54" t="n">
        <f aca="false">IF($D$11=1,BA145*BB145,BA145)</f>
        <v>0.176894217650447</v>
      </c>
    </row>
    <row r="146" customFormat="false" ht="12.75" hidden="false" customHeight="false" outlineLevel="0" collapsed="false">
      <c r="F146" s="57" t="n">
        <v>10</v>
      </c>
      <c r="G146" s="58" t="n">
        <v>5</v>
      </c>
      <c r="H146" s="80" t="n">
        <f aca="false">+'Survival Rates'!D144</f>
        <v>0.479496831369513</v>
      </c>
      <c r="I146" s="81" t="n">
        <v>0.539174254835077</v>
      </c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60" t="n">
        <f aca="false">X134+1</f>
        <v>12</v>
      </c>
      <c r="Y146" s="61" t="n">
        <v>140</v>
      </c>
      <c r="Z146" s="71" t="n">
        <f aca="false">Z145*VLOOKUP($X146,$K$7:$V$36,Z$6+1,FALSE())</f>
        <v>0.758303541837892</v>
      </c>
      <c r="AA146" s="71" t="n">
        <f aca="false">AA145*VLOOKUP($X146,$K$7:$V$36,AA$6+1,FALSE())</f>
        <v>0.715375669869555</v>
      </c>
      <c r="AB146" s="71" t="n">
        <f aca="false">AB145*VLOOKUP($X146,$K$7:$V$36,AB$6+1,FALSE())</f>
        <v>0.632153832217203</v>
      </c>
      <c r="AC146" s="71" t="n">
        <f aca="false">AC145*VLOOKUP($X146,$K$7:$V$36,AC$6+1,FALSE())</f>
        <v>0.601256767375769</v>
      </c>
      <c r="AD146" s="71" t="n">
        <f aca="false">AD145*VLOOKUP($X146,$K$7:$V$36,AD$6+1,FALSE())</f>
        <v>0.56752118979119</v>
      </c>
      <c r="AE146" s="71" t="n">
        <f aca="false">AE145*VLOOKUP($X146,$K$7:$V$36,AE$6+1,FALSE())</f>
        <v>0.425948774685475</v>
      </c>
      <c r="AF146" s="71" t="n">
        <f aca="false">AF145*VLOOKUP($X146,$K$7:$V$36,AF$6+1,FALSE())</f>
        <v>0.398538943432494</v>
      </c>
      <c r="AG146" s="71" t="n">
        <f aca="false">AG145*VLOOKUP($X146,$K$7:$V$36,AG$6+1,FALSE())</f>
        <v>0.345774188630628</v>
      </c>
      <c r="AH146" s="71" t="n">
        <f aca="false">AH145*VLOOKUP($X146,$K$7:$V$36,AH$6+1,FALSE())</f>
        <v>0.265343118174037</v>
      </c>
      <c r="AI146" s="71" t="n">
        <f aca="false">AI145*VLOOKUP($X146,$K$7:$V$36,AI$6+1,FALSE())</f>
        <v>0.174808467275231</v>
      </c>
      <c r="AJ146" s="71" t="n">
        <f aca="false">AJ145*VLOOKUP($X146,$K$7:$V$36,AJ$6+1,FALSE())</f>
        <v>0.0988681665201747</v>
      </c>
      <c r="AK146" s="72" t="n">
        <f aca="false">W$7</f>
        <v>0</v>
      </c>
      <c r="AL146" s="73" t="n">
        <f aca="false">AL145*VLOOKUP($X146,$K$40:$V$69,AL$6+1,FALSE())</f>
        <v>0.758303541837892</v>
      </c>
      <c r="AM146" s="74" t="n">
        <f aca="false">AM145*VLOOKUP($X146,$K$40:$V$69,AM$6+1,FALSE())</f>
        <v>0.715375669869555</v>
      </c>
      <c r="AN146" s="74" t="n">
        <f aca="false">AN145*VLOOKUP($X146,$K$40:$V$69,AN$6+1,FALSE())</f>
        <v>0.632153832217203</v>
      </c>
      <c r="AO146" s="74" t="n">
        <f aca="false">AO145*VLOOKUP($X146,$K$40:$V$69,AO$6+1,FALSE())</f>
        <v>0.601256767375769</v>
      </c>
      <c r="AP146" s="74" t="n">
        <f aca="false">AP145*VLOOKUP($X146,$K$40:$V$69,AP$6+1,FALSE())</f>
        <v>0.56752118979119</v>
      </c>
      <c r="AQ146" s="74" t="n">
        <f aca="false">AQ145*VLOOKUP($X146,$K$40:$V$69,AQ$6+1,FALSE())</f>
        <v>0.425948774685475</v>
      </c>
      <c r="AR146" s="74" t="n">
        <f aca="false">AR145*VLOOKUP($X146,$K$40:$V$69,AR$6+1,FALSE())</f>
        <v>0.398538943432494</v>
      </c>
      <c r="AS146" s="74" t="n">
        <f aca="false">AS145*VLOOKUP($X146,$K$40:$V$69,AS$6+1,FALSE())</f>
        <v>0.345774188630628</v>
      </c>
      <c r="AT146" s="74" t="n">
        <f aca="false">AT145*VLOOKUP($X146,$K$40:$V$69,AT$6+1,FALSE())</f>
        <v>0.265343118174037</v>
      </c>
      <c r="AU146" s="74" t="n">
        <f aca="false">AU145*VLOOKUP($X146,$K$40:$V$69,AU$6+1,FALSE())</f>
        <v>0.174808467275231</v>
      </c>
      <c r="AV146" s="74" t="n">
        <f aca="false">AV145*VLOOKUP($X146,$K$40:$V$69,AV$6+1,FALSE())</f>
        <v>0.0988681665201747</v>
      </c>
      <c r="AW146" s="75" t="n">
        <v>0</v>
      </c>
      <c r="AX146" s="54"/>
      <c r="AY146" s="60" t="n">
        <f aca="false">AY134+1</f>
        <v>12</v>
      </c>
      <c r="AZ146" s="61" t="n">
        <v>140</v>
      </c>
      <c r="BA146" s="76" t="n">
        <v>0.174808467275231</v>
      </c>
      <c r="BB146" s="77" t="n">
        <v>0.265343118174037</v>
      </c>
      <c r="BC146" s="54"/>
      <c r="BD146" s="54" t="n">
        <f aca="false">IF($D$11=1,BA146*BB146,BA146)</f>
        <v>0.174808467275231</v>
      </c>
    </row>
    <row r="147" customFormat="false" ht="12.75" hidden="false" customHeight="false" outlineLevel="0" collapsed="false">
      <c r="F147" s="57" t="n">
        <v>10</v>
      </c>
      <c r="G147" s="58" t="n">
        <v>6</v>
      </c>
      <c r="H147" s="80" t="n">
        <f aca="false">+'Survival Rates'!D145</f>
        <v>0.415015605776351</v>
      </c>
      <c r="I147" s="81" t="n">
        <v>0.476920548145062</v>
      </c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60" t="n">
        <f aca="false">X135+1</f>
        <v>12</v>
      </c>
      <c r="Y147" s="61" t="n">
        <v>141</v>
      </c>
      <c r="Z147" s="71" t="n">
        <f aca="false">Z146*VLOOKUP($X147,$K$7:$V$36,Z$6+1,FALSE())</f>
        <v>0.756870652792413</v>
      </c>
      <c r="AA147" s="71" t="n">
        <f aca="false">AA146*VLOOKUP($X147,$K$7:$V$36,AA$6+1,FALSE())</f>
        <v>0.713566685343665</v>
      </c>
      <c r="AB147" s="71" t="n">
        <f aca="false">AB146*VLOOKUP($X147,$K$7:$V$36,AB$6+1,FALSE())</f>
        <v>0.629936084647404</v>
      </c>
      <c r="AC147" s="71" t="n">
        <f aca="false">AC146*VLOOKUP($X147,$K$7:$V$36,AC$6+1,FALSE())</f>
        <v>0.599044284930418</v>
      </c>
      <c r="AD147" s="71" t="n">
        <f aca="false">AD146*VLOOKUP($X147,$K$7:$V$36,AD$6+1,FALSE())</f>
        <v>0.565051645122781</v>
      </c>
      <c r="AE147" s="71" t="n">
        <f aca="false">AE146*VLOOKUP($X147,$K$7:$V$36,AE$6+1,FALSE())</f>
        <v>0.423359392110849</v>
      </c>
      <c r="AF147" s="71" t="n">
        <f aca="false">AF146*VLOOKUP($X147,$K$7:$V$36,AF$6+1,FALSE())</f>
        <v>0.395886212485891</v>
      </c>
      <c r="AG147" s="71" t="n">
        <f aca="false">AG146*VLOOKUP($X147,$K$7:$V$36,AG$6+1,FALSE())</f>
        <v>0.343036449910407</v>
      </c>
      <c r="AH147" s="71" t="n">
        <f aca="false">AH146*VLOOKUP($X147,$K$7:$V$36,AH$6+1,FALSE())</f>
        <v>0.262759497446186</v>
      </c>
      <c r="AI147" s="71" t="n">
        <f aca="false">AI146*VLOOKUP($X147,$K$7:$V$36,AI$6+1,FALSE())</f>
        <v>0.172747309872501</v>
      </c>
      <c r="AJ147" s="71" t="n">
        <f aca="false">AJ146*VLOOKUP($X147,$K$7:$V$36,AJ$6+1,FALSE())</f>
        <v>0.0974762651160359</v>
      </c>
      <c r="AK147" s="72" t="n">
        <f aca="false">W$7</f>
        <v>0</v>
      </c>
      <c r="AL147" s="73" t="n">
        <f aca="false">AL146*VLOOKUP($X147,$K$40:$V$69,AL$6+1,FALSE())</f>
        <v>0.756870652792413</v>
      </c>
      <c r="AM147" s="74" t="n">
        <f aca="false">AM146*VLOOKUP($X147,$K$40:$V$69,AM$6+1,FALSE())</f>
        <v>0.713566685343665</v>
      </c>
      <c r="AN147" s="74" t="n">
        <f aca="false">AN146*VLOOKUP($X147,$K$40:$V$69,AN$6+1,FALSE())</f>
        <v>0.629936084647404</v>
      </c>
      <c r="AO147" s="74" t="n">
        <f aca="false">AO146*VLOOKUP($X147,$K$40:$V$69,AO$6+1,FALSE())</f>
        <v>0.599044284930418</v>
      </c>
      <c r="AP147" s="74" t="n">
        <f aca="false">AP146*VLOOKUP($X147,$K$40:$V$69,AP$6+1,FALSE())</f>
        <v>0.565051645122781</v>
      </c>
      <c r="AQ147" s="74" t="n">
        <f aca="false">AQ146*VLOOKUP($X147,$K$40:$V$69,AQ$6+1,FALSE())</f>
        <v>0.423359392110849</v>
      </c>
      <c r="AR147" s="74" t="n">
        <f aca="false">AR146*VLOOKUP($X147,$K$40:$V$69,AR$6+1,FALSE())</f>
        <v>0.395886212485891</v>
      </c>
      <c r="AS147" s="74" t="n">
        <f aca="false">AS146*VLOOKUP($X147,$K$40:$V$69,AS$6+1,FALSE())</f>
        <v>0.343036449910407</v>
      </c>
      <c r="AT147" s="74" t="n">
        <f aca="false">AT146*VLOOKUP($X147,$K$40:$V$69,AT$6+1,FALSE())</f>
        <v>0.262759497446186</v>
      </c>
      <c r="AU147" s="74" t="n">
        <f aca="false">AU146*VLOOKUP($X147,$K$40:$V$69,AU$6+1,FALSE())</f>
        <v>0.172747309872501</v>
      </c>
      <c r="AV147" s="74" t="n">
        <f aca="false">AV146*VLOOKUP($X147,$K$40:$V$69,AV$6+1,FALSE())</f>
        <v>0.0974762651160359</v>
      </c>
      <c r="AW147" s="75" t="n">
        <v>0</v>
      </c>
      <c r="AX147" s="54"/>
      <c r="AY147" s="60" t="n">
        <f aca="false">AY135+1</f>
        <v>12</v>
      </c>
      <c r="AZ147" s="61" t="n">
        <v>141</v>
      </c>
      <c r="BA147" s="76" t="n">
        <v>0.172747309872501</v>
      </c>
      <c r="BB147" s="77" t="n">
        <v>0.262759497446186</v>
      </c>
      <c r="BC147" s="54"/>
      <c r="BD147" s="54" t="n">
        <f aca="false">IF($D$11=1,BA147*BB147,BA147)</f>
        <v>0.172747309872501</v>
      </c>
    </row>
    <row r="148" customFormat="false" ht="12.75" hidden="false" customHeight="false" outlineLevel="0" collapsed="false">
      <c r="F148" s="57" t="n">
        <v>10</v>
      </c>
      <c r="G148" s="58" t="n">
        <v>7</v>
      </c>
      <c r="H148" s="80" t="n">
        <f aca="false">+'Survival Rates'!D146</f>
        <v>0.359305014666932</v>
      </c>
      <c r="I148" s="81" t="n">
        <v>0.42145146634863</v>
      </c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60" t="n">
        <f aca="false">X136+1</f>
        <v>12</v>
      </c>
      <c r="Y148" s="61" t="n">
        <v>142</v>
      </c>
      <c r="Z148" s="71" t="n">
        <f aca="false">Z147*VLOOKUP($X148,$K$7:$V$36,Z$6+1,FALSE())</f>
        <v>0.755440471331566</v>
      </c>
      <c r="AA148" s="71" t="n">
        <f aca="false">AA147*VLOOKUP($X148,$K$7:$V$36,AA$6+1,FALSE())</f>
        <v>0.711762275232523</v>
      </c>
      <c r="AB148" s="71" t="n">
        <f aca="false">AB147*VLOOKUP($X148,$K$7:$V$36,AB$6+1,FALSE())</f>
        <v>0.627726117469074</v>
      </c>
      <c r="AC148" s="71" t="n">
        <f aca="false">AC147*VLOOKUP($X148,$K$7:$V$36,AC$6+1,FALSE())</f>
        <v>0.596839943896252</v>
      </c>
      <c r="AD148" s="71" t="n">
        <f aca="false">AD147*VLOOKUP($X148,$K$7:$V$36,AD$6+1,FALSE())</f>
        <v>0.562592846574479</v>
      </c>
      <c r="AE148" s="71" t="n">
        <f aca="false">AE147*VLOOKUP($X148,$K$7:$V$36,AE$6+1,FALSE())</f>
        <v>0.420785750635896</v>
      </c>
      <c r="AF148" s="71" t="n">
        <f aca="false">AF147*VLOOKUP($X148,$K$7:$V$36,AF$6+1,FALSE())</f>
        <v>0.393251138487475</v>
      </c>
      <c r="AG148" s="71" t="n">
        <f aca="false">AG147*VLOOKUP($X148,$K$7:$V$36,AG$6+1,FALSE())</f>
        <v>0.340320387803266</v>
      </c>
      <c r="AH148" s="71" t="n">
        <f aca="false">AH147*VLOOKUP($X148,$K$7:$V$36,AH$6+1,FALSE())</f>
        <v>0.260201033187857</v>
      </c>
      <c r="AI148" s="71" t="n">
        <f aca="false">AI147*VLOOKUP($X148,$K$7:$V$36,AI$6+1,FALSE())</f>
        <v>0.170710455467818</v>
      </c>
      <c r="AJ148" s="71" t="n">
        <f aca="false">AJ147*VLOOKUP($X148,$K$7:$V$36,AJ$6+1,FALSE())</f>
        <v>0.0961039593976171</v>
      </c>
      <c r="AK148" s="72" t="n">
        <f aca="false">W$7</f>
        <v>0</v>
      </c>
      <c r="AL148" s="73" t="n">
        <f aca="false">AL147*VLOOKUP($X148,$K$40:$V$69,AL$6+1,FALSE())</f>
        <v>0.755440471331566</v>
      </c>
      <c r="AM148" s="74" t="n">
        <f aca="false">AM147*VLOOKUP($X148,$K$40:$V$69,AM$6+1,FALSE())</f>
        <v>0.711762275232523</v>
      </c>
      <c r="AN148" s="74" t="n">
        <f aca="false">AN147*VLOOKUP($X148,$K$40:$V$69,AN$6+1,FALSE())</f>
        <v>0.627726117469074</v>
      </c>
      <c r="AO148" s="74" t="n">
        <f aca="false">AO147*VLOOKUP($X148,$K$40:$V$69,AO$6+1,FALSE())</f>
        <v>0.596839943896252</v>
      </c>
      <c r="AP148" s="74" t="n">
        <f aca="false">AP147*VLOOKUP($X148,$K$40:$V$69,AP$6+1,FALSE())</f>
        <v>0.562592846574479</v>
      </c>
      <c r="AQ148" s="74" t="n">
        <f aca="false">AQ147*VLOOKUP($X148,$K$40:$V$69,AQ$6+1,FALSE())</f>
        <v>0.420785750635896</v>
      </c>
      <c r="AR148" s="74" t="n">
        <f aca="false">AR147*VLOOKUP($X148,$K$40:$V$69,AR$6+1,FALSE())</f>
        <v>0.393251138487475</v>
      </c>
      <c r="AS148" s="74" t="n">
        <f aca="false">AS147*VLOOKUP($X148,$K$40:$V$69,AS$6+1,FALSE())</f>
        <v>0.340320387803266</v>
      </c>
      <c r="AT148" s="74" t="n">
        <f aca="false">AT147*VLOOKUP($X148,$K$40:$V$69,AT$6+1,FALSE())</f>
        <v>0.260201033187857</v>
      </c>
      <c r="AU148" s="74" t="n">
        <f aca="false">AU147*VLOOKUP($X148,$K$40:$V$69,AU$6+1,FALSE())</f>
        <v>0.170710455467818</v>
      </c>
      <c r="AV148" s="74" t="n">
        <f aca="false">AV147*VLOOKUP($X148,$K$40:$V$69,AV$6+1,FALSE())</f>
        <v>0.0961039593976171</v>
      </c>
      <c r="AW148" s="75" t="n">
        <v>0</v>
      </c>
      <c r="AX148" s="54"/>
      <c r="AY148" s="60" t="n">
        <f aca="false">AY136+1</f>
        <v>12</v>
      </c>
      <c r="AZ148" s="61" t="n">
        <v>142</v>
      </c>
      <c r="BA148" s="76" t="n">
        <v>0.170710455467818</v>
      </c>
      <c r="BB148" s="77" t="n">
        <v>0.260201033187857</v>
      </c>
      <c r="BC148" s="54"/>
      <c r="BD148" s="54" t="n">
        <f aca="false">IF($D$11=1,BA148*BB148,BA148)</f>
        <v>0.170710455467818</v>
      </c>
    </row>
    <row r="149" customFormat="false" ht="12.75" hidden="false" customHeight="false" outlineLevel="0" collapsed="false">
      <c r="F149" s="57" t="n">
        <v>10</v>
      </c>
      <c r="G149" s="58" t="n">
        <v>8</v>
      </c>
      <c r="H149" s="80" t="n">
        <f aca="false">+'Survival Rates'!D147</f>
        <v>0.307168819563507</v>
      </c>
      <c r="I149" s="81" t="n">
        <v>0.368673827914516</v>
      </c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60" t="n">
        <f aca="false">X137+1</f>
        <v>12</v>
      </c>
      <c r="Y149" s="61" t="n">
        <v>143</v>
      </c>
      <c r="Z149" s="71" t="n">
        <f aca="false">Z148*VLOOKUP($X149,$K$7:$V$36,Z$6+1,FALSE())</f>
        <v>0.754012992339104</v>
      </c>
      <c r="AA149" s="71" t="n">
        <f aca="false">AA148*VLOOKUP($X149,$K$7:$V$36,AA$6+1,FALSE())</f>
        <v>0.709962427968718</v>
      </c>
      <c r="AB149" s="71" t="n">
        <f aca="false">AB148*VLOOKUP($X149,$K$7:$V$36,AB$6+1,FALSE())</f>
        <v>0.62552390338673</v>
      </c>
      <c r="AC149" s="71" t="n">
        <f aca="false">AC148*VLOOKUP($X149,$K$7:$V$36,AC$6+1,FALSE())</f>
        <v>0.594643714314806</v>
      </c>
      <c r="AD149" s="71" t="n">
        <f aca="false">AD148*VLOOKUP($X149,$K$7:$V$36,AD$6+1,FALSE())</f>
        <v>0.560144747384994</v>
      </c>
      <c r="AE149" s="71" t="n">
        <f aca="false">AE148*VLOOKUP($X149,$K$7:$V$36,AE$6+1,FALSE())</f>
        <v>0.418227754568994</v>
      </c>
      <c r="AF149" s="71" t="n">
        <f aca="false">AF148*VLOOKUP($X149,$K$7:$V$36,AF$6+1,FALSE())</f>
        <v>0.39063360391013</v>
      </c>
      <c r="AG149" s="71" t="n">
        <f aca="false">AG148*VLOOKUP($X149,$K$7:$V$36,AG$6+1,FALSE())</f>
        <v>0.337625830680135</v>
      </c>
      <c r="AH149" s="71" t="n">
        <f aca="false">AH148*VLOOKUP($X149,$K$7:$V$36,AH$6+1,FALSE())</f>
        <v>0.257667480452898</v>
      </c>
      <c r="AI149" s="71" t="n">
        <f aca="false">AI148*VLOOKUP($X149,$K$7:$V$36,AI$6+1,FALSE())</f>
        <v>0.168697617505817</v>
      </c>
      <c r="AJ149" s="71" t="n">
        <f aca="false">AJ148*VLOOKUP($X149,$K$7:$V$36,AJ$6+1,FALSE())</f>
        <v>0.0947509734898472</v>
      </c>
      <c r="AK149" s="72" t="n">
        <f aca="false">W$7</f>
        <v>0</v>
      </c>
      <c r="AL149" s="73" t="n">
        <f aca="false">AL148*VLOOKUP($X149,$K$40:$V$69,AL$6+1,FALSE())</f>
        <v>0.754012992339104</v>
      </c>
      <c r="AM149" s="74" t="n">
        <f aca="false">AM148*VLOOKUP($X149,$K$40:$V$69,AM$6+1,FALSE())</f>
        <v>0.709962427968718</v>
      </c>
      <c r="AN149" s="74" t="n">
        <f aca="false">AN148*VLOOKUP($X149,$K$40:$V$69,AN$6+1,FALSE())</f>
        <v>0.62552390338673</v>
      </c>
      <c r="AO149" s="74" t="n">
        <f aca="false">AO148*VLOOKUP($X149,$K$40:$V$69,AO$6+1,FALSE())</f>
        <v>0.594643714314806</v>
      </c>
      <c r="AP149" s="74" t="n">
        <f aca="false">AP148*VLOOKUP($X149,$K$40:$V$69,AP$6+1,FALSE())</f>
        <v>0.560144747384994</v>
      </c>
      <c r="AQ149" s="74" t="n">
        <f aca="false">AQ148*VLOOKUP($X149,$K$40:$V$69,AQ$6+1,FALSE())</f>
        <v>0.418227754568994</v>
      </c>
      <c r="AR149" s="74" t="n">
        <f aca="false">AR148*VLOOKUP($X149,$K$40:$V$69,AR$6+1,FALSE())</f>
        <v>0.39063360391013</v>
      </c>
      <c r="AS149" s="74" t="n">
        <f aca="false">AS148*VLOOKUP($X149,$K$40:$V$69,AS$6+1,FALSE())</f>
        <v>0.337625830680135</v>
      </c>
      <c r="AT149" s="74" t="n">
        <f aca="false">AT148*VLOOKUP($X149,$K$40:$V$69,AT$6+1,FALSE())</f>
        <v>0.257667480452898</v>
      </c>
      <c r="AU149" s="74" t="n">
        <f aca="false">AU148*VLOOKUP($X149,$K$40:$V$69,AU$6+1,FALSE())</f>
        <v>0.168697617505817</v>
      </c>
      <c r="AV149" s="74" t="n">
        <f aca="false">AV148*VLOOKUP($X149,$K$40:$V$69,AV$6+1,FALSE())</f>
        <v>0.0947509734898472</v>
      </c>
      <c r="AW149" s="75" t="n">
        <v>0</v>
      </c>
      <c r="AX149" s="54"/>
      <c r="AY149" s="60" t="n">
        <f aca="false">AY137+1</f>
        <v>12</v>
      </c>
      <c r="AZ149" s="61" t="n">
        <v>143</v>
      </c>
      <c r="BA149" s="76" t="n">
        <v>0.168697617505817</v>
      </c>
      <c r="BB149" s="77" t="n">
        <v>0.257667480452898</v>
      </c>
      <c r="BC149" s="54"/>
      <c r="BD149" s="54" t="n">
        <f aca="false">IF($D$11=1,BA149*BB149,BA149)</f>
        <v>0.168697617505817</v>
      </c>
    </row>
    <row r="150" customFormat="false" ht="12.75" hidden="false" customHeight="false" outlineLevel="0" collapsed="false">
      <c r="F150" s="57" t="n">
        <v>10</v>
      </c>
      <c r="G150" s="58" t="n">
        <v>9</v>
      </c>
      <c r="H150" s="80" t="n">
        <f aca="false">+'Survival Rates'!D148</f>
        <v>0.26156020549584</v>
      </c>
      <c r="I150" s="81" t="n">
        <v>0.32095550893212</v>
      </c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60" t="n">
        <f aca="false">X138+1</f>
        <v>12</v>
      </c>
      <c r="Y150" s="61" t="n">
        <v>144</v>
      </c>
      <c r="Z150" s="71" t="n">
        <f aca="false">Z149*VLOOKUP($X150,$K$7:$V$36,Z$6+1,FALSE())</f>
        <v>0.752588210708449</v>
      </c>
      <c r="AA150" s="71" t="n">
        <f aca="false">AA149*VLOOKUP($X150,$K$7:$V$36,AA$6+1,FALSE())</f>
        <v>0.708167132014087</v>
      </c>
      <c r="AB150" s="71" t="n">
        <f aca="false">AB149*VLOOKUP($X150,$K$7:$V$36,AB$6+1,FALSE())</f>
        <v>0.623329415200649</v>
      </c>
      <c r="AC150" s="71" t="n">
        <f aca="false">AC149*VLOOKUP($X150,$K$7:$V$36,AC$6+1,FALSE())</f>
        <v>0.592455566337857</v>
      </c>
      <c r="AD150" s="71" t="n">
        <f aca="false">AD149*VLOOKUP($X150,$K$7:$V$36,AD$6+1,FALSE())</f>
        <v>0.557707300996514</v>
      </c>
      <c r="AE150" s="71" t="n">
        <f aca="false">AE149*VLOOKUP($X150,$K$7:$V$36,AE$6+1,FALSE())</f>
        <v>0.415685308800238</v>
      </c>
      <c r="AF150" s="71" t="n">
        <f aca="false">AF149*VLOOKUP($X150,$K$7:$V$36,AF$6+1,FALSE())</f>
        <v>0.388033492009018</v>
      </c>
      <c r="AG150" s="71" t="n">
        <f aca="false">AG149*VLOOKUP($X150,$K$7:$V$36,AG$6+1,FALSE())</f>
        <v>0.33495260827085</v>
      </c>
      <c r="AH150" s="71" t="n">
        <f aca="false">AH149*VLOOKUP($X150,$K$7:$V$36,AH$6+1,FALSE())</f>
        <v>0.255158596680172</v>
      </c>
      <c r="AI150" s="71" t="n">
        <f aca="false">AI149*VLOOKUP($X150,$K$7:$V$36,AI$6+1,FALSE())</f>
        <v>0.16670851280989</v>
      </c>
      <c r="AJ150" s="71" t="n">
        <f aca="false">AJ149*VLOOKUP($X150,$K$7:$V$36,AJ$6+1,FALSE())</f>
        <v>0.0934170354015231</v>
      </c>
      <c r="AK150" s="72" t="n">
        <f aca="false">W$7</f>
        <v>0</v>
      </c>
      <c r="AL150" s="73" t="n">
        <f aca="false">AL149*VLOOKUP($X150,$K$40:$V$69,AL$6+1,FALSE())</f>
        <v>0.752588210708449</v>
      </c>
      <c r="AM150" s="74" t="n">
        <f aca="false">AM149*VLOOKUP($X150,$K$40:$V$69,AM$6+1,FALSE())</f>
        <v>0.708167132014087</v>
      </c>
      <c r="AN150" s="74" t="n">
        <f aca="false">AN149*VLOOKUP($X150,$K$40:$V$69,AN$6+1,FALSE())</f>
        <v>0.623329415200649</v>
      </c>
      <c r="AO150" s="74" t="n">
        <f aca="false">AO149*VLOOKUP($X150,$K$40:$V$69,AO$6+1,FALSE())</f>
        <v>0.592455566337857</v>
      </c>
      <c r="AP150" s="74" t="n">
        <f aca="false">AP149*VLOOKUP($X150,$K$40:$V$69,AP$6+1,FALSE())</f>
        <v>0.557707300996514</v>
      </c>
      <c r="AQ150" s="74" t="n">
        <f aca="false">AQ149*VLOOKUP($X150,$K$40:$V$69,AQ$6+1,FALSE())</f>
        <v>0.415685308800238</v>
      </c>
      <c r="AR150" s="74" t="n">
        <f aca="false">AR149*VLOOKUP($X150,$K$40:$V$69,AR$6+1,FALSE())</f>
        <v>0.388033492009018</v>
      </c>
      <c r="AS150" s="74" t="n">
        <f aca="false">AS149*VLOOKUP($X150,$K$40:$V$69,AS$6+1,FALSE())</f>
        <v>0.33495260827085</v>
      </c>
      <c r="AT150" s="74" t="n">
        <f aca="false">AT149*VLOOKUP($X150,$K$40:$V$69,AT$6+1,FALSE())</f>
        <v>0.255158596680172</v>
      </c>
      <c r="AU150" s="74" t="n">
        <f aca="false">AU149*VLOOKUP($X150,$K$40:$V$69,AU$6+1,FALSE())</f>
        <v>0.16670851280989</v>
      </c>
      <c r="AV150" s="74" t="n">
        <f aca="false">AV149*VLOOKUP($X150,$K$40:$V$69,AV$6+1,FALSE())</f>
        <v>0.0934170354015231</v>
      </c>
      <c r="AW150" s="75" t="n">
        <v>0</v>
      </c>
      <c r="AX150" s="54"/>
      <c r="AY150" s="60" t="n">
        <f aca="false">AY138+1</f>
        <v>12</v>
      </c>
      <c r="AZ150" s="61" t="n">
        <v>144</v>
      </c>
      <c r="BA150" s="76" t="n">
        <v>0.16670851280989</v>
      </c>
      <c r="BB150" s="77" t="n">
        <v>0.255158596680172</v>
      </c>
      <c r="BC150" s="54"/>
      <c r="BD150" s="54" t="n">
        <f aca="false">IF($D$11=1,BA150*BB150,BA150)</f>
        <v>0.16670851280989</v>
      </c>
    </row>
    <row r="151" customFormat="false" ht="12.75" hidden="false" customHeight="false" outlineLevel="0" collapsed="false">
      <c r="F151" s="57" t="n">
        <v>10</v>
      </c>
      <c r="G151" s="58" t="n">
        <v>10</v>
      </c>
      <c r="H151" s="80" t="n">
        <f aca="false">+'Survival Rates'!D149</f>
        <v>0.221832299542138</v>
      </c>
      <c r="I151" s="81" t="n">
        <v>0.277754869383689</v>
      </c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60" t="n">
        <f aca="false">X139+1</f>
        <v>13</v>
      </c>
      <c r="Y151" s="61" t="n">
        <v>145</v>
      </c>
      <c r="Z151" s="71" t="n">
        <f aca="false">Z150*VLOOKUP($X151,$K$7:$V$36,Z$6+1,FALSE())</f>
        <v>0.751156993195365</v>
      </c>
      <c r="AA151" s="71" t="n">
        <f aca="false">AA150*VLOOKUP($X151,$K$7:$V$36,AA$6+1,FALSE())</f>
        <v>0.706331594809658</v>
      </c>
      <c r="AB151" s="71" t="n">
        <f aca="false">AB150*VLOOKUP($X151,$K$7:$V$36,AB$6+1,FALSE())</f>
        <v>0.621081970656968</v>
      </c>
      <c r="AC151" s="71" t="n">
        <f aca="false">AC150*VLOOKUP($X151,$K$7:$V$36,AC$6+1,FALSE())</f>
        <v>0.590237112773086</v>
      </c>
      <c r="AD151" s="71" t="n">
        <f aca="false">AD150*VLOOKUP($X151,$K$7:$V$36,AD$6+1,FALSE())</f>
        <v>0.555212839393619</v>
      </c>
      <c r="AE151" s="71" t="n">
        <f aca="false">AE150*VLOOKUP($X151,$K$7:$V$36,AE$6+1,FALSE())</f>
        <v>0.41312429579992</v>
      </c>
      <c r="AF151" s="71" t="n">
        <f aca="false">AF150*VLOOKUP($X151,$K$7:$V$36,AF$6+1,FALSE())</f>
        <v>0.385411000261828</v>
      </c>
      <c r="AG151" s="71" t="n">
        <f aca="false">AG150*VLOOKUP($X151,$K$7:$V$36,AG$6+1,FALSE())</f>
        <v>0.332241849289946</v>
      </c>
      <c r="AH151" s="71" t="n">
        <f aca="false">AH150*VLOOKUP($X151,$K$7:$V$36,AH$6+1,FALSE())</f>
        <v>0.252621543293687</v>
      </c>
      <c r="AI151" s="71" t="n">
        <f aca="false">AI150*VLOOKUP($X151,$K$7:$V$36,AI$6+1,FALSE())</f>
        <v>0.164745278225263</v>
      </c>
      <c r="AJ151" s="71" t="n">
        <f aca="false">AJ150*VLOOKUP($X151,$K$7:$V$36,AJ$6+1,FALSE())</f>
        <v>0.0921471933450447</v>
      </c>
      <c r="AK151" s="72" t="n">
        <f aca="false">W$7</f>
        <v>0</v>
      </c>
      <c r="AL151" s="73" t="n">
        <f aca="false">AL150*VLOOKUP($X151,$K$40:$V$69,AL$6+1,FALSE())</f>
        <v>0.751156993195365</v>
      </c>
      <c r="AM151" s="74" t="n">
        <f aca="false">AM150*VLOOKUP($X151,$K$40:$V$69,AM$6+1,FALSE())</f>
        <v>0.706331594809658</v>
      </c>
      <c r="AN151" s="74" t="n">
        <f aca="false">AN150*VLOOKUP($X151,$K$40:$V$69,AN$6+1,FALSE())</f>
        <v>0.621081970656968</v>
      </c>
      <c r="AO151" s="74" t="n">
        <f aca="false">AO150*VLOOKUP($X151,$K$40:$V$69,AO$6+1,FALSE())</f>
        <v>0.590237112773086</v>
      </c>
      <c r="AP151" s="74" t="n">
        <f aca="false">AP150*VLOOKUP($X151,$K$40:$V$69,AP$6+1,FALSE())</f>
        <v>0.555212839393619</v>
      </c>
      <c r="AQ151" s="74" t="n">
        <f aca="false">AQ150*VLOOKUP($X151,$K$40:$V$69,AQ$6+1,FALSE())</f>
        <v>0.41312429579992</v>
      </c>
      <c r="AR151" s="74" t="n">
        <f aca="false">AR150*VLOOKUP($X151,$K$40:$V$69,AR$6+1,FALSE())</f>
        <v>0.385411000261828</v>
      </c>
      <c r="AS151" s="74" t="n">
        <f aca="false">AS150*VLOOKUP($X151,$K$40:$V$69,AS$6+1,FALSE())</f>
        <v>0.332241849289946</v>
      </c>
      <c r="AT151" s="74" t="n">
        <f aca="false">AT150*VLOOKUP($X151,$K$40:$V$69,AT$6+1,FALSE())</f>
        <v>0.252621543293687</v>
      </c>
      <c r="AU151" s="74" t="n">
        <f aca="false">AU150*VLOOKUP($X151,$K$40:$V$69,AU$6+1,FALSE())</f>
        <v>0.164745278225263</v>
      </c>
      <c r="AV151" s="74" t="n">
        <f aca="false">AV150*VLOOKUP($X151,$K$40:$V$69,AV$6+1,FALSE())</f>
        <v>0.0921471933450447</v>
      </c>
      <c r="AW151" s="75" t="n">
        <v>0</v>
      </c>
      <c r="AX151" s="54"/>
      <c r="AY151" s="60" t="n">
        <f aca="false">AY139+1</f>
        <v>13</v>
      </c>
      <c r="AZ151" s="61" t="n">
        <v>145</v>
      </c>
      <c r="BA151" s="76" t="n">
        <v>0.164745278225263</v>
      </c>
      <c r="BB151" s="77" t="n">
        <v>0.252621543293687</v>
      </c>
      <c r="BC151" s="54"/>
      <c r="BD151" s="54" t="n">
        <f aca="false">IF($D$11=1,BA151*BB151,BA151)</f>
        <v>0.164745278225263</v>
      </c>
    </row>
    <row r="152" customFormat="false" ht="12.75" hidden="false" customHeight="false" outlineLevel="0" collapsed="false">
      <c r="F152" s="57" t="n">
        <v>10</v>
      </c>
      <c r="G152" s="58" t="n">
        <v>11</v>
      </c>
      <c r="H152" s="80" t="n">
        <f aca="false">+'Survival Rates'!D150</f>
        <v>0.192208168439041</v>
      </c>
      <c r="I152" s="81" t="n">
        <v>0.243840847134348</v>
      </c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60" t="n">
        <f aca="false">X140+1</f>
        <v>13</v>
      </c>
      <c r="Y152" s="61" t="n">
        <v>146</v>
      </c>
      <c r="Z152" s="71" t="n">
        <f aca="false">Z151*VLOOKUP($X152,$K$7:$V$36,Z$6+1,FALSE())</f>
        <v>0.749728497467636</v>
      </c>
      <c r="AA152" s="71" t="n">
        <f aca="false">AA151*VLOOKUP($X152,$K$7:$V$36,AA$6+1,FALSE())</f>
        <v>0.704500815234715</v>
      </c>
      <c r="AB152" s="71" t="n">
        <f aca="false">AB151*VLOOKUP($X152,$K$7:$V$36,AB$6+1,FALSE())</f>
        <v>0.618842629383973</v>
      </c>
      <c r="AC152" s="71" t="n">
        <f aca="false">AC151*VLOOKUP($X152,$K$7:$V$36,AC$6+1,FALSE())</f>
        <v>0.588026966221529</v>
      </c>
      <c r="AD152" s="71" t="n">
        <f aca="false">AD151*VLOOKUP($X152,$K$7:$V$36,AD$6+1,FALSE())</f>
        <v>0.552729534787731</v>
      </c>
      <c r="AE152" s="71" t="n">
        <f aca="false">AE151*VLOOKUP($X152,$K$7:$V$36,AE$6+1,FALSE())</f>
        <v>0.41057906105168</v>
      </c>
      <c r="AF152" s="71" t="n">
        <f aca="false">AF151*VLOOKUP($X152,$K$7:$V$36,AF$6+1,FALSE())</f>
        <v>0.38280623240473</v>
      </c>
      <c r="AG152" s="71" t="n">
        <f aca="false">AG151*VLOOKUP($X152,$K$7:$V$36,AG$6+1,FALSE())</f>
        <v>0.329553028380492</v>
      </c>
      <c r="AH152" s="71" t="n">
        <f aca="false">AH151*VLOOKUP($X152,$K$7:$V$36,AH$6+1,FALSE())</f>
        <v>0.250109715942969</v>
      </c>
      <c r="AI152" s="71" t="n">
        <f aca="false">AI151*VLOOKUP($X152,$K$7:$V$36,AI$6+1,FALSE())</f>
        <v>0.162805163575962</v>
      </c>
      <c r="AJ152" s="71" t="n">
        <f aca="false">AJ151*VLOOKUP($X152,$K$7:$V$36,AJ$6+1,FALSE())</f>
        <v>0.0908946125818783</v>
      </c>
      <c r="AK152" s="72" t="n">
        <f aca="false">W$7</f>
        <v>0</v>
      </c>
      <c r="AL152" s="73" t="n">
        <f aca="false">AL151*VLOOKUP($X152,$K$40:$V$69,AL$6+1,FALSE())</f>
        <v>0.749728497467636</v>
      </c>
      <c r="AM152" s="74" t="n">
        <f aca="false">AM151*VLOOKUP($X152,$K$40:$V$69,AM$6+1,FALSE())</f>
        <v>0.704500815234715</v>
      </c>
      <c r="AN152" s="74" t="n">
        <f aca="false">AN151*VLOOKUP($X152,$K$40:$V$69,AN$6+1,FALSE())</f>
        <v>0.618842629383973</v>
      </c>
      <c r="AO152" s="74" t="n">
        <f aca="false">AO151*VLOOKUP($X152,$K$40:$V$69,AO$6+1,FALSE())</f>
        <v>0.588026966221529</v>
      </c>
      <c r="AP152" s="74" t="n">
        <f aca="false">AP151*VLOOKUP($X152,$K$40:$V$69,AP$6+1,FALSE())</f>
        <v>0.552729534787731</v>
      </c>
      <c r="AQ152" s="74" t="n">
        <f aca="false">AQ151*VLOOKUP($X152,$K$40:$V$69,AQ$6+1,FALSE())</f>
        <v>0.41057906105168</v>
      </c>
      <c r="AR152" s="74" t="n">
        <f aca="false">AR151*VLOOKUP($X152,$K$40:$V$69,AR$6+1,FALSE())</f>
        <v>0.38280623240473</v>
      </c>
      <c r="AS152" s="74" t="n">
        <f aca="false">AS151*VLOOKUP($X152,$K$40:$V$69,AS$6+1,FALSE())</f>
        <v>0.329553028380492</v>
      </c>
      <c r="AT152" s="74" t="n">
        <f aca="false">AT151*VLOOKUP($X152,$K$40:$V$69,AT$6+1,FALSE())</f>
        <v>0.250109715942969</v>
      </c>
      <c r="AU152" s="74" t="n">
        <f aca="false">AU151*VLOOKUP($X152,$K$40:$V$69,AU$6+1,FALSE())</f>
        <v>0.162805163575962</v>
      </c>
      <c r="AV152" s="74" t="n">
        <f aca="false">AV151*VLOOKUP($X152,$K$40:$V$69,AV$6+1,FALSE())</f>
        <v>0.0908946125818783</v>
      </c>
      <c r="AW152" s="75" t="n">
        <v>0</v>
      </c>
      <c r="AX152" s="54"/>
      <c r="AY152" s="60" t="n">
        <f aca="false">AY140+1</f>
        <v>13</v>
      </c>
      <c r="AZ152" s="61" t="n">
        <v>146</v>
      </c>
      <c r="BA152" s="76" t="n">
        <v>0.162805163575962</v>
      </c>
      <c r="BB152" s="77" t="n">
        <v>0.250109715942969</v>
      </c>
      <c r="BC152" s="54"/>
      <c r="BD152" s="54" t="n">
        <f aca="false">IF($D$11=1,BA152*BB152,BA152)</f>
        <v>0.162805163575962</v>
      </c>
    </row>
    <row r="153" customFormat="false" ht="12.75" hidden="false" customHeight="false" outlineLevel="0" collapsed="false">
      <c r="F153" s="57" t="n">
        <v>10</v>
      </c>
      <c r="G153" s="58" t="n">
        <v>12</v>
      </c>
      <c r="H153" s="80" t="n">
        <f aca="false">+'Survival Rates'!D151</f>
        <v>0.166708512809889</v>
      </c>
      <c r="I153" s="81" t="n">
        <v>0.213430452445996</v>
      </c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60" t="n">
        <f aca="false">X141+1</f>
        <v>13</v>
      </c>
      <c r="Y153" s="61" t="n">
        <v>147</v>
      </c>
      <c r="Z153" s="71" t="n">
        <f aca="false">Z152*VLOOKUP($X153,$K$7:$V$36,Z$6+1,FALSE())</f>
        <v>0.748302718349168</v>
      </c>
      <c r="AA153" s="71" t="n">
        <f aca="false">AA152*VLOOKUP($X153,$K$7:$V$36,AA$6+1,FALSE())</f>
        <v>0.702674780957699</v>
      </c>
      <c r="AB153" s="71" t="n">
        <f aca="false">AB152*VLOOKUP($X153,$K$7:$V$36,AB$6+1,FALSE())</f>
        <v>0.616611362164924</v>
      </c>
      <c r="AC153" s="71" t="n">
        <f aca="false">AC152*VLOOKUP($X153,$K$7:$V$36,AC$6+1,FALSE())</f>
        <v>0.585825095577525</v>
      </c>
      <c r="AD153" s="71" t="n">
        <f aca="false">AD152*VLOOKUP($X153,$K$7:$V$36,AD$6+1,FALSE())</f>
        <v>0.550257337276867</v>
      </c>
      <c r="AE153" s="71" t="n">
        <f aca="false">AE152*VLOOKUP($X153,$K$7:$V$36,AE$6+1,FALSE())</f>
        <v>0.408049507346626</v>
      </c>
      <c r="AF153" s="71" t="n">
        <f aca="false">AF152*VLOOKUP($X153,$K$7:$V$36,AF$6+1,FALSE())</f>
        <v>0.380219068652301</v>
      </c>
      <c r="AG153" s="71" t="n">
        <f aca="false">AG152*VLOOKUP($X153,$K$7:$V$36,AG$6+1,FALSE())</f>
        <v>0.326885967998494</v>
      </c>
      <c r="AH153" s="71" t="n">
        <f aca="false">AH152*VLOOKUP($X153,$K$7:$V$36,AH$6+1,FALSE())</f>
        <v>0.24762286380441</v>
      </c>
      <c r="AI153" s="71" t="n">
        <f aca="false">AI152*VLOOKUP($X153,$K$7:$V$36,AI$6+1,FALSE())</f>
        <v>0.160887896591207</v>
      </c>
      <c r="AJ153" s="71" t="n">
        <f aca="false">AJ152*VLOOKUP($X153,$K$7:$V$36,AJ$6+1,FALSE())</f>
        <v>0.0896590584747749</v>
      </c>
      <c r="AK153" s="72" t="n">
        <f aca="false">W$7</f>
        <v>0</v>
      </c>
      <c r="AL153" s="73" t="n">
        <f aca="false">AL152*VLOOKUP($X153,$K$40:$V$69,AL$6+1,FALSE())</f>
        <v>0.748302718349168</v>
      </c>
      <c r="AM153" s="74" t="n">
        <f aca="false">AM152*VLOOKUP($X153,$K$40:$V$69,AM$6+1,FALSE())</f>
        <v>0.702674780957699</v>
      </c>
      <c r="AN153" s="74" t="n">
        <f aca="false">AN152*VLOOKUP($X153,$K$40:$V$69,AN$6+1,FALSE())</f>
        <v>0.616611362164924</v>
      </c>
      <c r="AO153" s="74" t="n">
        <f aca="false">AO152*VLOOKUP($X153,$K$40:$V$69,AO$6+1,FALSE())</f>
        <v>0.585825095577525</v>
      </c>
      <c r="AP153" s="74" t="n">
        <f aca="false">AP152*VLOOKUP($X153,$K$40:$V$69,AP$6+1,FALSE())</f>
        <v>0.550257337276867</v>
      </c>
      <c r="AQ153" s="74" t="n">
        <f aca="false">AQ152*VLOOKUP($X153,$K$40:$V$69,AQ$6+1,FALSE())</f>
        <v>0.408049507346626</v>
      </c>
      <c r="AR153" s="74" t="n">
        <f aca="false">AR152*VLOOKUP($X153,$K$40:$V$69,AR$6+1,FALSE())</f>
        <v>0.380219068652301</v>
      </c>
      <c r="AS153" s="74" t="n">
        <f aca="false">AS152*VLOOKUP($X153,$K$40:$V$69,AS$6+1,FALSE())</f>
        <v>0.326885967998494</v>
      </c>
      <c r="AT153" s="74" t="n">
        <f aca="false">AT152*VLOOKUP($X153,$K$40:$V$69,AT$6+1,FALSE())</f>
        <v>0.24762286380441</v>
      </c>
      <c r="AU153" s="74" t="n">
        <f aca="false">AU152*VLOOKUP($X153,$K$40:$V$69,AU$6+1,FALSE())</f>
        <v>0.160887896591207</v>
      </c>
      <c r="AV153" s="74" t="n">
        <f aca="false">AV152*VLOOKUP($X153,$K$40:$V$69,AV$6+1,FALSE())</f>
        <v>0.0896590584747749</v>
      </c>
      <c r="AW153" s="75" t="n">
        <v>0</v>
      </c>
      <c r="AX153" s="54"/>
      <c r="AY153" s="60" t="n">
        <f aca="false">AY141+1</f>
        <v>13</v>
      </c>
      <c r="AZ153" s="61" t="n">
        <v>147</v>
      </c>
      <c r="BA153" s="76" t="n">
        <v>0.160887896591207</v>
      </c>
      <c r="BB153" s="77" t="n">
        <v>0.24762286380441</v>
      </c>
      <c r="BC153" s="54"/>
      <c r="BD153" s="54" t="n">
        <f aca="false">IF($D$11=1,BA153*BB153,BA153)</f>
        <v>0.160887896591207</v>
      </c>
    </row>
    <row r="154" customFormat="false" ht="12.75" hidden="false" customHeight="false" outlineLevel="0" collapsed="false">
      <c r="F154" s="57" t="n">
        <v>10</v>
      </c>
      <c r="G154" s="58" t="n">
        <v>13</v>
      </c>
      <c r="H154" s="80" t="n">
        <f aca="false">+'Survival Rates'!D152</f>
        <v>0.144617271615246</v>
      </c>
      <c r="I154" s="81" t="n">
        <v>0.186188311400301</v>
      </c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60" t="n">
        <f aca="false">X142+1</f>
        <v>13</v>
      </c>
      <c r="Y154" s="61" t="n">
        <v>148</v>
      </c>
      <c r="Z154" s="71" t="n">
        <f aca="false">Z153*VLOOKUP($X154,$K$7:$V$36,Z$6+1,FALSE())</f>
        <v>0.74687965067371</v>
      </c>
      <c r="AA154" s="71" t="n">
        <f aca="false">AA153*VLOOKUP($X154,$K$7:$V$36,AA$6+1,FALSE())</f>
        <v>0.700853479679012</v>
      </c>
      <c r="AB154" s="71" t="n">
        <f aca="false">AB153*VLOOKUP($X154,$K$7:$V$36,AB$6+1,FALSE())</f>
        <v>0.614388139888429</v>
      </c>
      <c r="AC154" s="71" t="n">
        <f aca="false">AC153*VLOOKUP($X154,$K$7:$V$36,AC$6+1,FALSE())</f>
        <v>0.583631469851886</v>
      </c>
      <c r="AD154" s="71" t="n">
        <f aca="false">AD153*VLOOKUP($X154,$K$7:$V$36,AD$6+1,FALSE())</f>
        <v>0.54779619718224</v>
      </c>
      <c r="AE154" s="71" t="n">
        <f aca="false">AE153*VLOOKUP($X154,$K$7:$V$36,AE$6+1,FALSE())</f>
        <v>0.405535538074764</v>
      </c>
      <c r="AF154" s="71" t="n">
        <f aca="false">AF153*VLOOKUP($X154,$K$7:$V$36,AF$6+1,FALSE())</f>
        <v>0.37764939002868</v>
      </c>
      <c r="AG154" s="71" t="n">
        <f aca="false">AG153*VLOOKUP($X154,$K$7:$V$36,AG$6+1,FALSE())</f>
        <v>0.324240492036812</v>
      </c>
      <c r="AH154" s="71" t="n">
        <f aca="false">AH153*VLOOKUP($X154,$K$7:$V$36,AH$6+1,FALSE())</f>
        <v>0.245160738548355</v>
      </c>
      <c r="AI154" s="71" t="n">
        <f aca="false">AI153*VLOOKUP($X154,$K$7:$V$36,AI$6+1,FALSE())</f>
        <v>0.158993208206602</v>
      </c>
      <c r="AJ154" s="71" t="n">
        <f aca="false">AJ153*VLOOKUP($X154,$K$7:$V$36,AJ$6+1,FALSE())</f>
        <v>0.0884402995759706</v>
      </c>
      <c r="AK154" s="72" t="n">
        <f aca="false">W$7</f>
        <v>0</v>
      </c>
      <c r="AL154" s="73" t="n">
        <f aca="false">AL153*VLOOKUP($X154,$K$40:$V$69,AL$6+1,FALSE())</f>
        <v>0.74687965067371</v>
      </c>
      <c r="AM154" s="74" t="n">
        <f aca="false">AM153*VLOOKUP($X154,$K$40:$V$69,AM$6+1,FALSE())</f>
        <v>0.700853479679012</v>
      </c>
      <c r="AN154" s="74" t="n">
        <f aca="false">AN153*VLOOKUP($X154,$K$40:$V$69,AN$6+1,FALSE())</f>
        <v>0.614388139888429</v>
      </c>
      <c r="AO154" s="74" t="n">
        <f aca="false">AO153*VLOOKUP($X154,$K$40:$V$69,AO$6+1,FALSE())</f>
        <v>0.583631469851886</v>
      </c>
      <c r="AP154" s="74" t="n">
        <f aca="false">AP153*VLOOKUP($X154,$K$40:$V$69,AP$6+1,FALSE())</f>
        <v>0.54779619718224</v>
      </c>
      <c r="AQ154" s="74" t="n">
        <f aca="false">AQ153*VLOOKUP($X154,$K$40:$V$69,AQ$6+1,FALSE())</f>
        <v>0.405535538074764</v>
      </c>
      <c r="AR154" s="74" t="n">
        <f aca="false">AR153*VLOOKUP($X154,$K$40:$V$69,AR$6+1,FALSE())</f>
        <v>0.37764939002868</v>
      </c>
      <c r="AS154" s="74" t="n">
        <f aca="false">AS153*VLOOKUP($X154,$K$40:$V$69,AS$6+1,FALSE())</f>
        <v>0.324240492036812</v>
      </c>
      <c r="AT154" s="74" t="n">
        <f aca="false">AT153*VLOOKUP($X154,$K$40:$V$69,AT$6+1,FALSE())</f>
        <v>0.245160738548355</v>
      </c>
      <c r="AU154" s="74" t="n">
        <f aca="false">AU153*VLOOKUP($X154,$K$40:$V$69,AU$6+1,FALSE())</f>
        <v>0.158993208206602</v>
      </c>
      <c r="AV154" s="74" t="n">
        <f aca="false">AV153*VLOOKUP($X154,$K$40:$V$69,AV$6+1,FALSE())</f>
        <v>0.0884402995759706</v>
      </c>
      <c r="AW154" s="75" t="n">
        <v>0</v>
      </c>
      <c r="AX154" s="54"/>
      <c r="AY154" s="60" t="n">
        <f aca="false">AY142+1</f>
        <v>13</v>
      </c>
      <c r="AZ154" s="61" t="n">
        <v>148</v>
      </c>
      <c r="BA154" s="76" t="n">
        <v>0.158993208206602</v>
      </c>
      <c r="BB154" s="77" t="n">
        <v>0.245160738548355</v>
      </c>
      <c r="BC154" s="54"/>
      <c r="BD154" s="54" t="n">
        <f aca="false">IF($D$11=1,BA154*BB154,BA154)</f>
        <v>0.158993208206602</v>
      </c>
    </row>
    <row r="155" customFormat="false" ht="12.75" hidden="false" customHeight="false" outlineLevel="0" collapsed="false">
      <c r="F155" s="57" t="n">
        <v>10</v>
      </c>
      <c r="G155" s="58" t="n">
        <v>14</v>
      </c>
      <c r="H155" s="80" t="n">
        <f aca="false">+'Survival Rates'!D153</f>
        <v>0.125507616385936</v>
      </c>
      <c r="I155" s="81" t="n">
        <v>0.161741511825589</v>
      </c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60" t="n">
        <f aca="false">X143+1</f>
        <v>13</v>
      </c>
      <c r="Y155" s="61" t="n">
        <v>149</v>
      </c>
      <c r="Z155" s="71" t="n">
        <f aca="false">Z154*VLOOKUP($X155,$K$7:$V$36,Z$6+1,FALSE())</f>
        <v>0.745459289284839</v>
      </c>
      <c r="AA155" s="71" t="n">
        <f aca="false">AA154*VLOOKUP($X155,$K$7:$V$36,AA$6+1,FALSE())</f>
        <v>0.699036899130935</v>
      </c>
      <c r="AB155" s="71" t="n">
        <f aca="false">AB154*VLOOKUP($X155,$K$7:$V$36,AB$6+1,FALSE())</f>
        <v>0.612172933548055</v>
      </c>
      <c r="AC155" s="71" t="n">
        <f aca="false">AC154*VLOOKUP($X155,$K$7:$V$36,AC$6+1,FALSE())</f>
        <v>0.581446058171464</v>
      </c>
      <c r="AD155" s="71" t="n">
        <f aca="false">AD154*VLOOKUP($X155,$K$7:$V$36,AD$6+1,FALSE())</f>
        <v>0.545346065047263</v>
      </c>
      <c r="AE155" s="71" t="n">
        <f aca="false">AE154*VLOOKUP($X155,$K$7:$V$36,AE$6+1,FALSE())</f>
        <v>0.403037057221307</v>
      </c>
      <c r="AF155" s="71" t="n">
        <f aca="false">AF154*VLOOKUP($X155,$K$7:$V$36,AF$6+1,FALSE())</f>
        <v>0.375097078362092</v>
      </c>
      <c r="AG155" s="71" t="n">
        <f aca="false">AG154*VLOOKUP($X155,$K$7:$V$36,AG$6+1,FALSE())</f>
        <v>0.321616425813537</v>
      </c>
      <c r="AH155" s="71" t="n">
        <f aca="false">AH154*VLOOKUP($X155,$K$7:$V$36,AH$6+1,FALSE())</f>
        <v>0.2427230943143</v>
      </c>
      <c r="AI155" s="71" t="n">
        <f aca="false">AI154*VLOOKUP($X155,$K$7:$V$36,AI$6+1,FALSE())</f>
        <v>0.157120832526376</v>
      </c>
      <c r="AJ155" s="71" t="n">
        <f aca="false">AJ154*VLOOKUP($X155,$K$7:$V$36,AJ$6+1,FALSE())</f>
        <v>0.0872381075838312</v>
      </c>
      <c r="AK155" s="72" t="n">
        <f aca="false">W$7</f>
        <v>0</v>
      </c>
      <c r="AL155" s="73" t="n">
        <f aca="false">AL154*VLOOKUP($X155,$K$40:$V$69,AL$6+1,FALSE())</f>
        <v>0.745459289284839</v>
      </c>
      <c r="AM155" s="74" t="n">
        <f aca="false">AM154*VLOOKUP($X155,$K$40:$V$69,AM$6+1,FALSE())</f>
        <v>0.699036899130935</v>
      </c>
      <c r="AN155" s="74" t="n">
        <f aca="false">AN154*VLOOKUP($X155,$K$40:$V$69,AN$6+1,FALSE())</f>
        <v>0.612172933548055</v>
      </c>
      <c r="AO155" s="74" t="n">
        <f aca="false">AO154*VLOOKUP($X155,$K$40:$V$69,AO$6+1,FALSE())</f>
        <v>0.581446058171464</v>
      </c>
      <c r="AP155" s="74" t="n">
        <f aca="false">AP154*VLOOKUP($X155,$K$40:$V$69,AP$6+1,FALSE())</f>
        <v>0.545346065047263</v>
      </c>
      <c r="AQ155" s="74" t="n">
        <f aca="false">AQ154*VLOOKUP($X155,$K$40:$V$69,AQ$6+1,FALSE())</f>
        <v>0.403037057221307</v>
      </c>
      <c r="AR155" s="74" t="n">
        <f aca="false">AR154*VLOOKUP($X155,$K$40:$V$69,AR$6+1,FALSE())</f>
        <v>0.375097078362092</v>
      </c>
      <c r="AS155" s="74" t="n">
        <f aca="false">AS154*VLOOKUP($X155,$K$40:$V$69,AS$6+1,FALSE())</f>
        <v>0.321616425813537</v>
      </c>
      <c r="AT155" s="74" t="n">
        <f aca="false">AT154*VLOOKUP($X155,$K$40:$V$69,AT$6+1,FALSE())</f>
        <v>0.2427230943143</v>
      </c>
      <c r="AU155" s="74" t="n">
        <f aca="false">AU154*VLOOKUP($X155,$K$40:$V$69,AU$6+1,FALSE())</f>
        <v>0.157120832526376</v>
      </c>
      <c r="AV155" s="74" t="n">
        <f aca="false">AV154*VLOOKUP($X155,$K$40:$V$69,AV$6+1,FALSE())</f>
        <v>0.0872381075838312</v>
      </c>
      <c r="AW155" s="75" t="n">
        <v>0</v>
      </c>
      <c r="AX155" s="54"/>
      <c r="AY155" s="60" t="n">
        <f aca="false">AY143+1</f>
        <v>13</v>
      </c>
      <c r="AZ155" s="61" t="n">
        <v>149</v>
      </c>
      <c r="BA155" s="76" t="n">
        <v>0.157120832526376</v>
      </c>
      <c r="BB155" s="77" t="n">
        <v>0.2427230943143</v>
      </c>
      <c r="BC155" s="54"/>
      <c r="BD155" s="54" t="n">
        <f aca="false">IF($D$11=1,BA155*BB155,BA155)</f>
        <v>0.157120832526376</v>
      </c>
    </row>
    <row r="156" customFormat="false" ht="12.75" hidden="false" customHeight="false" outlineLevel="0" collapsed="false">
      <c r="F156" s="57" t="n">
        <v>10</v>
      </c>
      <c r="G156" s="58" t="n">
        <v>15</v>
      </c>
      <c r="H156" s="80" t="n">
        <f aca="false">+'Survival Rates'!D154</f>
        <v>0.108954844904993</v>
      </c>
      <c r="I156" s="81" t="n">
        <v>0.139804616297118</v>
      </c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60" t="n">
        <f aca="false">X144+1</f>
        <v>13</v>
      </c>
      <c r="Y156" s="61" t="n">
        <v>150</v>
      </c>
      <c r="Z156" s="71" t="n">
        <f aca="false">Z155*VLOOKUP($X156,$K$7:$V$36,Z$6+1,FALSE())</f>
        <v>0.744041629035935</v>
      </c>
      <c r="AA156" s="71" t="n">
        <f aca="false">AA155*VLOOKUP($X156,$K$7:$V$36,AA$6+1,FALSE())</f>
        <v>0.697225027077548</v>
      </c>
      <c r="AB156" s="71" t="n">
        <f aca="false">AB155*VLOOKUP($X156,$K$7:$V$36,AB$6+1,FALSE())</f>
        <v>0.609965714241955</v>
      </c>
      <c r="AC156" s="71" t="n">
        <f aca="false">AC155*VLOOKUP($X156,$K$7:$V$36,AC$6+1,FALSE())</f>
        <v>0.579268829778715</v>
      </c>
      <c r="AD156" s="71" t="n">
        <f aca="false">AD155*VLOOKUP($X156,$K$7:$V$36,AD$6+1,FALSE())</f>
        <v>0.542906891636551</v>
      </c>
      <c r="AE156" s="71" t="n">
        <f aca="false">AE155*VLOOKUP($X156,$K$7:$V$36,AE$6+1,FALSE())</f>
        <v>0.400553969363011</v>
      </c>
      <c r="AF156" s="71" t="n">
        <f aca="false">AF155*VLOOKUP($X156,$K$7:$V$36,AF$6+1,FALSE())</f>
        <v>0.372562016279418</v>
      </c>
      <c r="AG156" s="71" t="n">
        <f aca="false">AG155*VLOOKUP($X156,$K$7:$V$36,AG$6+1,FALSE())</f>
        <v>0.319013596060454</v>
      </c>
      <c r="AH156" s="71" t="n">
        <f aca="false">AH155*VLOOKUP($X156,$K$7:$V$36,AH$6+1,FALSE())</f>
        <v>0.240309687686343</v>
      </c>
      <c r="AI156" s="71" t="n">
        <f aca="false">AI155*VLOOKUP($X156,$K$7:$V$36,AI$6+1,FALSE())</f>
        <v>0.155270506786065</v>
      </c>
      <c r="AJ156" s="71" t="n">
        <f aca="false">AJ155*VLOOKUP($X156,$K$7:$V$36,AJ$6+1,FALSE())</f>
        <v>0.086052257300086</v>
      </c>
      <c r="AK156" s="72" t="n">
        <f aca="false">W$7</f>
        <v>0</v>
      </c>
      <c r="AL156" s="73" t="n">
        <f aca="false">AL155*VLOOKUP($X156,$K$40:$V$69,AL$6+1,FALSE())</f>
        <v>0.744041629035935</v>
      </c>
      <c r="AM156" s="74" t="n">
        <f aca="false">AM155*VLOOKUP($X156,$K$40:$V$69,AM$6+1,FALSE())</f>
        <v>0.697225027077548</v>
      </c>
      <c r="AN156" s="74" t="n">
        <f aca="false">AN155*VLOOKUP($X156,$K$40:$V$69,AN$6+1,FALSE())</f>
        <v>0.609965714241955</v>
      </c>
      <c r="AO156" s="74" t="n">
        <f aca="false">AO155*VLOOKUP($X156,$K$40:$V$69,AO$6+1,FALSE())</f>
        <v>0.579268829778715</v>
      </c>
      <c r="AP156" s="74" t="n">
        <f aca="false">AP155*VLOOKUP($X156,$K$40:$V$69,AP$6+1,FALSE())</f>
        <v>0.542906891636551</v>
      </c>
      <c r="AQ156" s="74" t="n">
        <f aca="false">AQ155*VLOOKUP($X156,$K$40:$V$69,AQ$6+1,FALSE())</f>
        <v>0.400553969363011</v>
      </c>
      <c r="AR156" s="74" t="n">
        <f aca="false">AR155*VLOOKUP($X156,$K$40:$V$69,AR$6+1,FALSE())</f>
        <v>0.372562016279418</v>
      </c>
      <c r="AS156" s="74" t="n">
        <f aca="false">AS155*VLOOKUP($X156,$K$40:$V$69,AS$6+1,FALSE())</f>
        <v>0.319013596060454</v>
      </c>
      <c r="AT156" s="74" t="n">
        <f aca="false">AT155*VLOOKUP($X156,$K$40:$V$69,AT$6+1,FALSE())</f>
        <v>0.240309687686343</v>
      </c>
      <c r="AU156" s="74" t="n">
        <f aca="false">AU155*VLOOKUP($X156,$K$40:$V$69,AU$6+1,FALSE())</f>
        <v>0.155270506786065</v>
      </c>
      <c r="AV156" s="74" t="n">
        <f aca="false">AV155*VLOOKUP($X156,$K$40:$V$69,AV$6+1,FALSE())</f>
        <v>0.086052257300086</v>
      </c>
      <c r="AW156" s="75" t="n">
        <v>0</v>
      </c>
      <c r="AX156" s="54"/>
      <c r="AY156" s="60" t="n">
        <f aca="false">AY144+1</f>
        <v>13</v>
      </c>
      <c r="AZ156" s="61" t="n">
        <v>150</v>
      </c>
      <c r="BA156" s="76" t="n">
        <v>0.155270506786065</v>
      </c>
      <c r="BB156" s="77" t="n">
        <v>0.240309687686343</v>
      </c>
      <c r="BC156" s="54"/>
      <c r="BD156" s="54" t="n">
        <f aca="false">IF($D$11=1,BA156*BB156,BA156)</f>
        <v>0.155270506786065</v>
      </c>
    </row>
    <row r="157" customFormat="false" ht="12.75" hidden="false" customHeight="false" outlineLevel="0" collapsed="false">
      <c r="F157" s="45" t="n">
        <v>11</v>
      </c>
      <c r="G157" s="46" t="n">
        <v>1</v>
      </c>
      <c r="H157" s="69" t="n">
        <f aca="false">+'Survival Rates'!D155</f>
        <v>0.806011774609183</v>
      </c>
      <c r="I157" s="70" t="n">
        <v>0</v>
      </c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60" t="n">
        <f aca="false">X145+1</f>
        <v>13</v>
      </c>
      <c r="Y157" s="61" t="n">
        <v>151</v>
      </c>
      <c r="Z157" s="71" t="n">
        <f aca="false">Z156*VLOOKUP($X157,$K$7:$V$36,Z$6+1,FALSE())</f>
        <v>0.742626664790166</v>
      </c>
      <c r="AA157" s="71" t="n">
        <f aca="false">AA156*VLOOKUP($X157,$K$7:$V$36,AA$6+1,FALSE())</f>
        <v>0.695417851314646</v>
      </c>
      <c r="AB157" s="71" t="n">
        <f aca="false">AB156*VLOOKUP($X157,$K$7:$V$36,AB$6+1,FALSE())</f>
        <v>0.607766453172487</v>
      </c>
      <c r="AC157" s="71" t="n">
        <f aca="false">AC156*VLOOKUP($X157,$K$7:$V$36,AC$6+1,FALSE())</f>
        <v>0.577099754031267</v>
      </c>
      <c r="AD157" s="71" t="n">
        <f aca="false">AD156*VLOOKUP($X157,$K$7:$V$36,AD$6+1,FALSE())</f>
        <v>0.540478627934938</v>
      </c>
      <c r="AE157" s="71" t="n">
        <f aca="false">AE156*VLOOKUP($X157,$K$7:$V$36,AE$6+1,FALSE())</f>
        <v>0.398086179664528</v>
      </c>
      <c r="AF157" s="71" t="n">
        <f aca="false">AF156*VLOOKUP($X157,$K$7:$V$36,AF$6+1,FALSE())</f>
        <v>0.370044087200796</v>
      </c>
      <c r="AG157" s="71" t="n">
        <f aca="false">AG156*VLOOKUP($X157,$K$7:$V$36,AG$6+1,FALSE())</f>
        <v>0.3164318309116</v>
      </c>
      <c r="AH157" s="71" t="n">
        <f aca="false">AH156*VLOOKUP($X157,$K$7:$V$36,AH$6+1,FALSE())</f>
        <v>0.237920277668879</v>
      </c>
      <c r="AI157" s="71" t="n">
        <f aca="false">AI156*VLOOKUP($X157,$K$7:$V$36,AI$6+1,FALSE())</f>
        <v>0.153441971315639</v>
      </c>
      <c r="AJ157" s="71" t="n">
        <f aca="false">AJ156*VLOOKUP($X157,$K$7:$V$36,AJ$6+1,FALSE())</f>
        <v>0.0848825265876429</v>
      </c>
      <c r="AK157" s="72" t="n">
        <f aca="false">W$7</f>
        <v>0</v>
      </c>
      <c r="AL157" s="73" t="n">
        <f aca="false">AL156*VLOOKUP($X157,$K$40:$V$69,AL$6+1,FALSE())</f>
        <v>0.742626664790166</v>
      </c>
      <c r="AM157" s="74" t="n">
        <f aca="false">AM156*VLOOKUP($X157,$K$40:$V$69,AM$6+1,FALSE())</f>
        <v>0.695417851314646</v>
      </c>
      <c r="AN157" s="74" t="n">
        <f aca="false">AN156*VLOOKUP($X157,$K$40:$V$69,AN$6+1,FALSE())</f>
        <v>0.607766453172487</v>
      </c>
      <c r="AO157" s="74" t="n">
        <f aca="false">AO156*VLOOKUP($X157,$K$40:$V$69,AO$6+1,FALSE())</f>
        <v>0.577099754031267</v>
      </c>
      <c r="AP157" s="74" t="n">
        <f aca="false">AP156*VLOOKUP($X157,$K$40:$V$69,AP$6+1,FALSE())</f>
        <v>0.540478627934938</v>
      </c>
      <c r="AQ157" s="74" t="n">
        <f aca="false">AQ156*VLOOKUP($X157,$K$40:$V$69,AQ$6+1,FALSE())</f>
        <v>0.398086179664528</v>
      </c>
      <c r="AR157" s="74" t="n">
        <f aca="false">AR156*VLOOKUP($X157,$K$40:$V$69,AR$6+1,FALSE())</f>
        <v>0.370044087200796</v>
      </c>
      <c r="AS157" s="74" t="n">
        <f aca="false">AS156*VLOOKUP($X157,$K$40:$V$69,AS$6+1,FALSE())</f>
        <v>0.3164318309116</v>
      </c>
      <c r="AT157" s="74" t="n">
        <f aca="false">AT156*VLOOKUP($X157,$K$40:$V$69,AT$6+1,FALSE())</f>
        <v>0.237920277668879</v>
      </c>
      <c r="AU157" s="74" t="n">
        <f aca="false">AU156*VLOOKUP($X157,$K$40:$V$69,AU$6+1,FALSE())</f>
        <v>0.153441971315639</v>
      </c>
      <c r="AV157" s="74" t="n">
        <f aca="false">AV156*VLOOKUP($X157,$K$40:$V$69,AV$6+1,FALSE())</f>
        <v>0.0848825265876429</v>
      </c>
      <c r="AW157" s="75" t="n">
        <v>0</v>
      </c>
      <c r="AX157" s="54"/>
      <c r="AY157" s="60" t="n">
        <f aca="false">AY145+1</f>
        <v>13</v>
      </c>
      <c r="AZ157" s="61" t="n">
        <v>151</v>
      </c>
      <c r="BA157" s="76" t="n">
        <v>0.153441971315639</v>
      </c>
      <c r="BB157" s="77" t="n">
        <v>0.237920277668879</v>
      </c>
      <c r="BC157" s="54"/>
      <c r="BD157" s="54" t="n">
        <f aca="false">IF($D$11=1,BA157*BB157,BA157)</f>
        <v>0.153441971315639</v>
      </c>
    </row>
    <row r="158" customFormat="false" ht="12.75" hidden="false" customHeight="false" outlineLevel="0" collapsed="false">
      <c r="F158" s="57" t="n">
        <v>11</v>
      </c>
      <c r="G158" s="58" t="n">
        <v>2</v>
      </c>
      <c r="H158" s="80" t="n">
        <f aca="false">+'Survival Rates'!D156</f>
        <v>0.653797165811015</v>
      </c>
      <c r="I158" s="81" t="n">
        <v>0</v>
      </c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60" t="n">
        <f aca="false">X146+1</f>
        <v>13</v>
      </c>
      <c r="Y158" s="61" t="n">
        <v>152</v>
      </c>
      <c r="Z158" s="71" t="n">
        <f aca="false">Z157*VLOOKUP($X158,$K$7:$V$36,Z$6+1,FALSE())</f>
        <v>0.741214391420471</v>
      </c>
      <c r="AA158" s="71" t="n">
        <f aca="false">AA157*VLOOKUP($X158,$K$7:$V$36,AA$6+1,FALSE())</f>
        <v>0.693615359669655</v>
      </c>
      <c r="AB158" s="71" t="n">
        <f aca="false">AB157*VLOOKUP($X158,$K$7:$V$36,AB$6+1,FALSE())</f>
        <v>0.605575121645842</v>
      </c>
      <c r="AC158" s="71" t="n">
        <f aca="false">AC157*VLOOKUP($X158,$K$7:$V$36,AC$6+1,FALSE())</f>
        <v>0.57493880040149</v>
      </c>
      <c r="AD158" s="71" t="n">
        <f aca="false">AD157*VLOOKUP($X158,$K$7:$V$36,AD$6+1,FALSE())</f>
        <v>0.538061225146485</v>
      </c>
      <c r="AE158" s="71" t="n">
        <f aca="false">AE157*VLOOKUP($X158,$K$7:$V$36,AE$6+1,FALSE())</f>
        <v>0.395633593874786</v>
      </c>
      <c r="AF158" s="71" t="n">
        <f aca="false">AF157*VLOOKUP($X158,$K$7:$V$36,AF$6+1,FALSE())</f>
        <v>0.367543175334255</v>
      </c>
      <c r="AG158" s="71" t="n">
        <f aca="false">AG157*VLOOKUP($X158,$K$7:$V$36,AG$6+1,FALSE())</f>
        <v>0.31387095989192</v>
      </c>
      <c r="AH158" s="71" t="n">
        <f aca="false">AH157*VLOOKUP($X158,$K$7:$V$36,AH$6+1,FALSE())</f>
        <v>0.235554625662533</v>
      </c>
      <c r="AI158" s="71" t="n">
        <f aca="false">AI157*VLOOKUP($X158,$K$7:$V$36,AI$6+1,FALSE())</f>
        <v>0.151634969503059</v>
      </c>
      <c r="AJ158" s="71" t="n">
        <f aca="false">AJ157*VLOOKUP($X158,$K$7:$V$36,AJ$6+1,FALSE())</f>
        <v>0.0837286963289771</v>
      </c>
      <c r="AK158" s="72" t="n">
        <f aca="false">W$7</f>
        <v>0</v>
      </c>
      <c r="AL158" s="73" t="n">
        <f aca="false">AL157*VLOOKUP($X158,$K$40:$V$69,AL$6+1,FALSE())</f>
        <v>0.741214391420471</v>
      </c>
      <c r="AM158" s="74" t="n">
        <f aca="false">AM157*VLOOKUP($X158,$K$40:$V$69,AM$6+1,FALSE())</f>
        <v>0.693615359669655</v>
      </c>
      <c r="AN158" s="74" t="n">
        <f aca="false">AN157*VLOOKUP($X158,$K$40:$V$69,AN$6+1,FALSE())</f>
        <v>0.605575121645842</v>
      </c>
      <c r="AO158" s="74" t="n">
        <f aca="false">AO157*VLOOKUP($X158,$K$40:$V$69,AO$6+1,FALSE())</f>
        <v>0.57493880040149</v>
      </c>
      <c r="AP158" s="74" t="n">
        <f aca="false">AP157*VLOOKUP($X158,$K$40:$V$69,AP$6+1,FALSE())</f>
        <v>0.538061225146485</v>
      </c>
      <c r="AQ158" s="74" t="n">
        <f aca="false">AQ157*VLOOKUP($X158,$K$40:$V$69,AQ$6+1,FALSE())</f>
        <v>0.395633593874786</v>
      </c>
      <c r="AR158" s="74" t="n">
        <f aca="false">AR157*VLOOKUP($X158,$K$40:$V$69,AR$6+1,FALSE())</f>
        <v>0.367543175334255</v>
      </c>
      <c r="AS158" s="74" t="n">
        <f aca="false">AS157*VLOOKUP($X158,$K$40:$V$69,AS$6+1,FALSE())</f>
        <v>0.31387095989192</v>
      </c>
      <c r="AT158" s="74" t="n">
        <f aca="false">AT157*VLOOKUP($X158,$K$40:$V$69,AT$6+1,FALSE())</f>
        <v>0.235554625662533</v>
      </c>
      <c r="AU158" s="74" t="n">
        <f aca="false">AU157*VLOOKUP($X158,$K$40:$V$69,AU$6+1,FALSE())</f>
        <v>0.151634969503059</v>
      </c>
      <c r="AV158" s="74" t="n">
        <f aca="false">AV157*VLOOKUP($X158,$K$40:$V$69,AV$6+1,FALSE())</f>
        <v>0.0837286963289771</v>
      </c>
      <c r="AW158" s="75" t="n">
        <v>0</v>
      </c>
      <c r="AX158" s="54"/>
      <c r="AY158" s="60" t="n">
        <f aca="false">AY146+1</f>
        <v>13</v>
      </c>
      <c r="AZ158" s="61" t="n">
        <v>152</v>
      </c>
      <c r="BA158" s="76" t="n">
        <v>0.151634969503059</v>
      </c>
      <c r="BB158" s="77" t="n">
        <v>0.235554625662533</v>
      </c>
      <c r="BC158" s="54"/>
      <c r="BD158" s="54" t="n">
        <f aca="false">IF($D$11=1,BA158*BB158,BA158)</f>
        <v>0.151634969503059</v>
      </c>
    </row>
    <row r="159" customFormat="false" ht="12.75" hidden="false" customHeight="false" outlineLevel="0" collapsed="false">
      <c r="F159" s="57" t="n">
        <v>11</v>
      </c>
      <c r="G159" s="58" t="n">
        <v>3</v>
      </c>
      <c r="H159" s="80" t="n">
        <f aca="false">+'Survival Rates'!D157</f>
        <v>0.536292426592954</v>
      </c>
      <c r="I159" s="81" t="n">
        <v>0</v>
      </c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60" t="n">
        <f aca="false">X147+1</f>
        <v>13</v>
      </c>
      <c r="Y159" s="61" t="n">
        <v>153</v>
      </c>
      <c r="Z159" s="71" t="n">
        <f aca="false">Z158*VLOOKUP($X159,$K$7:$V$36,Z$6+1,FALSE())</f>
        <v>0.739804803809535</v>
      </c>
      <c r="AA159" s="71" t="n">
        <f aca="false">AA158*VLOOKUP($X159,$K$7:$V$36,AA$6+1,FALSE())</f>
        <v>0.691817540001555</v>
      </c>
      <c r="AB159" s="71" t="n">
        <f aca="false">AB158*VLOOKUP($X159,$K$7:$V$36,AB$6+1,FALSE())</f>
        <v>0.603391691071667</v>
      </c>
      <c r="AC159" s="71" t="n">
        <f aca="false">AC158*VLOOKUP($X159,$K$7:$V$36,AC$6+1,FALSE())</f>
        <v>0.572785938476063</v>
      </c>
      <c r="AD159" s="71" t="n">
        <f aca="false">AD158*VLOOKUP($X159,$K$7:$V$36,AD$6+1,FALSE())</f>
        <v>0.535654634693506</v>
      </c>
      <c r="AE159" s="71" t="n">
        <f aca="false">AE158*VLOOKUP($X159,$K$7:$V$36,AE$6+1,FALSE())</f>
        <v>0.393196118323388</v>
      </c>
      <c r="AF159" s="71" t="n">
        <f aca="false">AF158*VLOOKUP($X159,$K$7:$V$36,AF$6+1,FALSE())</f>
        <v>0.3650591656704</v>
      </c>
      <c r="AG159" s="71" t="n">
        <f aca="false">AG158*VLOOKUP($X159,$K$7:$V$36,AG$6+1,FALSE())</f>
        <v>0.311330813906002</v>
      </c>
      <c r="AH159" s="71" t="n">
        <f aca="false">AH158*VLOOKUP($X159,$K$7:$V$36,AH$6+1,FALSE())</f>
        <v>0.233212495440331</v>
      </c>
      <c r="AI159" s="71" t="n">
        <f aca="false">AI158*VLOOKUP($X159,$K$7:$V$36,AI$6+1,FALSE())</f>
        <v>0.149849247758263</v>
      </c>
      <c r="AJ159" s="71" t="n">
        <f aca="false">AJ158*VLOOKUP($X159,$K$7:$V$36,AJ$6+1,FALSE())</f>
        <v>0.0825905503850853</v>
      </c>
      <c r="AK159" s="72" t="n">
        <f aca="false">W$7</f>
        <v>0</v>
      </c>
      <c r="AL159" s="73" t="n">
        <f aca="false">AL158*VLOOKUP($X159,$K$40:$V$69,AL$6+1,FALSE())</f>
        <v>0.739804803809535</v>
      </c>
      <c r="AM159" s="74" t="n">
        <f aca="false">AM158*VLOOKUP($X159,$K$40:$V$69,AM$6+1,FALSE())</f>
        <v>0.691817540001555</v>
      </c>
      <c r="AN159" s="74" t="n">
        <f aca="false">AN158*VLOOKUP($X159,$K$40:$V$69,AN$6+1,FALSE())</f>
        <v>0.603391691071667</v>
      </c>
      <c r="AO159" s="74" t="n">
        <f aca="false">AO158*VLOOKUP($X159,$K$40:$V$69,AO$6+1,FALSE())</f>
        <v>0.572785938476063</v>
      </c>
      <c r="AP159" s="74" t="n">
        <f aca="false">AP158*VLOOKUP($X159,$K$40:$V$69,AP$6+1,FALSE())</f>
        <v>0.535654634693506</v>
      </c>
      <c r="AQ159" s="74" t="n">
        <f aca="false">AQ158*VLOOKUP($X159,$K$40:$V$69,AQ$6+1,FALSE())</f>
        <v>0.393196118323388</v>
      </c>
      <c r="AR159" s="74" t="n">
        <f aca="false">AR158*VLOOKUP($X159,$K$40:$V$69,AR$6+1,FALSE())</f>
        <v>0.3650591656704</v>
      </c>
      <c r="AS159" s="74" t="n">
        <f aca="false">AS158*VLOOKUP($X159,$K$40:$V$69,AS$6+1,FALSE())</f>
        <v>0.311330813906002</v>
      </c>
      <c r="AT159" s="74" t="n">
        <f aca="false">AT158*VLOOKUP($X159,$K$40:$V$69,AT$6+1,FALSE())</f>
        <v>0.233212495440331</v>
      </c>
      <c r="AU159" s="74" t="n">
        <f aca="false">AU158*VLOOKUP($X159,$K$40:$V$69,AU$6+1,FALSE())</f>
        <v>0.149849247758263</v>
      </c>
      <c r="AV159" s="74" t="n">
        <f aca="false">AV158*VLOOKUP($X159,$K$40:$V$69,AV$6+1,FALSE())</f>
        <v>0.0825905503850853</v>
      </c>
      <c r="AW159" s="75" t="n">
        <v>0</v>
      </c>
      <c r="AX159" s="54"/>
      <c r="AY159" s="60" t="n">
        <f aca="false">AY147+1</f>
        <v>13</v>
      </c>
      <c r="AZ159" s="61" t="n">
        <v>153</v>
      </c>
      <c r="BA159" s="76" t="n">
        <v>0.149849247758263</v>
      </c>
      <c r="BB159" s="77" t="n">
        <v>0.233212495440331</v>
      </c>
      <c r="BC159" s="54"/>
      <c r="BD159" s="54" t="n">
        <f aca="false">IF($D$11=1,BA159*BB159,BA159)</f>
        <v>0.149849247758263</v>
      </c>
    </row>
    <row r="160" customFormat="false" ht="12.75" hidden="false" customHeight="false" outlineLevel="0" collapsed="false">
      <c r="F160" s="57" t="n">
        <v>11</v>
      </c>
      <c r="G160" s="58" t="n">
        <v>4</v>
      </c>
      <c r="H160" s="80" t="n">
        <f aca="false">+'Survival Rates'!D158</f>
        <v>0.425777641247962</v>
      </c>
      <c r="I160" s="81" t="n">
        <v>0</v>
      </c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60" t="n">
        <f aca="false">X148+1</f>
        <v>13</v>
      </c>
      <c r="Y160" s="61" t="n">
        <v>154</v>
      </c>
      <c r="Z160" s="71" t="n">
        <f aca="false">Z159*VLOOKUP($X160,$K$7:$V$36,Z$6+1,FALSE())</f>
        <v>0.73839789684978</v>
      </c>
      <c r="AA160" s="71" t="n">
        <f aca="false">AA159*VLOOKUP($X160,$K$7:$V$36,AA$6+1,FALSE())</f>
        <v>0.690024380200792</v>
      </c>
      <c r="AB160" s="71" t="n">
        <f aca="false">AB159*VLOOKUP($X160,$K$7:$V$36,AB$6+1,FALSE())</f>
        <v>0.601216132962695</v>
      </c>
      <c r="AC160" s="71" t="n">
        <f aca="false">AC159*VLOOKUP($X160,$K$7:$V$36,AC$6+1,FALSE())</f>
        <v>0.570641137955548</v>
      </c>
      <c r="AD160" s="71" t="n">
        <f aca="false">AD159*VLOOKUP($X160,$K$7:$V$36,AD$6+1,FALSE())</f>
        <v>0.533258808215588</v>
      </c>
      <c r="AE160" s="71" t="n">
        <f aca="false">AE159*VLOOKUP($X160,$K$7:$V$36,AE$6+1,FALSE())</f>
        <v>0.390773659917034</v>
      </c>
      <c r="AF160" s="71" t="n">
        <f aca="false">AF159*VLOOKUP($X160,$K$7:$V$36,AF$6+1,FALSE())</f>
        <v>0.362591943977113</v>
      </c>
      <c r="AG160" s="71" t="n">
        <f aca="false">AG159*VLOOKUP($X160,$K$7:$V$36,AG$6+1,FALSE())</f>
        <v>0.308811225226922</v>
      </c>
      <c r="AH160" s="71" t="n">
        <f aca="false">AH159*VLOOKUP($X160,$K$7:$V$36,AH$6+1,FALSE())</f>
        <v>0.230893653124119</v>
      </c>
      <c r="AI160" s="71" t="n">
        <f aca="false">AI159*VLOOKUP($X160,$K$7:$V$36,AI$6+1,FALSE())</f>
        <v>0.148084555477583</v>
      </c>
      <c r="AJ160" s="71" t="n">
        <f aca="false">AJ159*VLOOKUP($X160,$K$7:$V$36,AJ$6+1,FALSE())</f>
        <v>0.0814678755549979</v>
      </c>
      <c r="AK160" s="72" t="n">
        <f aca="false">W$7</f>
        <v>0</v>
      </c>
      <c r="AL160" s="73" t="n">
        <f aca="false">AL159*VLOOKUP($X160,$K$40:$V$69,AL$6+1,FALSE())</f>
        <v>0.73839789684978</v>
      </c>
      <c r="AM160" s="74" t="n">
        <f aca="false">AM159*VLOOKUP($X160,$K$40:$V$69,AM$6+1,FALSE())</f>
        <v>0.690024380200792</v>
      </c>
      <c r="AN160" s="74" t="n">
        <f aca="false">AN159*VLOOKUP($X160,$K$40:$V$69,AN$6+1,FALSE())</f>
        <v>0.601216132962695</v>
      </c>
      <c r="AO160" s="74" t="n">
        <f aca="false">AO159*VLOOKUP($X160,$K$40:$V$69,AO$6+1,FALSE())</f>
        <v>0.570641137955548</v>
      </c>
      <c r="AP160" s="74" t="n">
        <f aca="false">AP159*VLOOKUP($X160,$K$40:$V$69,AP$6+1,FALSE())</f>
        <v>0.533258808215588</v>
      </c>
      <c r="AQ160" s="74" t="n">
        <f aca="false">AQ159*VLOOKUP($X160,$K$40:$V$69,AQ$6+1,FALSE())</f>
        <v>0.390773659917034</v>
      </c>
      <c r="AR160" s="74" t="n">
        <f aca="false">AR159*VLOOKUP($X160,$K$40:$V$69,AR$6+1,FALSE())</f>
        <v>0.362591943977113</v>
      </c>
      <c r="AS160" s="74" t="n">
        <f aca="false">AS159*VLOOKUP($X160,$K$40:$V$69,AS$6+1,FALSE())</f>
        <v>0.308811225226922</v>
      </c>
      <c r="AT160" s="74" t="n">
        <f aca="false">AT159*VLOOKUP($X160,$K$40:$V$69,AT$6+1,FALSE())</f>
        <v>0.230893653124119</v>
      </c>
      <c r="AU160" s="74" t="n">
        <f aca="false">AU159*VLOOKUP($X160,$K$40:$V$69,AU$6+1,FALSE())</f>
        <v>0.148084555477583</v>
      </c>
      <c r="AV160" s="74" t="n">
        <f aca="false">AV159*VLOOKUP($X160,$K$40:$V$69,AV$6+1,FALSE())</f>
        <v>0.0814678755549979</v>
      </c>
      <c r="AW160" s="75" t="n">
        <v>0</v>
      </c>
      <c r="AX160" s="54"/>
      <c r="AY160" s="60" t="n">
        <f aca="false">AY148+1</f>
        <v>13</v>
      </c>
      <c r="AZ160" s="61" t="n">
        <v>154</v>
      </c>
      <c r="BA160" s="76" t="n">
        <v>0.148084555477583</v>
      </c>
      <c r="BB160" s="77" t="n">
        <v>0.230893653124119</v>
      </c>
      <c r="BC160" s="54"/>
      <c r="BD160" s="54" t="n">
        <f aca="false">IF($D$11=1,BA160*BB160,BA160)</f>
        <v>0.148084555477583</v>
      </c>
    </row>
    <row r="161" customFormat="false" ht="12.75" hidden="false" customHeight="false" outlineLevel="0" collapsed="false">
      <c r="F161" s="57" t="n">
        <v>11</v>
      </c>
      <c r="G161" s="58" t="n">
        <v>5</v>
      </c>
      <c r="H161" s="80" t="n">
        <f aca="false">+'Survival Rates'!D159</f>
        <v>0.336967527016286</v>
      </c>
      <c r="I161" s="81" t="n">
        <v>0</v>
      </c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60" t="n">
        <f aca="false">X149+1</f>
        <v>13</v>
      </c>
      <c r="Y161" s="61" t="n">
        <v>155</v>
      </c>
      <c r="Z161" s="71" t="n">
        <f aca="false">Z160*VLOOKUP($X161,$K$7:$V$36,Z$6+1,FALSE())</f>
        <v>0.736993665443337</v>
      </c>
      <c r="AA161" s="71" t="n">
        <f aca="false">AA160*VLOOKUP($X161,$K$7:$V$36,AA$6+1,FALSE())</f>
        <v>0.6882358681892</v>
      </c>
      <c r="AB161" s="71" t="n">
        <f aca="false">AB160*VLOOKUP($X161,$K$7:$V$36,AB$6+1,FALSE())</f>
        <v>0.599048418934367</v>
      </c>
      <c r="AC161" s="71" t="n">
        <f aca="false">AC160*VLOOKUP($X161,$K$7:$V$36,AC$6+1,FALSE())</f>
        <v>0.568504368653965</v>
      </c>
      <c r="AD161" s="71" t="n">
        <f aca="false">AD160*VLOOKUP($X161,$K$7:$V$36,AD$6+1,FALSE())</f>
        <v>0.530873697568618</v>
      </c>
      <c r="AE161" s="71" t="n">
        <f aca="false">AE160*VLOOKUP($X161,$K$7:$V$36,AE$6+1,FALSE())</f>
        <v>0.388366126135967</v>
      </c>
      <c r="AF161" s="71" t="n">
        <f aca="false">AF160*VLOOKUP($X161,$K$7:$V$36,AF$6+1,FALSE())</f>
        <v>0.360141396794307</v>
      </c>
      <c r="AG161" s="71" t="n">
        <f aca="false">AG160*VLOOKUP($X161,$K$7:$V$36,AG$6+1,FALSE())</f>
        <v>0.30631202748516</v>
      </c>
      <c r="AH161" s="71" t="n">
        <f aca="false">AH160*VLOOKUP($X161,$K$7:$V$36,AH$6+1,FALSE())</f>
        <v>0.2285978671612</v>
      </c>
      <c r="AI161" s="71" t="n">
        <f aca="false">AI160*VLOOKUP($X161,$K$7:$V$36,AI$6+1,FALSE())</f>
        <v>0.146340645008571</v>
      </c>
      <c r="AJ161" s="71" t="n">
        <f aca="false">AJ160*VLOOKUP($X161,$K$7:$V$36,AJ$6+1,FALSE())</f>
        <v>0.0803604615358414</v>
      </c>
      <c r="AK161" s="72" t="n">
        <f aca="false">W$7</f>
        <v>0</v>
      </c>
      <c r="AL161" s="73" t="n">
        <f aca="false">AL160*VLOOKUP($X161,$K$40:$V$69,AL$6+1,FALSE())</f>
        <v>0.736993665443337</v>
      </c>
      <c r="AM161" s="74" t="n">
        <f aca="false">AM160*VLOOKUP($X161,$K$40:$V$69,AM$6+1,FALSE())</f>
        <v>0.6882358681892</v>
      </c>
      <c r="AN161" s="74" t="n">
        <f aca="false">AN160*VLOOKUP($X161,$K$40:$V$69,AN$6+1,FALSE())</f>
        <v>0.599048418934367</v>
      </c>
      <c r="AO161" s="74" t="n">
        <f aca="false">AO160*VLOOKUP($X161,$K$40:$V$69,AO$6+1,FALSE())</f>
        <v>0.568504368653965</v>
      </c>
      <c r="AP161" s="74" t="n">
        <f aca="false">AP160*VLOOKUP($X161,$K$40:$V$69,AP$6+1,FALSE())</f>
        <v>0.530873697568618</v>
      </c>
      <c r="AQ161" s="74" t="n">
        <f aca="false">AQ160*VLOOKUP($X161,$K$40:$V$69,AQ$6+1,FALSE())</f>
        <v>0.388366126135967</v>
      </c>
      <c r="AR161" s="74" t="n">
        <f aca="false">AR160*VLOOKUP($X161,$K$40:$V$69,AR$6+1,FALSE())</f>
        <v>0.360141396794307</v>
      </c>
      <c r="AS161" s="74" t="n">
        <f aca="false">AS160*VLOOKUP($X161,$K$40:$V$69,AS$6+1,FALSE())</f>
        <v>0.30631202748516</v>
      </c>
      <c r="AT161" s="74" t="n">
        <f aca="false">AT160*VLOOKUP($X161,$K$40:$V$69,AT$6+1,FALSE())</f>
        <v>0.2285978671612</v>
      </c>
      <c r="AU161" s="74" t="n">
        <f aca="false">AU160*VLOOKUP($X161,$K$40:$V$69,AU$6+1,FALSE())</f>
        <v>0.146340645008571</v>
      </c>
      <c r="AV161" s="74" t="n">
        <f aca="false">AV160*VLOOKUP($X161,$K$40:$V$69,AV$6+1,FALSE())</f>
        <v>0.0803604615358414</v>
      </c>
      <c r="AW161" s="75" t="n">
        <v>0</v>
      </c>
      <c r="AX161" s="54"/>
      <c r="AY161" s="60" t="n">
        <f aca="false">AY149+1</f>
        <v>13</v>
      </c>
      <c r="AZ161" s="61" t="n">
        <v>155</v>
      </c>
      <c r="BA161" s="76" t="n">
        <v>0.146340645008571</v>
      </c>
      <c r="BB161" s="77" t="n">
        <v>0.2285978671612</v>
      </c>
      <c r="BC161" s="54"/>
      <c r="BD161" s="54" t="n">
        <f aca="false">IF($D$11=1,BA161*BB161,BA161)</f>
        <v>0.146340645008571</v>
      </c>
    </row>
    <row r="162" customFormat="false" ht="12.75" hidden="false" customHeight="false" outlineLevel="0" collapsed="false">
      <c r="F162" s="57" t="n">
        <v>11</v>
      </c>
      <c r="G162" s="58" t="n">
        <v>6</v>
      </c>
      <c r="H162" s="80" t="n">
        <f aca="false">+'Survival Rates'!D160</f>
        <v>0.279402229174389</v>
      </c>
      <c r="I162" s="81" t="n">
        <v>0</v>
      </c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60" t="n">
        <f aca="false">X150+1</f>
        <v>13</v>
      </c>
      <c r="Y162" s="61" t="n">
        <v>156</v>
      </c>
      <c r="Z162" s="71" t="n">
        <f aca="false">Z161*VLOOKUP($X162,$K$7:$V$36,Z$6+1,FALSE())</f>
        <v>0.735592104502034</v>
      </c>
      <c r="AA162" s="71" t="n">
        <f aca="false">AA161*VLOOKUP($X162,$K$7:$V$36,AA$6+1,FALSE())</f>
        <v>0.686451991919921</v>
      </c>
      <c r="AB162" s="71" t="n">
        <f aca="false">AB161*VLOOKUP($X162,$K$7:$V$36,AB$6+1,FALSE())</f>
        <v>0.596888520704471</v>
      </c>
      <c r="AC162" s="71" t="n">
        <f aca="false">AC161*VLOOKUP($X162,$K$7:$V$36,AC$6+1,FALSE())</f>
        <v>0.566375600498363</v>
      </c>
      <c r="AD162" s="71" t="n">
        <f aca="false">AD161*VLOOKUP($X162,$K$7:$V$36,AD$6+1,FALSE())</f>
        <v>0.52849925482382</v>
      </c>
      <c r="AE162" s="71" t="n">
        <f aca="false">AE161*VLOOKUP($X162,$K$7:$V$36,AE$6+1,FALSE())</f>
        <v>0.38597342503044</v>
      </c>
      <c r="AF162" s="71" t="n">
        <f aca="false">AF161*VLOOKUP($X162,$K$7:$V$36,AF$6+1,FALSE())</f>
        <v>0.357707411428702</v>
      </c>
      <c r="AG162" s="71" t="n">
        <f aca="false">AG161*VLOOKUP($X162,$K$7:$V$36,AG$6+1,FALSE())</f>
        <v>0.303833055657621</v>
      </c>
      <c r="AH162" s="71" t="n">
        <f aca="false">AH161*VLOOKUP($X162,$K$7:$V$36,AH$6+1,FALSE())</f>
        <v>0.22632490830122</v>
      </c>
      <c r="AI162" s="71" t="n">
        <f aca="false">AI161*VLOOKUP($X162,$K$7:$V$36,AI$6+1,FALSE())</f>
        <v>0.144617271615246</v>
      </c>
      <c r="AJ162" s="71" t="n">
        <f aca="false">AJ161*VLOOKUP($X162,$K$7:$V$36,AJ$6+1,FALSE())</f>
        <v>0.0792681008834442</v>
      </c>
      <c r="AK162" s="72" t="n">
        <f aca="false">W$7</f>
        <v>0</v>
      </c>
      <c r="AL162" s="73" t="n">
        <f aca="false">AL161*VLOOKUP($X162,$K$40:$V$69,AL$6+1,FALSE())</f>
        <v>0.735592104502034</v>
      </c>
      <c r="AM162" s="74" t="n">
        <f aca="false">AM161*VLOOKUP($X162,$K$40:$V$69,AM$6+1,FALSE())</f>
        <v>0.686451991919921</v>
      </c>
      <c r="AN162" s="74" t="n">
        <f aca="false">AN161*VLOOKUP($X162,$K$40:$V$69,AN$6+1,FALSE())</f>
        <v>0.596888520704471</v>
      </c>
      <c r="AO162" s="74" t="n">
        <f aca="false">AO161*VLOOKUP($X162,$K$40:$V$69,AO$6+1,FALSE())</f>
        <v>0.566375600498363</v>
      </c>
      <c r="AP162" s="74" t="n">
        <f aca="false">AP161*VLOOKUP($X162,$K$40:$V$69,AP$6+1,FALSE())</f>
        <v>0.52849925482382</v>
      </c>
      <c r="AQ162" s="74" t="n">
        <f aca="false">AQ161*VLOOKUP($X162,$K$40:$V$69,AQ$6+1,FALSE())</f>
        <v>0.38597342503044</v>
      </c>
      <c r="AR162" s="74" t="n">
        <f aca="false">AR161*VLOOKUP($X162,$K$40:$V$69,AR$6+1,FALSE())</f>
        <v>0.357707411428702</v>
      </c>
      <c r="AS162" s="74" t="n">
        <f aca="false">AS161*VLOOKUP($X162,$K$40:$V$69,AS$6+1,FALSE())</f>
        <v>0.303833055657621</v>
      </c>
      <c r="AT162" s="74" t="n">
        <f aca="false">AT161*VLOOKUP($X162,$K$40:$V$69,AT$6+1,FALSE())</f>
        <v>0.22632490830122</v>
      </c>
      <c r="AU162" s="74" t="n">
        <f aca="false">AU161*VLOOKUP($X162,$K$40:$V$69,AU$6+1,FALSE())</f>
        <v>0.144617271615246</v>
      </c>
      <c r="AV162" s="74" t="n">
        <f aca="false">AV161*VLOOKUP($X162,$K$40:$V$69,AV$6+1,FALSE())</f>
        <v>0.0792681008834442</v>
      </c>
      <c r="AW162" s="75" t="n">
        <v>0</v>
      </c>
      <c r="AX162" s="54"/>
      <c r="AY162" s="60" t="n">
        <f aca="false">AY150+1</f>
        <v>13</v>
      </c>
      <c r="AZ162" s="61" t="n">
        <v>156</v>
      </c>
      <c r="BA162" s="76" t="n">
        <v>0.144617271615246</v>
      </c>
      <c r="BB162" s="77" t="n">
        <v>0.22632490830122</v>
      </c>
      <c r="BC162" s="54"/>
      <c r="BD162" s="54" t="n">
        <f aca="false">IF($D$11=1,BA162*BB162,BA162)</f>
        <v>0.144617271615246</v>
      </c>
    </row>
    <row r="163" customFormat="false" ht="12.75" hidden="false" customHeight="false" outlineLevel="0" collapsed="false">
      <c r="F163" s="57" t="n">
        <v>11</v>
      </c>
      <c r="G163" s="58" t="n">
        <v>7</v>
      </c>
      <c r="H163" s="80" t="n">
        <f aca="false">+'Survival Rates'!D161</f>
        <v>0.234059759508499</v>
      </c>
      <c r="I163" s="81" t="n">
        <v>0</v>
      </c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60" t="n">
        <f aca="false">X151+1</f>
        <v>14</v>
      </c>
      <c r="Y163" s="61" t="n">
        <v>157</v>
      </c>
      <c r="Z163" s="71" t="n">
        <f aca="false">Z162*VLOOKUP($X163,$K$7:$V$36,Z$6+1,FALSE())</f>
        <v>0.73418602538008</v>
      </c>
      <c r="AA163" s="71" t="n">
        <f aca="false">AA162*VLOOKUP($X163,$K$7:$V$36,AA$6+1,FALSE())</f>
        <v>0.68462871169603</v>
      </c>
      <c r="AB163" s="71" t="n">
        <f aca="false">AB162*VLOOKUP($X163,$K$7:$V$36,AB$6+1,FALSE())</f>
        <v>0.5946764745169</v>
      </c>
      <c r="AC163" s="71" t="n">
        <f aca="false">AC162*VLOOKUP($X163,$K$7:$V$36,AC$6+1,FALSE())</f>
        <v>0.564218359239783</v>
      </c>
      <c r="AD163" s="71" t="n">
        <f aca="false">AD162*VLOOKUP($X163,$K$7:$V$36,AD$6+1,FALSE())</f>
        <v>0.52606887739419</v>
      </c>
      <c r="AE163" s="71" t="n">
        <f aca="false">AE162*VLOOKUP($X163,$K$7:$V$36,AE$6+1,FALSE())</f>
        <v>0.383564298424857</v>
      </c>
      <c r="AF163" s="71" t="n">
        <f aca="false">AF162*VLOOKUP($X163,$K$7:$V$36,AF$6+1,FALSE())</f>
        <v>0.355253057753479</v>
      </c>
      <c r="AG163" s="71" t="n">
        <f aca="false">AG162*VLOOKUP($X163,$K$7:$V$36,AG$6+1,FALSE())</f>
        <v>0.301318174814719</v>
      </c>
      <c r="AH163" s="71" t="n">
        <f aca="false">AH162*VLOOKUP($X163,$K$7:$V$36,AH$6+1,FALSE())</f>
        <v>0.224024818105221</v>
      </c>
      <c r="AI163" s="71" t="n">
        <f aca="false">AI162*VLOOKUP($X163,$K$7:$V$36,AI$6+1,FALSE())</f>
        <v>0.142919336146347</v>
      </c>
      <c r="AJ163" s="71" t="n">
        <f aca="false">AJ162*VLOOKUP($X163,$K$7:$V$36,AJ$6+1,FALSE())</f>
        <v>0.0782365874068545</v>
      </c>
      <c r="AK163" s="72" t="n">
        <f aca="false">W$7</f>
        <v>0</v>
      </c>
      <c r="AL163" s="73" t="n">
        <f aca="false">AL162*VLOOKUP($X163,$K$40:$V$69,AL$6+1,FALSE())</f>
        <v>0.73418602538008</v>
      </c>
      <c r="AM163" s="74" t="n">
        <f aca="false">AM162*VLOOKUP($X163,$K$40:$V$69,AM$6+1,FALSE())</f>
        <v>0.68462871169603</v>
      </c>
      <c r="AN163" s="74" t="n">
        <f aca="false">AN162*VLOOKUP($X163,$K$40:$V$69,AN$6+1,FALSE())</f>
        <v>0.5946764745169</v>
      </c>
      <c r="AO163" s="74" t="n">
        <f aca="false">AO162*VLOOKUP($X163,$K$40:$V$69,AO$6+1,FALSE())</f>
        <v>0.564218359239783</v>
      </c>
      <c r="AP163" s="74" t="n">
        <f aca="false">AP162*VLOOKUP($X163,$K$40:$V$69,AP$6+1,FALSE())</f>
        <v>0.52606887739419</v>
      </c>
      <c r="AQ163" s="74" t="n">
        <f aca="false">AQ162*VLOOKUP($X163,$K$40:$V$69,AQ$6+1,FALSE())</f>
        <v>0.383564298424857</v>
      </c>
      <c r="AR163" s="74" t="n">
        <f aca="false">AR162*VLOOKUP($X163,$K$40:$V$69,AR$6+1,FALSE())</f>
        <v>0.355253057753479</v>
      </c>
      <c r="AS163" s="74" t="n">
        <f aca="false">AS162*VLOOKUP($X163,$K$40:$V$69,AS$6+1,FALSE())</f>
        <v>0.301318174814719</v>
      </c>
      <c r="AT163" s="74" t="n">
        <f aca="false">AT162*VLOOKUP($X163,$K$40:$V$69,AT$6+1,FALSE())</f>
        <v>0.224024818105221</v>
      </c>
      <c r="AU163" s="74" t="n">
        <f aca="false">AU162*VLOOKUP($X163,$K$40:$V$69,AU$6+1,FALSE())</f>
        <v>0.142919336146347</v>
      </c>
      <c r="AV163" s="74" t="n">
        <f aca="false">AV162*VLOOKUP($X163,$K$40:$V$69,AV$6+1,FALSE())</f>
        <v>0.0782365874068545</v>
      </c>
      <c r="AW163" s="75" t="n">
        <v>0</v>
      </c>
      <c r="AX163" s="54"/>
      <c r="AY163" s="60" t="n">
        <f aca="false">AY151+1</f>
        <v>14</v>
      </c>
      <c r="AZ163" s="61" t="n">
        <v>157</v>
      </c>
      <c r="BA163" s="76" t="n">
        <v>0.142919336146347</v>
      </c>
      <c r="BB163" s="77" t="n">
        <v>0.224024818105221</v>
      </c>
      <c r="BC163" s="54"/>
      <c r="BD163" s="54" t="n">
        <f aca="false">IF($D$11=1,BA163*BB163,BA163)</f>
        <v>0.142919336146347</v>
      </c>
    </row>
    <row r="164" customFormat="false" ht="12.75" hidden="false" customHeight="false" outlineLevel="0" collapsed="false">
      <c r="F164" s="57" t="n">
        <v>11</v>
      </c>
      <c r="G164" s="58" t="n">
        <v>8</v>
      </c>
      <c r="H164" s="80" t="n">
        <f aca="false">+'Survival Rates'!D162</f>
        <v>0.192751917937208</v>
      </c>
      <c r="I164" s="81" t="n">
        <v>0</v>
      </c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60" t="n">
        <f aca="false">X152+1</f>
        <v>14</v>
      </c>
      <c r="Y164" s="61" t="n">
        <v>158</v>
      </c>
      <c r="Z164" s="71" t="n">
        <f aca="false">Z163*VLOOKUP($X164,$K$7:$V$36,Z$6+1,FALSE())</f>
        <v>0.732782633968455</v>
      </c>
      <c r="AA164" s="71" t="n">
        <f aca="false">AA163*VLOOKUP($X164,$K$7:$V$36,AA$6+1,FALSE())</f>
        <v>0.682810274273696</v>
      </c>
      <c r="AB164" s="71" t="n">
        <f aca="false">AB163*VLOOKUP($X164,$K$7:$V$36,AB$6+1,FALSE())</f>
        <v>0.592472626088486</v>
      </c>
      <c r="AC164" s="71" t="n">
        <f aca="false">AC163*VLOOKUP($X164,$K$7:$V$36,AC$6+1,FALSE())</f>
        <v>0.562069334595484</v>
      </c>
      <c r="AD164" s="71" t="n">
        <f aca="false">AD163*VLOOKUP($X164,$K$7:$V$36,AD$6+1,FALSE())</f>
        <v>0.52364967639366</v>
      </c>
      <c r="AE164" s="71" t="n">
        <f aca="false">AE163*VLOOKUP($X164,$K$7:$V$36,AE$6+1,FALSE())</f>
        <v>0.381170208841579</v>
      </c>
      <c r="AF164" s="71" t="n">
        <f aca="false">AF163*VLOOKUP($X164,$K$7:$V$36,AF$6+1,FALSE())</f>
        <v>0.352815544243628</v>
      </c>
      <c r="AG164" s="71" t="n">
        <f aca="false">AG163*VLOOKUP($X164,$K$7:$V$36,AG$6+1,FALSE())</f>
        <v>0.29882411009283</v>
      </c>
      <c r="AH164" s="71" t="n">
        <f aca="false">AH163*VLOOKUP($X164,$K$7:$V$36,AH$6+1,FALSE())</f>
        <v>0.221748103219299</v>
      </c>
      <c r="AI164" s="71" t="n">
        <f aca="false">AI163*VLOOKUP($X164,$K$7:$V$36,AI$6+1,FALSE())</f>
        <v>0.141241335950906</v>
      </c>
      <c r="AJ164" s="71" t="n">
        <f aca="false">AJ163*VLOOKUP($X164,$K$7:$V$36,AJ$6+1,FALSE())</f>
        <v>0.077218496984943</v>
      </c>
      <c r="AK164" s="72" t="n">
        <f aca="false">W$7</f>
        <v>0</v>
      </c>
      <c r="AL164" s="73" t="n">
        <f aca="false">AL163*VLOOKUP($X164,$K$40:$V$69,AL$6+1,FALSE())</f>
        <v>0.732782633968455</v>
      </c>
      <c r="AM164" s="74" t="n">
        <f aca="false">AM163*VLOOKUP($X164,$K$40:$V$69,AM$6+1,FALSE())</f>
        <v>0.682810274273696</v>
      </c>
      <c r="AN164" s="74" t="n">
        <f aca="false">AN163*VLOOKUP($X164,$K$40:$V$69,AN$6+1,FALSE())</f>
        <v>0.592472626088486</v>
      </c>
      <c r="AO164" s="74" t="n">
        <f aca="false">AO163*VLOOKUP($X164,$K$40:$V$69,AO$6+1,FALSE())</f>
        <v>0.562069334595484</v>
      </c>
      <c r="AP164" s="74" t="n">
        <f aca="false">AP163*VLOOKUP($X164,$K$40:$V$69,AP$6+1,FALSE())</f>
        <v>0.52364967639366</v>
      </c>
      <c r="AQ164" s="74" t="n">
        <f aca="false">AQ163*VLOOKUP($X164,$K$40:$V$69,AQ$6+1,FALSE())</f>
        <v>0.381170208841579</v>
      </c>
      <c r="AR164" s="74" t="n">
        <f aca="false">AR163*VLOOKUP($X164,$K$40:$V$69,AR$6+1,FALSE())</f>
        <v>0.352815544243628</v>
      </c>
      <c r="AS164" s="74" t="n">
        <f aca="false">AS163*VLOOKUP($X164,$K$40:$V$69,AS$6+1,FALSE())</f>
        <v>0.29882411009283</v>
      </c>
      <c r="AT164" s="74" t="n">
        <f aca="false">AT163*VLOOKUP($X164,$K$40:$V$69,AT$6+1,FALSE())</f>
        <v>0.221748103219299</v>
      </c>
      <c r="AU164" s="74" t="n">
        <f aca="false">AU163*VLOOKUP($X164,$K$40:$V$69,AU$6+1,FALSE())</f>
        <v>0.141241335950906</v>
      </c>
      <c r="AV164" s="74" t="n">
        <f aca="false">AV163*VLOOKUP($X164,$K$40:$V$69,AV$6+1,FALSE())</f>
        <v>0.077218496984943</v>
      </c>
      <c r="AW164" s="75" t="n">
        <v>0</v>
      </c>
      <c r="AX164" s="54"/>
      <c r="AY164" s="60" t="n">
        <f aca="false">AY152+1</f>
        <v>14</v>
      </c>
      <c r="AZ164" s="61" t="n">
        <v>158</v>
      </c>
      <c r="BA164" s="76" t="n">
        <v>0.141241335950906</v>
      </c>
      <c r="BB164" s="77" t="n">
        <v>0.221748103219299</v>
      </c>
      <c r="BC164" s="54"/>
      <c r="BD164" s="54" t="n">
        <f aca="false">IF($D$11=1,BA164*BB164,BA164)</f>
        <v>0.141241335950906</v>
      </c>
    </row>
    <row r="165" customFormat="false" ht="12.75" hidden="false" customHeight="false" outlineLevel="0" collapsed="false">
      <c r="F165" s="57" t="n">
        <v>11</v>
      </c>
      <c r="G165" s="58" t="n">
        <v>9</v>
      </c>
      <c r="H165" s="80" t="n">
        <f aca="false">+'Survival Rates'!D163</f>
        <v>0.159253678536244</v>
      </c>
      <c r="I165" s="81" t="n">
        <v>0</v>
      </c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60" t="n">
        <f aca="false">X153+1</f>
        <v>14</v>
      </c>
      <c r="Y165" s="61" t="n">
        <v>159</v>
      </c>
      <c r="Z165" s="71" t="n">
        <f aca="false">Z164*VLOOKUP($X165,$K$7:$V$36,Z$6+1,FALSE())</f>
        <v>0.731381925129619</v>
      </c>
      <c r="AA165" s="71" t="n">
        <f aca="false">AA164*VLOOKUP($X165,$K$7:$V$36,AA$6+1,FALSE())</f>
        <v>0.680996666789987</v>
      </c>
      <c r="AB165" s="71" t="n">
        <f aca="false">AB164*VLOOKUP($X165,$K$7:$V$36,AB$6+1,FALSE())</f>
        <v>0.590276945038645</v>
      </c>
      <c r="AC165" s="71" t="n">
        <f aca="false">AC164*VLOOKUP($X165,$K$7:$V$36,AC$6+1,FALSE())</f>
        <v>0.559928495269592</v>
      </c>
      <c r="AD165" s="71" t="n">
        <f aca="false">AD164*VLOOKUP($X165,$K$7:$V$36,AD$6+1,FALSE())</f>
        <v>0.521241600425862</v>
      </c>
      <c r="AE165" s="71" t="n">
        <f aca="false">AE164*VLOOKUP($X165,$K$7:$V$36,AE$6+1,FALSE())</f>
        <v>0.378791062424171</v>
      </c>
      <c r="AF165" s="71" t="n">
        <f aca="false">AF164*VLOOKUP($X165,$K$7:$V$36,AF$6+1,FALSE())</f>
        <v>0.350394755352977</v>
      </c>
      <c r="AG165" s="71" t="n">
        <f aca="false">AG164*VLOOKUP($X165,$K$7:$V$36,AG$6+1,FALSE())</f>
        <v>0.296350689193175</v>
      </c>
      <c r="AH165" s="71" t="n">
        <f aca="false">AH164*VLOOKUP($X165,$K$7:$V$36,AH$6+1,FALSE())</f>
        <v>0.219494526085326</v>
      </c>
      <c r="AI165" s="71" t="n">
        <f aca="false">AI164*VLOOKUP($X165,$K$7:$V$36,AI$6+1,FALSE())</f>
        <v>0.139583036971074</v>
      </c>
      <c r="AJ165" s="71" t="n">
        <f aca="false">AJ164*VLOOKUP($X165,$K$7:$V$36,AJ$6+1,FALSE())</f>
        <v>0.0762136549438919</v>
      </c>
      <c r="AK165" s="72" t="n">
        <f aca="false">W$7</f>
        <v>0</v>
      </c>
      <c r="AL165" s="73" t="n">
        <f aca="false">AL164*VLOOKUP($X165,$K$40:$V$69,AL$6+1,FALSE())</f>
        <v>0.731381925129619</v>
      </c>
      <c r="AM165" s="74" t="n">
        <f aca="false">AM164*VLOOKUP($X165,$K$40:$V$69,AM$6+1,FALSE())</f>
        <v>0.680996666789987</v>
      </c>
      <c r="AN165" s="74" t="n">
        <f aca="false">AN164*VLOOKUP($X165,$K$40:$V$69,AN$6+1,FALSE())</f>
        <v>0.590276945038645</v>
      </c>
      <c r="AO165" s="74" t="n">
        <f aca="false">AO164*VLOOKUP($X165,$K$40:$V$69,AO$6+1,FALSE())</f>
        <v>0.559928495269592</v>
      </c>
      <c r="AP165" s="74" t="n">
        <f aca="false">AP164*VLOOKUP($X165,$K$40:$V$69,AP$6+1,FALSE())</f>
        <v>0.521241600425862</v>
      </c>
      <c r="AQ165" s="74" t="n">
        <f aca="false">AQ164*VLOOKUP($X165,$K$40:$V$69,AQ$6+1,FALSE())</f>
        <v>0.378791062424171</v>
      </c>
      <c r="AR165" s="74" t="n">
        <f aca="false">AR164*VLOOKUP($X165,$K$40:$V$69,AR$6+1,FALSE())</f>
        <v>0.350394755352977</v>
      </c>
      <c r="AS165" s="74" t="n">
        <f aca="false">AS164*VLOOKUP($X165,$K$40:$V$69,AS$6+1,FALSE())</f>
        <v>0.296350689193175</v>
      </c>
      <c r="AT165" s="74" t="n">
        <f aca="false">AT164*VLOOKUP($X165,$K$40:$V$69,AT$6+1,FALSE())</f>
        <v>0.219494526085326</v>
      </c>
      <c r="AU165" s="74" t="n">
        <f aca="false">AU164*VLOOKUP($X165,$K$40:$V$69,AU$6+1,FALSE())</f>
        <v>0.139583036971074</v>
      </c>
      <c r="AV165" s="74" t="n">
        <f aca="false">AV164*VLOOKUP($X165,$K$40:$V$69,AV$6+1,FALSE())</f>
        <v>0.0762136549438919</v>
      </c>
      <c r="AW165" s="75" t="n">
        <v>0</v>
      </c>
      <c r="AX165" s="54"/>
      <c r="AY165" s="60" t="n">
        <f aca="false">AY153+1</f>
        <v>14</v>
      </c>
      <c r="AZ165" s="61" t="n">
        <v>159</v>
      </c>
      <c r="BA165" s="76" t="n">
        <v>0.139583036971074</v>
      </c>
      <c r="BB165" s="77" t="n">
        <v>0.219494526085326</v>
      </c>
      <c r="BC165" s="54"/>
      <c r="BD165" s="54" t="n">
        <f aca="false">IF($D$11=1,BA165*BB165,BA165)</f>
        <v>0.139583036971074</v>
      </c>
    </row>
    <row r="166" customFormat="false" ht="12.75" hidden="false" customHeight="false" outlineLevel="0" collapsed="false">
      <c r="F166" s="57" t="n">
        <v>11</v>
      </c>
      <c r="G166" s="58" t="n">
        <v>10</v>
      </c>
      <c r="H166" s="80" t="n">
        <f aca="false">+'Survival Rates'!D164</f>
        <v>0.132125451540263</v>
      </c>
      <c r="I166" s="81" t="n">
        <v>0</v>
      </c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60" t="n">
        <f aca="false">X154+1</f>
        <v>14</v>
      </c>
      <c r="Y166" s="61" t="n">
        <v>160</v>
      </c>
      <c r="Z166" s="71" t="n">
        <f aca="false">Z165*VLOOKUP($X166,$K$7:$V$36,Z$6+1,FALSE())</f>
        <v>0.729983893735855</v>
      </c>
      <c r="AA166" s="71" t="n">
        <f aca="false">AA165*VLOOKUP($X166,$K$7:$V$36,AA$6+1,FALSE())</f>
        <v>0.679187876416139</v>
      </c>
      <c r="AB166" s="71" t="n">
        <f aca="false">AB165*VLOOKUP($X166,$K$7:$V$36,AB$6+1,FALSE())</f>
        <v>0.588089401099381</v>
      </c>
      <c r="AC166" s="71" t="n">
        <f aca="false">AC165*VLOOKUP($X166,$K$7:$V$36,AC$6+1,FALSE())</f>
        <v>0.557795810085436</v>
      </c>
      <c r="AD166" s="71" t="n">
        <f aca="false">AD165*VLOOKUP($X166,$K$7:$V$36,AD$6+1,FALSE())</f>
        <v>0.518844598330785</v>
      </c>
      <c r="AE166" s="71" t="n">
        <f aca="false">AE165*VLOOKUP($X166,$K$7:$V$36,AE$6+1,FALSE())</f>
        <v>0.376426765902017</v>
      </c>
      <c r="AF166" s="71" t="n">
        <f aca="false">AF165*VLOOKUP($X166,$K$7:$V$36,AF$6+1,FALSE())</f>
        <v>0.347990576328157</v>
      </c>
      <c r="AG166" s="71" t="n">
        <f aca="false">AG165*VLOOKUP($X166,$K$7:$V$36,AG$6+1,FALSE())</f>
        <v>0.293897741243126</v>
      </c>
      <c r="AH166" s="71" t="n">
        <f aca="false">AH165*VLOOKUP($X166,$K$7:$V$36,AH$6+1,FALSE())</f>
        <v>0.217263851559425</v>
      </c>
      <c r="AI166" s="71" t="n">
        <f aca="false">AI165*VLOOKUP($X166,$K$7:$V$36,AI$6+1,FALSE())</f>
        <v>0.137944207897044</v>
      </c>
      <c r="AJ166" s="71" t="n">
        <f aca="false">AJ165*VLOOKUP($X166,$K$7:$V$36,AJ$6+1,FALSE())</f>
        <v>0.0752218888829089</v>
      </c>
      <c r="AK166" s="72" t="n">
        <f aca="false">W$7</f>
        <v>0</v>
      </c>
      <c r="AL166" s="73" t="n">
        <f aca="false">AL165*VLOOKUP($X166,$K$40:$V$69,AL$6+1,FALSE())</f>
        <v>0.729983893735855</v>
      </c>
      <c r="AM166" s="74" t="n">
        <f aca="false">AM165*VLOOKUP($X166,$K$40:$V$69,AM$6+1,FALSE())</f>
        <v>0.679187876416139</v>
      </c>
      <c r="AN166" s="74" t="n">
        <f aca="false">AN165*VLOOKUP($X166,$K$40:$V$69,AN$6+1,FALSE())</f>
        <v>0.588089401099381</v>
      </c>
      <c r="AO166" s="74" t="n">
        <f aca="false">AO165*VLOOKUP($X166,$K$40:$V$69,AO$6+1,FALSE())</f>
        <v>0.557795810085436</v>
      </c>
      <c r="AP166" s="74" t="n">
        <f aca="false">AP165*VLOOKUP($X166,$K$40:$V$69,AP$6+1,FALSE())</f>
        <v>0.518844598330785</v>
      </c>
      <c r="AQ166" s="74" t="n">
        <f aca="false">AQ165*VLOOKUP($X166,$K$40:$V$69,AQ$6+1,FALSE())</f>
        <v>0.376426765902017</v>
      </c>
      <c r="AR166" s="74" t="n">
        <f aca="false">AR165*VLOOKUP($X166,$K$40:$V$69,AR$6+1,FALSE())</f>
        <v>0.347990576328157</v>
      </c>
      <c r="AS166" s="74" t="n">
        <f aca="false">AS165*VLOOKUP($X166,$K$40:$V$69,AS$6+1,FALSE())</f>
        <v>0.293897741243126</v>
      </c>
      <c r="AT166" s="74" t="n">
        <f aca="false">AT165*VLOOKUP($X166,$K$40:$V$69,AT$6+1,FALSE())</f>
        <v>0.217263851559425</v>
      </c>
      <c r="AU166" s="74" t="n">
        <f aca="false">AU165*VLOOKUP($X166,$K$40:$V$69,AU$6+1,FALSE())</f>
        <v>0.137944207897044</v>
      </c>
      <c r="AV166" s="74" t="n">
        <f aca="false">AV165*VLOOKUP($X166,$K$40:$V$69,AV$6+1,FALSE())</f>
        <v>0.0752218888829089</v>
      </c>
      <c r="AW166" s="75" t="n">
        <v>0</v>
      </c>
      <c r="AX166" s="54"/>
      <c r="AY166" s="60" t="n">
        <f aca="false">AY154+1</f>
        <v>14</v>
      </c>
      <c r="AZ166" s="61" t="n">
        <v>160</v>
      </c>
      <c r="BA166" s="76" t="n">
        <v>0.137944207897044</v>
      </c>
      <c r="BB166" s="77" t="n">
        <v>0.217263851559425</v>
      </c>
      <c r="BC166" s="54"/>
      <c r="BD166" s="54" t="n">
        <f aca="false">IF($D$11=1,BA166*BB166,BA166)</f>
        <v>0.137944207897044</v>
      </c>
    </row>
    <row r="167" customFormat="false" ht="12.75" hidden="false" customHeight="false" outlineLevel="0" collapsed="false">
      <c r="F167" s="57" t="n">
        <v>11</v>
      </c>
      <c r="G167" s="58" t="n">
        <v>11</v>
      </c>
      <c r="H167" s="80" t="n">
        <f aca="false">+'Survival Rates'!D165</f>
        <v>0.110743253788653</v>
      </c>
      <c r="I167" s="81" t="n">
        <v>0</v>
      </c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60" t="n">
        <f aca="false">X155+1</f>
        <v>14</v>
      </c>
      <c r="Y167" s="61" t="n">
        <v>161</v>
      </c>
      <c r="Z167" s="71" t="n">
        <f aca="false">Z166*VLOOKUP($X167,$K$7:$V$36,Z$6+1,FALSE())</f>
        <v>0.728588534669243</v>
      </c>
      <c r="AA167" s="71" t="n">
        <f aca="false">AA166*VLOOKUP($X167,$K$7:$V$36,AA$6+1,FALSE())</f>
        <v>0.67738389035746</v>
      </c>
      <c r="AB167" s="71" t="n">
        <f aca="false">AB166*VLOOKUP($X167,$K$7:$V$36,AB$6+1,FALSE())</f>
        <v>0.585909964114871</v>
      </c>
      <c r="AC167" s="71" t="n">
        <f aca="false">AC166*VLOOKUP($X167,$K$7:$V$36,AC$6+1,FALSE())</f>
        <v>0.55567124798509</v>
      </c>
      <c r="AD167" s="71" t="n">
        <f aca="false">AD166*VLOOKUP($X167,$K$7:$V$36,AD$6+1,FALSE())</f>
        <v>0.516458619183684</v>
      </c>
      <c r="AE167" s="71" t="n">
        <f aca="false">AE166*VLOOKUP($X167,$K$7:$V$36,AE$6+1,FALSE())</f>
        <v>0.37407722658667</v>
      </c>
      <c r="AF167" s="71" t="n">
        <f aca="false">AF166*VLOOKUP($X167,$K$7:$V$36,AF$6+1,FALSE())</f>
        <v>0.345602893203162</v>
      </c>
      <c r="AG167" s="71" t="n">
        <f aca="false">AG166*VLOOKUP($X167,$K$7:$V$36,AG$6+1,FALSE())</f>
        <v>0.291465096784397</v>
      </c>
      <c r="AH167" s="71" t="n">
        <f aca="false">AH166*VLOOKUP($X167,$K$7:$V$36,AH$6+1,FALSE())</f>
        <v>0.215055846887435</v>
      </c>
      <c r="AI167" s="71" t="n">
        <f aca="false">AI166*VLOOKUP($X167,$K$7:$V$36,AI$6+1,FALSE())</f>
        <v>0.136324620134797</v>
      </c>
      <c r="AJ167" s="71" t="n">
        <f aca="false">AJ166*VLOOKUP($X167,$K$7:$V$36,AJ$6+1,FALSE())</f>
        <v>0.0742430286446481</v>
      </c>
      <c r="AK167" s="72" t="n">
        <f aca="false">W$7</f>
        <v>0</v>
      </c>
      <c r="AL167" s="73" t="n">
        <f aca="false">AL166*VLOOKUP($X167,$K$40:$V$69,AL$6+1,FALSE())</f>
        <v>0.728588534669243</v>
      </c>
      <c r="AM167" s="74" t="n">
        <f aca="false">AM166*VLOOKUP($X167,$K$40:$V$69,AM$6+1,FALSE())</f>
        <v>0.67738389035746</v>
      </c>
      <c r="AN167" s="74" t="n">
        <f aca="false">AN166*VLOOKUP($X167,$K$40:$V$69,AN$6+1,FALSE())</f>
        <v>0.585909964114871</v>
      </c>
      <c r="AO167" s="74" t="n">
        <f aca="false">AO166*VLOOKUP($X167,$K$40:$V$69,AO$6+1,FALSE())</f>
        <v>0.55567124798509</v>
      </c>
      <c r="AP167" s="74" t="n">
        <f aca="false">AP166*VLOOKUP($X167,$K$40:$V$69,AP$6+1,FALSE())</f>
        <v>0.516458619183684</v>
      </c>
      <c r="AQ167" s="74" t="n">
        <f aca="false">AQ166*VLOOKUP($X167,$K$40:$V$69,AQ$6+1,FALSE())</f>
        <v>0.37407722658667</v>
      </c>
      <c r="AR167" s="74" t="n">
        <f aca="false">AR166*VLOOKUP($X167,$K$40:$V$69,AR$6+1,FALSE())</f>
        <v>0.345602893203162</v>
      </c>
      <c r="AS167" s="74" t="n">
        <f aca="false">AS166*VLOOKUP($X167,$K$40:$V$69,AS$6+1,FALSE())</f>
        <v>0.291465096784397</v>
      </c>
      <c r="AT167" s="74" t="n">
        <f aca="false">AT166*VLOOKUP($X167,$K$40:$V$69,AT$6+1,FALSE())</f>
        <v>0.215055846887435</v>
      </c>
      <c r="AU167" s="74" t="n">
        <f aca="false">AU166*VLOOKUP($X167,$K$40:$V$69,AU$6+1,FALSE())</f>
        <v>0.136324620134797</v>
      </c>
      <c r="AV167" s="74" t="n">
        <f aca="false">AV166*VLOOKUP($X167,$K$40:$V$69,AV$6+1,FALSE())</f>
        <v>0.0742430286446481</v>
      </c>
      <c r="AW167" s="75" t="n">
        <v>0</v>
      </c>
      <c r="AX167" s="54"/>
      <c r="AY167" s="60" t="n">
        <f aca="false">AY155+1</f>
        <v>14</v>
      </c>
      <c r="AZ167" s="61" t="n">
        <v>161</v>
      </c>
      <c r="BA167" s="76" t="n">
        <v>0.136324620134797</v>
      </c>
      <c r="BB167" s="77" t="n">
        <v>0.215055846887435</v>
      </c>
      <c r="BC167" s="54"/>
      <c r="BD167" s="54" t="n">
        <f aca="false">IF($D$11=1,BA167*BB167,BA167)</f>
        <v>0.136324620134797</v>
      </c>
    </row>
    <row r="168" customFormat="false" ht="12.75" hidden="false" customHeight="false" outlineLevel="0" collapsed="false">
      <c r="F168" s="57" t="n">
        <v>11</v>
      </c>
      <c r="G168" s="58" t="n">
        <v>12</v>
      </c>
      <c r="H168" s="80" t="n">
        <f aca="false">+'Survival Rates'!D166</f>
        <v>0.093417035401523</v>
      </c>
      <c r="I168" s="81" t="n">
        <v>0</v>
      </c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60" t="n">
        <f aca="false">X156+1</f>
        <v>14</v>
      </c>
      <c r="Y168" s="61" t="n">
        <v>162</v>
      </c>
      <c r="Z168" s="71" t="n">
        <f aca="false">Z167*VLOOKUP($X168,$K$7:$V$36,Z$6+1,FALSE())</f>
        <v>0.727195842821651</v>
      </c>
      <c r="AA168" s="71" t="n">
        <f aca="false">AA167*VLOOKUP($X168,$K$7:$V$36,AA$6+1,FALSE())</f>
        <v>0.675584695853243</v>
      </c>
      <c r="AB168" s="71" t="n">
        <f aca="false">AB167*VLOOKUP($X168,$K$7:$V$36,AB$6+1,FALSE())</f>
        <v>0.58373860404105</v>
      </c>
      <c r="AC168" s="71" t="n">
        <f aca="false">AC167*VLOOKUP($X168,$K$7:$V$36,AC$6+1,FALSE())</f>
        <v>0.553554778028923</v>
      </c>
      <c r="AD168" s="71" t="n">
        <f aca="false">AD167*VLOOKUP($X168,$K$7:$V$36,AD$6+1,FALSE())</f>
        <v>0.514083612293995</v>
      </c>
      <c r="AE168" s="71" t="n">
        <f aca="false">AE167*VLOOKUP($X168,$K$7:$V$36,AE$6+1,FALSE())</f>
        <v>0.371742352368213</v>
      </c>
      <c r="AF168" s="71" t="n">
        <f aca="false">AF167*VLOOKUP($X168,$K$7:$V$36,AF$6+1,FALSE())</f>
        <v>0.343231592793945</v>
      </c>
      <c r="AG168" s="71" t="n">
        <f aca="false">AG167*VLOOKUP($X168,$K$7:$V$36,AG$6+1,FALSE())</f>
        <v>0.289052587761338</v>
      </c>
      <c r="AH168" s="71" t="n">
        <f aca="false">AH167*VLOOKUP($X168,$K$7:$V$36,AH$6+1,FALSE())</f>
        <v>0.212870281680623</v>
      </c>
      <c r="AI168" s="71" t="n">
        <f aca="false">AI167*VLOOKUP($X168,$K$7:$V$36,AI$6+1,FALSE())</f>
        <v>0.134724047774208</v>
      </c>
      <c r="AJ168" s="71" t="n">
        <f aca="false">AJ167*VLOOKUP($X168,$K$7:$V$36,AJ$6+1,FALSE())</f>
        <v>0.0732769062860162</v>
      </c>
      <c r="AK168" s="72" t="n">
        <f aca="false">W$7</f>
        <v>0</v>
      </c>
      <c r="AL168" s="73" t="n">
        <f aca="false">AL167*VLOOKUP($X168,$K$40:$V$69,AL$6+1,FALSE())</f>
        <v>0.727195842821651</v>
      </c>
      <c r="AM168" s="74" t="n">
        <f aca="false">AM167*VLOOKUP($X168,$K$40:$V$69,AM$6+1,FALSE())</f>
        <v>0.675584695853243</v>
      </c>
      <c r="AN168" s="74" t="n">
        <f aca="false">AN167*VLOOKUP($X168,$K$40:$V$69,AN$6+1,FALSE())</f>
        <v>0.58373860404105</v>
      </c>
      <c r="AO168" s="74" t="n">
        <f aca="false">AO167*VLOOKUP($X168,$K$40:$V$69,AO$6+1,FALSE())</f>
        <v>0.553554778028923</v>
      </c>
      <c r="AP168" s="74" t="n">
        <f aca="false">AP167*VLOOKUP($X168,$K$40:$V$69,AP$6+1,FALSE())</f>
        <v>0.514083612293995</v>
      </c>
      <c r="AQ168" s="74" t="n">
        <f aca="false">AQ167*VLOOKUP($X168,$K$40:$V$69,AQ$6+1,FALSE())</f>
        <v>0.371742352368213</v>
      </c>
      <c r="AR168" s="74" t="n">
        <f aca="false">AR167*VLOOKUP($X168,$K$40:$V$69,AR$6+1,FALSE())</f>
        <v>0.343231592793945</v>
      </c>
      <c r="AS168" s="74" t="n">
        <f aca="false">AS167*VLOOKUP($X168,$K$40:$V$69,AS$6+1,FALSE())</f>
        <v>0.289052587761338</v>
      </c>
      <c r="AT168" s="74" t="n">
        <f aca="false">AT167*VLOOKUP($X168,$K$40:$V$69,AT$6+1,FALSE())</f>
        <v>0.212870281680623</v>
      </c>
      <c r="AU168" s="74" t="n">
        <f aca="false">AU167*VLOOKUP($X168,$K$40:$V$69,AU$6+1,FALSE())</f>
        <v>0.134724047774208</v>
      </c>
      <c r="AV168" s="74" t="n">
        <f aca="false">AV167*VLOOKUP($X168,$K$40:$V$69,AV$6+1,FALSE())</f>
        <v>0.0732769062860162</v>
      </c>
      <c r="AW168" s="75" t="n">
        <v>0</v>
      </c>
      <c r="AX168" s="54"/>
      <c r="AY168" s="60" t="n">
        <f aca="false">AY156+1</f>
        <v>14</v>
      </c>
      <c r="AZ168" s="61" t="n">
        <v>162</v>
      </c>
      <c r="BA168" s="76" t="n">
        <v>0.134724047774208</v>
      </c>
      <c r="BB168" s="77" t="n">
        <v>0.212870281680623</v>
      </c>
      <c r="BC168" s="54"/>
      <c r="BD168" s="54" t="n">
        <f aca="false">IF($D$11=1,BA168*BB168,BA168)</f>
        <v>0.134724047774208</v>
      </c>
    </row>
    <row r="169" customFormat="false" ht="12.75" hidden="false" customHeight="false" outlineLevel="0" collapsed="false">
      <c r="F169" s="57" t="n">
        <v>11</v>
      </c>
      <c r="G169" s="58" t="n">
        <v>13</v>
      </c>
      <c r="H169" s="80" t="n">
        <f aca="false">+'Survival Rates'!D167</f>
        <v>0.0792681008834441</v>
      </c>
      <c r="I169" s="81" t="n">
        <v>0</v>
      </c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60" t="n">
        <f aca="false">X157+1</f>
        <v>14</v>
      </c>
      <c r="Y169" s="61" t="n">
        <v>163</v>
      </c>
      <c r="Z169" s="71" t="n">
        <f aca="false">Z168*VLOOKUP($X169,$K$7:$V$36,Z$6+1,FALSE())</f>
        <v>0.725805813094707</v>
      </c>
      <c r="AA169" s="71" t="n">
        <f aca="false">AA168*VLOOKUP($X169,$K$7:$V$36,AA$6+1,FALSE())</f>
        <v>0.673790280176675</v>
      </c>
      <c r="AB169" s="71" t="n">
        <f aca="false">AB168*VLOOKUP($X169,$K$7:$V$36,AB$6+1,FALSE())</f>
        <v>0.581575290945193</v>
      </c>
      <c r="AC169" s="71" t="n">
        <f aca="false">AC168*VLOOKUP($X169,$K$7:$V$36,AC$6+1,FALSE())</f>
        <v>0.551446369395152</v>
      </c>
      <c r="AD169" s="71" t="n">
        <f aca="false">AD168*VLOOKUP($X169,$K$7:$V$36,AD$6+1,FALSE())</f>
        <v>0.511719527204266</v>
      </c>
      <c r="AE169" s="71" t="n">
        <f aca="false">AE168*VLOOKUP($X169,$K$7:$V$36,AE$6+1,FALSE())</f>
        <v>0.369422051711654</v>
      </c>
      <c r="AF169" s="71" t="n">
        <f aca="false">AF168*VLOOKUP($X169,$K$7:$V$36,AF$6+1,FALSE())</f>
        <v>0.340876562693053</v>
      </c>
      <c r="AG169" s="71" t="n">
        <f aca="false">AG168*VLOOKUP($X169,$K$7:$V$36,AG$6+1,FALSE())</f>
        <v>0.286660047509328</v>
      </c>
      <c r="AH169" s="71" t="n">
        <f aca="false">AH168*VLOOKUP($X169,$K$7:$V$36,AH$6+1,FALSE())</f>
        <v>0.210706927891647</v>
      </c>
      <c r="AI169" s="71" t="n">
        <f aca="false">AI168*VLOOKUP($X169,$K$7:$V$36,AI$6+1,FALSE())</f>
        <v>0.13314226755754</v>
      </c>
      <c r="AJ169" s="71" t="n">
        <f aca="false">AJ168*VLOOKUP($X169,$K$7:$V$36,AJ$6+1,FALSE())</f>
        <v>0.0723233560493584</v>
      </c>
      <c r="AK169" s="72" t="n">
        <f aca="false">W$7</f>
        <v>0</v>
      </c>
      <c r="AL169" s="73" t="n">
        <f aca="false">AL168*VLOOKUP($X169,$K$40:$V$69,AL$6+1,FALSE())</f>
        <v>0.725805813094707</v>
      </c>
      <c r="AM169" s="74" t="n">
        <f aca="false">AM168*VLOOKUP($X169,$K$40:$V$69,AM$6+1,FALSE())</f>
        <v>0.673790280176675</v>
      </c>
      <c r="AN169" s="74" t="n">
        <f aca="false">AN168*VLOOKUP($X169,$K$40:$V$69,AN$6+1,FALSE())</f>
        <v>0.581575290945193</v>
      </c>
      <c r="AO169" s="74" t="n">
        <f aca="false">AO168*VLOOKUP($X169,$K$40:$V$69,AO$6+1,FALSE())</f>
        <v>0.551446369395152</v>
      </c>
      <c r="AP169" s="74" t="n">
        <f aca="false">AP168*VLOOKUP($X169,$K$40:$V$69,AP$6+1,FALSE())</f>
        <v>0.511719527204266</v>
      </c>
      <c r="AQ169" s="74" t="n">
        <f aca="false">AQ168*VLOOKUP($X169,$K$40:$V$69,AQ$6+1,FALSE())</f>
        <v>0.369422051711654</v>
      </c>
      <c r="AR169" s="74" t="n">
        <f aca="false">AR168*VLOOKUP($X169,$K$40:$V$69,AR$6+1,FALSE())</f>
        <v>0.340876562693053</v>
      </c>
      <c r="AS169" s="74" t="n">
        <f aca="false">AS168*VLOOKUP($X169,$K$40:$V$69,AS$6+1,FALSE())</f>
        <v>0.286660047509328</v>
      </c>
      <c r="AT169" s="74" t="n">
        <f aca="false">AT168*VLOOKUP($X169,$K$40:$V$69,AT$6+1,FALSE())</f>
        <v>0.210706927891647</v>
      </c>
      <c r="AU169" s="74" t="n">
        <f aca="false">AU168*VLOOKUP($X169,$K$40:$V$69,AU$6+1,FALSE())</f>
        <v>0.13314226755754</v>
      </c>
      <c r="AV169" s="74" t="n">
        <f aca="false">AV168*VLOOKUP($X169,$K$40:$V$69,AV$6+1,FALSE())</f>
        <v>0.0723233560493584</v>
      </c>
      <c r="AW169" s="75" t="n">
        <v>0</v>
      </c>
      <c r="AX169" s="54"/>
      <c r="AY169" s="60" t="n">
        <f aca="false">AY157+1</f>
        <v>14</v>
      </c>
      <c r="AZ169" s="61" t="n">
        <v>163</v>
      </c>
      <c r="BA169" s="76" t="n">
        <v>0.13314226755754</v>
      </c>
      <c r="BB169" s="77" t="n">
        <v>0.210706927891647</v>
      </c>
      <c r="BC169" s="54"/>
      <c r="BD169" s="54" t="n">
        <f aca="false">IF($D$11=1,BA169*BB169,BA169)</f>
        <v>0.13314226755754</v>
      </c>
    </row>
    <row r="170" customFormat="false" ht="12.75" hidden="false" customHeight="false" outlineLevel="0" collapsed="false">
      <c r="F170" s="57" t="n">
        <v>11</v>
      </c>
      <c r="G170" s="58" t="n">
        <v>14</v>
      </c>
      <c r="H170" s="80" t="n">
        <f aca="false">+'Survival Rates'!D168</f>
        <v>0.067738534606057</v>
      </c>
      <c r="I170" s="81" t="n">
        <v>0</v>
      </c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60" t="n">
        <f aca="false">X158+1</f>
        <v>14</v>
      </c>
      <c r="Y170" s="61" t="n">
        <v>164</v>
      </c>
      <c r="Z170" s="71" t="n">
        <f aca="false">Z169*VLOOKUP($X170,$K$7:$V$36,Z$6+1,FALSE())</f>
        <v>0.724418440399786</v>
      </c>
      <c r="AA170" s="71" t="n">
        <f aca="false">AA169*VLOOKUP($X170,$K$7:$V$36,AA$6+1,FALSE())</f>
        <v>0.672000630634746</v>
      </c>
      <c r="AB170" s="71" t="n">
        <f aca="false">AB169*VLOOKUP($X170,$K$7:$V$36,AB$6+1,FALSE())</f>
        <v>0.579419995005506</v>
      </c>
      <c r="AC170" s="71" t="n">
        <f aca="false">AC169*VLOOKUP($X170,$K$7:$V$36,AC$6+1,FALSE())</f>
        <v>0.549345991379385</v>
      </c>
      <c r="AD170" s="71" t="n">
        <f aca="false">AD169*VLOOKUP($X170,$K$7:$V$36,AD$6+1,FALSE())</f>
        <v>0.509366313689078</v>
      </c>
      <c r="AE170" s="71" t="n">
        <f aca="false">AE169*VLOOKUP($X170,$K$7:$V$36,AE$6+1,FALSE())</f>
        <v>0.367116233653332</v>
      </c>
      <c r="AF170" s="71" t="n">
        <f aca="false">AF169*VLOOKUP($X170,$K$7:$V$36,AF$6+1,FALSE())</f>
        <v>0.338537691264302</v>
      </c>
      <c r="AG170" s="71" t="n">
        <f aca="false">AG169*VLOOKUP($X170,$K$7:$V$36,AG$6+1,FALSE())</f>
        <v>0.284287310743258</v>
      </c>
      <c r="AH170" s="71" t="n">
        <f aca="false">AH169*VLOOKUP($X170,$K$7:$V$36,AH$6+1,FALSE())</f>
        <v>0.208565559790758</v>
      </c>
      <c r="AI170" s="71" t="n">
        <f aca="false">AI169*VLOOKUP($X170,$K$7:$V$36,AI$6+1,FALSE())</f>
        <v>0.131579058848299</v>
      </c>
      <c r="AJ170" s="71" t="n">
        <f aca="false">AJ169*VLOOKUP($X170,$K$7:$V$36,AJ$6+1,FALSE())</f>
        <v>0.0713822143340195</v>
      </c>
      <c r="AK170" s="72" t="n">
        <f aca="false">W$7</f>
        <v>0</v>
      </c>
      <c r="AL170" s="73" t="n">
        <f aca="false">AL169*VLOOKUP($X170,$K$40:$V$69,AL$6+1,FALSE())</f>
        <v>0.724418440399786</v>
      </c>
      <c r="AM170" s="74" t="n">
        <f aca="false">AM169*VLOOKUP($X170,$K$40:$V$69,AM$6+1,FALSE())</f>
        <v>0.672000630634746</v>
      </c>
      <c r="AN170" s="74" t="n">
        <f aca="false">AN169*VLOOKUP($X170,$K$40:$V$69,AN$6+1,FALSE())</f>
        <v>0.579419995005506</v>
      </c>
      <c r="AO170" s="74" t="n">
        <f aca="false">AO169*VLOOKUP($X170,$K$40:$V$69,AO$6+1,FALSE())</f>
        <v>0.549345991379385</v>
      </c>
      <c r="AP170" s="74" t="n">
        <f aca="false">AP169*VLOOKUP($X170,$K$40:$V$69,AP$6+1,FALSE())</f>
        <v>0.509366313689078</v>
      </c>
      <c r="AQ170" s="74" t="n">
        <f aca="false">AQ169*VLOOKUP($X170,$K$40:$V$69,AQ$6+1,FALSE())</f>
        <v>0.367116233653332</v>
      </c>
      <c r="AR170" s="74" t="n">
        <f aca="false">AR169*VLOOKUP($X170,$K$40:$V$69,AR$6+1,FALSE())</f>
        <v>0.338537691264302</v>
      </c>
      <c r="AS170" s="74" t="n">
        <f aca="false">AS169*VLOOKUP($X170,$K$40:$V$69,AS$6+1,FALSE())</f>
        <v>0.284287310743258</v>
      </c>
      <c r="AT170" s="74" t="n">
        <f aca="false">AT169*VLOOKUP($X170,$K$40:$V$69,AT$6+1,FALSE())</f>
        <v>0.208565559790758</v>
      </c>
      <c r="AU170" s="74" t="n">
        <f aca="false">AU169*VLOOKUP($X170,$K$40:$V$69,AU$6+1,FALSE())</f>
        <v>0.131579058848299</v>
      </c>
      <c r="AV170" s="74" t="n">
        <f aca="false">AV169*VLOOKUP($X170,$K$40:$V$69,AV$6+1,FALSE())</f>
        <v>0.0713822143340195</v>
      </c>
      <c r="AW170" s="75" t="n">
        <v>0</v>
      </c>
      <c r="AX170" s="54"/>
      <c r="AY170" s="60" t="n">
        <f aca="false">AY158+1</f>
        <v>14</v>
      </c>
      <c r="AZ170" s="61" t="n">
        <v>164</v>
      </c>
      <c r="BA170" s="76" t="n">
        <v>0.131579058848299</v>
      </c>
      <c r="BB170" s="77" t="n">
        <v>0.208565559790758</v>
      </c>
      <c r="BC170" s="54"/>
      <c r="BD170" s="54" t="n">
        <f aca="false">IF($D$11=1,BA170*BB170,BA170)</f>
        <v>0.131579058848299</v>
      </c>
    </row>
    <row r="171" customFormat="false" ht="12.75" hidden="false" customHeight="false" outlineLevel="0" collapsed="false">
      <c r="F171" s="57" t="n">
        <v>11</v>
      </c>
      <c r="G171" s="58" t="n">
        <v>15</v>
      </c>
      <c r="H171" s="80" t="n">
        <f aca="false">+'Survival Rates'!D169</f>
        <v>0.0583412990601917</v>
      </c>
      <c r="I171" s="81" t="n">
        <v>0</v>
      </c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60" t="n">
        <f aca="false">X159+1</f>
        <v>14</v>
      </c>
      <c r="Y171" s="61" t="n">
        <v>165</v>
      </c>
      <c r="Z171" s="71" t="n">
        <f aca="false">Z170*VLOOKUP($X171,$K$7:$V$36,Z$6+1,FALSE())</f>
        <v>0.723033719657991</v>
      </c>
      <c r="AA171" s="71" t="n">
        <f aca="false">AA170*VLOOKUP($X171,$K$7:$V$36,AA$6+1,FALSE())</f>
        <v>0.670215734568159</v>
      </c>
      <c r="AB171" s="71" t="n">
        <f aca="false">AB170*VLOOKUP($X171,$K$7:$V$36,AB$6+1,FALSE())</f>
        <v>0.577272686510711</v>
      </c>
      <c r="AC171" s="71" t="n">
        <f aca="false">AC170*VLOOKUP($X171,$K$7:$V$36,AC$6+1,FALSE())</f>
        <v>0.547253613394181</v>
      </c>
      <c r="AD171" s="71" t="n">
        <f aca="false">AD170*VLOOKUP($X171,$K$7:$V$36,AD$6+1,FALSE())</f>
        <v>0.507023921753982</v>
      </c>
      <c r="AE171" s="71" t="n">
        <f aca="false">AE170*VLOOKUP($X171,$K$7:$V$36,AE$6+1,FALSE())</f>
        <v>0.364824807797352</v>
      </c>
      <c r="AF171" s="71" t="n">
        <f aca="false">AF170*VLOOKUP($X171,$K$7:$V$36,AF$6+1,FALSE())</f>
        <v>0.33621486763748</v>
      </c>
      <c r="AG171" s="71" t="n">
        <f aca="false">AG170*VLOOKUP($X171,$K$7:$V$36,AG$6+1,FALSE())</f>
        <v>0.281934213546112</v>
      </c>
      <c r="AH171" s="71" t="n">
        <f aca="false">AH170*VLOOKUP($X171,$K$7:$V$36,AH$6+1,FALSE())</f>
        <v>0.206445953942253</v>
      </c>
      <c r="AI171" s="71" t="n">
        <f aca="false">AI170*VLOOKUP($X171,$K$7:$V$36,AI$6+1,FALSE())</f>
        <v>0.13003420360046</v>
      </c>
      <c r="AJ171" s="71" t="n">
        <f aca="false">AJ170*VLOOKUP($X171,$K$7:$V$36,AJ$6+1,FALSE())</f>
        <v>0.0704533196682747</v>
      </c>
      <c r="AK171" s="72" t="n">
        <f aca="false">W$7</f>
        <v>0</v>
      </c>
      <c r="AL171" s="73" t="n">
        <f aca="false">AL170*VLOOKUP($X171,$K$40:$V$69,AL$6+1,FALSE())</f>
        <v>0.723033719657991</v>
      </c>
      <c r="AM171" s="74" t="n">
        <f aca="false">AM170*VLOOKUP($X171,$K$40:$V$69,AM$6+1,FALSE())</f>
        <v>0.670215734568159</v>
      </c>
      <c r="AN171" s="74" t="n">
        <f aca="false">AN170*VLOOKUP($X171,$K$40:$V$69,AN$6+1,FALSE())</f>
        <v>0.577272686510711</v>
      </c>
      <c r="AO171" s="74" t="n">
        <f aca="false">AO170*VLOOKUP($X171,$K$40:$V$69,AO$6+1,FALSE())</f>
        <v>0.547253613394181</v>
      </c>
      <c r="AP171" s="74" t="n">
        <f aca="false">AP170*VLOOKUP($X171,$K$40:$V$69,AP$6+1,FALSE())</f>
        <v>0.507023921753982</v>
      </c>
      <c r="AQ171" s="74" t="n">
        <f aca="false">AQ170*VLOOKUP($X171,$K$40:$V$69,AQ$6+1,FALSE())</f>
        <v>0.364824807797352</v>
      </c>
      <c r="AR171" s="74" t="n">
        <f aca="false">AR170*VLOOKUP($X171,$K$40:$V$69,AR$6+1,FALSE())</f>
        <v>0.33621486763748</v>
      </c>
      <c r="AS171" s="74" t="n">
        <f aca="false">AS170*VLOOKUP($X171,$K$40:$V$69,AS$6+1,FALSE())</f>
        <v>0.281934213546112</v>
      </c>
      <c r="AT171" s="74" t="n">
        <f aca="false">AT170*VLOOKUP($X171,$K$40:$V$69,AT$6+1,FALSE())</f>
        <v>0.206445953942253</v>
      </c>
      <c r="AU171" s="74" t="n">
        <f aca="false">AU170*VLOOKUP($X171,$K$40:$V$69,AU$6+1,FALSE())</f>
        <v>0.13003420360046</v>
      </c>
      <c r="AV171" s="74" t="n">
        <f aca="false">AV170*VLOOKUP($X171,$K$40:$V$69,AV$6+1,FALSE())</f>
        <v>0.0704533196682747</v>
      </c>
      <c r="AW171" s="75" t="n">
        <v>0</v>
      </c>
      <c r="AX171" s="54"/>
      <c r="AY171" s="60" t="n">
        <f aca="false">AY159+1</f>
        <v>14</v>
      </c>
      <c r="AZ171" s="61" t="n">
        <v>165</v>
      </c>
      <c r="BA171" s="76" t="n">
        <v>0.13003420360046</v>
      </c>
      <c r="BB171" s="77" t="n">
        <v>0.206445953942253</v>
      </c>
      <c r="BC171" s="54"/>
      <c r="BD171" s="54" t="n">
        <f aca="false">IF($D$11=1,BA171*BB171,BA171)</f>
        <v>0.13003420360046</v>
      </c>
    </row>
    <row r="172" customFormat="false" ht="12.75" hidden="false" customHeight="false" outlineLevel="0" collapsed="false">
      <c r="F172" s="45" t="n">
        <v>12</v>
      </c>
      <c r="G172" s="46" t="n">
        <v>1</v>
      </c>
      <c r="H172" s="69" t="n">
        <f aca="false">+'Survival Rates'!D170</f>
        <v>0</v>
      </c>
      <c r="I172" s="70" t="n">
        <v>0</v>
      </c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60" t="n">
        <f aca="false">X160+1</f>
        <v>14</v>
      </c>
      <c r="Y172" s="61" t="n">
        <v>166</v>
      </c>
      <c r="Z172" s="71" t="n">
        <f aca="false">Z171*VLOOKUP($X172,$K$7:$V$36,Z$6+1,FALSE())</f>
        <v>0.721651645800132</v>
      </c>
      <c r="AA172" s="71" t="n">
        <f aca="false">AA171*VLOOKUP($X172,$K$7:$V$36,AA$6+1,FALSE())</f>
        <v>0.668435579351243</v>
      </c>
      <c r="AB172" s="71" t="n">
        <f aca="false">AB171*VLOOKUP($X172,$K$7:$V$36,AB$6+1,FALSE())</f>
        <v>0.575133335859642</v>
      </c>
      <c r="AC172" s="71" t="n">
        <f aca="false">AC171*VLOOKUP($X172,$K$7:$V$36,AC$6+1,FALSE())</f>
        <v>0.545169204968601</v>
      </c>
      <c r="AD172" s="71" t="n">
        <f aca="false">AD171*VLOOKUP($X172,$K$7:$V$36,AD$6+1,FALSE())</f>
        <v>0.504692301634434</v>
      </c>
      <c r="AE172" s="71" t="n">
        <f aca="false">AE171*VLOOKUP($X172,$K$7:$V$36,AE$6+1,FALSE())</f>
        <v>0.362547684312044</v>
      </c>
      <c r="AF172" s="71" t="n">
        <f aca="false">AF171*VLOOKUP($X172,$K$7:$V$36,AF$6+1,FALSE())</f>
        <v>0.333907981703094</v>
      </c>
      <c r="AG172" s="71" t="n">
        <f aca="false">AG171*VLOOKUP($X172,$K$7:$V$36,AG$6+1,FALSE())</f>
        <v>0.279600593357647</v>
      </c>
      <c r="AH172" s="71" t="n">
        <f aca="false">AH171*VLOOKUP($X172,$K$7:$V$36,AH$6+1,FALSE())</f>
        <v>0.204347889181151</v>
      </c>
      <c r="AI172" s="71" t="n">
        <f aca="false">AI171*VLOOKUP($X172,$K$7:$V$36,AI$6+1,FALSE())</f>
        <v>0.128507486328054</v>
      </c>
      <c r="AJ172" s="71" t="n">
        <f aca="false">AJ171*VLOOKUP($X172,$K$7:$V$36,AJ$6+1,FALSE())</f>
        <v>0.0695365126816262</v>
      </c>
      <c r="AK172" s="72" t="n">
        <f aca="false">W$7</f>
        <v>0</v>
      </c>
      <c r="AL172" s="73" t="n">
        <f aca="false">AL171*VLOOKUP($X172,$K$40:$V$69,AL$6+1,FALSE())</f>
        <v>0.721651645800132</v>
      </c>
      <c r="AM172" s="74" t="n">
        <f aca="false">AM171*VLOOKUP($X172,$K$40:$V$69,AM$6+1,FALSE())</f>
        <v>0.668435579351243</v>
      </c>
      <c r="AN172" s="74" t="n">
        <f aca="false">AN171*VLOOKUP($X172,$K$40:$V$69,AN$6+1,FALSE())</f>
        <v>0.575133335859642</v>
      </c>
      <c r="AO172" s="74" t="n">
        <f aca="false">AO171*VLOOKUP($X172,$K$40:$V$69,AO$6+1,FALSE())</f>
        <v>0.545169204968601</v>
      </c>
      <c r="AP172" s="74" t="n">
        <f aca="false">AP171*VLOOKUP($X172,$K$40:$V$69,AP$6+1,FALSE())</f>
        <v>0.504692301634434</v>
      </c>
      <c r="AQ172" s="74" t="n">
        <f aca="false">AQ171*VLOOKUP($X172,$K$40:$V$69,AQ$6+1,FALSE())</f>
        <v>0.362547684312044</v>
      </c>
      <c r="AR172" s="74" t="n">
        <f aca="false">AR171*VLOOKUP($X172,$K$40:$V$69,AR$6+1,FALSE())</f>
        <v>0.333907981703094</v>
      </c>
      <c r="AS172" s="74" t="n">
        <f aca="false">AS171*VLOOKUP($X172,$K$40:$V$69,AS$6+1,FALSE())</f>
        <v>0.279600593357647</v>
      </c>
      <c r="AT172" s="74" t="n">
        <f aca="false">AT171*VLOOKUP($X172,$K$40:$V$69,AT$6+1,FALSE())</f>
        <v>0.204347889181151</v>
      </c>
      <c r="AU172" s="74" t="n">
        <f aca="false">AU171*VLOOKUP($X172,$K$40:$V$69,AU$6+1,FALSE())</f>
        <v>0.128507486328054</v>
      </c>
      <c r="AV172" s="74" t="n">
        <f aca="false">AV171*VLOOKUP($X172,$K$40:$V$69,AV$6+1,FALSE())</f>
        <v>0.0695365126816262</v>
      </c>
      <c r="AW172" s="75" t="n">
        <v>0</v>
      </c>
      <c r="AX172" s="54"/>
      <c r="AY172" s="60" t="n">
        <f aca="false">AY160+1</f>
        <v>14</v>
      </c>
      <c r="AZ172" s="61" t="n">
        <v>166</v>
      </c>
      <c r="BA172" s="76" t="n">
        <v>0.128507486328054</v>
      </c>
      <c r="BB172" s="77" t="n">
        <v>0.204347889181151</v>
      </c>
      <c r="BC172" s="54"/>
      <c r="BD172" s="54" t="n">
        <f aca="false">IF($D$11=1,BA172*BB172,BA172)</f>
        <v>0.128507486328054</v>
      </c>
    </row>
    <row r="173" customFormat="false" ht="12.75" hidden="false" customHeight="false" outlineLevel="0" collapsed="false">
      <c r="F173" s="57" t="n">
        <v>12</v>
      </c>
      <c r="G173" s="58" t="n">
        <v>2</v>
      </c>
      <c r="H173" s="80" t="n">
        <f aca="false">+'Survival Rates'!D171</f>
        <v>0</v>
      </c>
      <c r="I173" s="81" t="n">
        <v>0</v>
      </c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60" t="n">
        <f aca="false">X161+1</f>
        <v>14</v>
      </c>
      <c r="Y173" s="61" t="n">
        <v>167</v>
      </c>
      <c r="Z173" s="71" t="n">
        <f aca="false">Z172*VLOOKUP($X173,$K$7:$V$36,Z$6+1,FALSE())</f>
        <v>0.720272213766709</v>
      </c>
      <c r="AA173" s="71" t="n">
        <f aca="false">AA172*VLOOKUP($X173,$K$7:$V$36,AA$6+1,FALSE())</f>
        <v>0.666660152391861</v>
      </c>
      <c r="AB173" s="71" t="n">
        <f aca="false">AB172*VLOOKUP($X173,$K$7:$V$36,AB$6+1,FALSE())</f>
        <v>0.573001913560833</v>
      </c>
      <c r="AC173" s="71" t="n">
        <f aca="false">AC172*VLOOKUP($X173,$K$7:$V$36,AC$6+1,FALSE())</f>
        <v>0.543092735747768</v>
      </c>
      <c r="AD173" s="71" t="n">
        <f aca="false">AD172*VLOOKUP($X173,$K$7:$V$36,AD$6+1,FALSE())</f>
        <v>0.502371403794741</v>
      </c>
      <c r="AE173" s="71" t="n">
        <f aca="false">AE172*VLOOKUP($X173,$K$7:$V$36,AE$6+1,FALSE())</f>
        <v>0.36028477392644</v>
      </c>
      <c r="AF173" s="71" t="n">
        <f aca="false">AF172*VLOOKUP($X173,$K$7:$V$36,AF$6+1,FALSE())</f>
        <v>0.331616924107149</v>
      </c>
      <c r="AG173" s="71" t="n">
        <f aca="false">AG172*VLOOKUP($X173,$K$7:$V$36,AG$6+1,FALSE())</f>
        <v>0.27728628896316</v>
      </c>
      <c r="AH173" s="71" t="n">
        <f aca="false">AH172*VLOOKUP($X173,$K$7:$V$36,AH$6+1,FALSE())</f>
        <v>0.202271146590128</v>
      </c>
      <c r="AI173" s="71" t="n">
        <f aca="false">AI172*VLOOKUP($X173,$K$7:$V$36,AI$6+1,FALSE())</f>
        <v>0.126998694075106</v>
      </c>
      <c r="AJ173" s="71" t="n">
        <f aca="false">AJ172*VLOOKUP($X173,$K$7:$V$36,AJ$6+1,FALSE())</f>
        <v>0.0686316360774596</v>
      </c>
      <c r="AK173" s="72" t="n">
        <f aca="false">W$7</f>
        <v>0</v>
      </c>
      <c r="AL173" s="73" t="n">
        <f aca="false">AL172*VLOOKUP($X173,$K$40:$V$69,AL$6+1,FALSE())</f>
        <v>0.720272213766709</v>
      </c>
      <c r="AM173" s="74" t="n">
        <f aca="false">AM172*VLOOKUP($X173,$K$40:$V$69,AM$6+1,FALSE())</f>
        <v>0.666660152391861</v>
      </c>
      <c r="AN173" s="74" t="n">
        <f aca="false">AN172*VLOOKUP($X173,$K$40:$V$69,AN$6+1,FALSE())</f>
        <v>0.573001913560833</v>
      </c>
      <c r="AO173" s="74" t="n">
        <f aca="false">AO172*VLOOKUP($X173,$K$40:$V$69,AO$6+1,FALSE())</f>
        <v>0.543092735747768</v>
      </c>
      <c r="AP173" s="74" t="n">
        <f aca="false">AP172*VLOOKUP($X173,$K$40:$V$69,AP$6+1,FALSE())</f>
        <v>0.502371403794741</v>
      </c>
      <c r="AQ173" s="74" t="n">
        <f aca="false">AQ172*VLOOKUP($X173,$K$40:$V$69,AQ$6+1,FALSE())</f>
        <v>0.36028477392644</v>
      </c>
      <c r="AR173" s="74" t="n">
        <f aca="false">AR172*VLOOKUP($X173,$K$40:$V$69,AR$6+1,FALSE())</f>
        <v>0.331616924107149</v>
      </c>
      <c r="AS173" s="74" t="n">
        <f aca="false">AS172*VLOOKUP($X173,$K$40:$V$69,AS$6+1,FALSE())</f>
        <v>0.27728628896316</v>
      </c>
      <c r="AT173" s="74" t="n">
        <f aca="false">AT172*VLOOKUP($X173,$K$40:$V$69,AT$6+1,FALSE())</f>
        <v>0.202271146590128</v>
      </c>
      <c r="AU173" s="74" t="n">
        <f aca="false">AU172*VLOOKUP($X173,$K$40:$V$69,AU$6+1,FALSE())</f>
        <v>0.126998694075106</v>
      </c>
      <c r="AV173" s="74" t="n">
        <f aca="false">AV172*VLOOKUP($X173,$K$40:$V$69,AV$6+1,FALSE())</f>
        <v>0.0686316360774596</v>
      </c>
      <c r="AW173" s="75" t="n">
        <v>0</v>
      </c>
      <c r="AX173" s="54"/>
      <c r="AY173" s="60" t="n">
        <f aca="false">AY161+1</f>
        <v>14</v>
      </c>
      <c r="AZ173" s="61" t="n">
        <v>167</v>
      </c>
      <c r="BA173" s="76" t="n">
        <v>0.126998694075106</v>
      </c>
      <c r="BB173" s="77" t="n">
        <v>0.202271146590128</v>
      </c>
      <c r="BC173" s="54"/>
      <c r="BD173" s="54" t="n">
        <f aca="false">IF($D$11=1,BA173*BB173,BA173)</f>
        <v>0.126998694075106</v>
      </c>
    </row>
    <row r="174" customFormat="false" ht="12.75" hidden="false" customHeight="false" outlineLevel="0" collapsed="false">
      <c r="F174" s="57" t="n">
        <v>12</v>
      </c>
      <c r="G174" s="58" t="n">
        <v>3</v>
      </c>
      <c r="H174" s="80" t="n">
        <f aca="false">+'Survival Rates'!D172</f>
        <v>0</v>
      </c>
      <c r="I174" s="81" t="n">
        <v>0</v>
      </c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60" t="n">
        <f aca="false">X162+1</f>
        <v>14</v>
      </c>
      <c r="Y174" s="61" t="n">
        <v>168</v>
      </c>
      <c r="Z174" s="71" t="n">
        <f aca="false">Z173*VLOOKUP($X174,$K$7:$V$36,Z$6+1,FALSE())</f>
        <v>0.718895418507893</v>
      </c>
      <c r="AA174" s="71" t="n">
        <f aca="false">AA173*VLOOKUP($X174,$K$7:$V$36,AA$6+1,FALSE())</f>
        <v>0.664889441131322</v>
      </c>
      <c r="AB174" s="71" t="n">
        <f aca="false">AB173*VLOOKUP($X174,$K$7:$V$36,AB$6+1,FALSE())</f>
        <v>0.57087839023211</v>
      </c>
      <c r="AC174" s="71" t="n">
        <f aca="false">AC173*VLOOKUP($X174,$K$7:$V$36,AC$6+1,FALSE())</f>
        <v>0.541024175492419</v>
      </c>
      <c r="AD174" s="71" t="n">
        <f aca="false">AD173*VLOOKUP($X174,$K$7:$V$36,AD$6+1,FALSE())</f>
        <v>0.500061178927004</v>
      </c>
      <c r="AE174" s="71" t="n">
        <f aca="false">AE173*VLOOKUP($X174,$K$7:$V$36,AE$6+1,FALSE())</f>
        <v>0.35803598792677</v>
      </c>
      <c r="AF174" s="71" t="n">
        <f aca="false">AF173*VLOOKUP($X174,$K$7:$V$36,AF$6+1,FALSE())</f>
        <v>0.329341586245969</v>
      </c>
      <c r="AG174" s="71" t="n">
        <f aca="false">AG173*VLOOKUP($X174,$K$7:$V$36,AG$6+1,FALSE())</f>
        <v>0.274991140482349</v>
      </c>
      <c r="AH174" s="71" t="n">
        <f aca="false">AH173*VLOOKUP($X174,$K$7:$V$36,AH$6+1,FALSE())</f>
        <v>0.200215509476663</v>
      </c>
      <c r="AI174" s="71" t="n">
        <f aca="false">AI173*VLOOKUP($X174,$K$7:$V$36,AI$6+1,FALSE())</f>
        <v>0.125507616385937</v>
      </c>
      <c r="AJ174" s="71" t="n">
        <f aca="false">AJ173*VLOOKUP($X174,$K$7:$V$36,AJ$6+1,FALSE())</f>
        <v>0.067738534606057</v>
      </c>
      <c r="AK174" s="72" t="n">
        <f aca="false">W$7</f>
        <v>0</v>
      </c>
      <c r="AL174" s="73" t="n">
        <f aca="false">AL173*VLOOKUP($X174,$K$40:$V$69,AL$6+1,FALSE())</f>
        <v>0.718895418507893</v>
      </c>
      <c r="AM174" s="74" t="n">
        <f aca="false">AM173*VLOOKUP($X174,$K$40:$V$69,AM$6+1,FALSE())</f>
        <v>0.664889441131322</v>
      </c>
      <c r="AN174" s="74" t="n">
        <f aca="false">AN173*VLOOKUP($X174,$K$40:$V$69,AN$6+1,FALSE())</f>
        <v>0.57087839023211</v>
      </c>
      <c r="AO174" s="74" t="n">
        <f aca="false">AO173*VLOOKUP($X174,$K$40:$V$69,AO$6+1,FALSE())</f>
        <v>0.541024175492419</v>
      </c>
      <c r="AP174" s="74" t="n">
        <f aca="false">AP173*VLOOKUP($X174,$K$40:$V$69,AP$6+1,FALSE())</f>
        <v>0.500061178927004</v>
      </c>
      <c r="AQ174" s="74" t="n">
        <f aca="false">AQ173*VLOOKUP($X174,$K$40:$V$69,AQ$6+1,FALSE())</f>
        <v>0.35803598792677</v>
      </c>
      <c r="AR174" s="74" t="n">
        <f aca="false">AR173*VLOOKUP($X174,$K$40:$V$69,AR$6+1,FALSE())</f>
        <v>0.329341586245969</v>
      </c>
      <c r="AS174" s="74" t="n">
        <f aca="false">AS173*VLOOKUP($X174,$K$40:$V$69,AS$6+1,FALSE())</f>
        <v>0.274991140482349</v>
      </c>
      <c r="AT174" s="74" t="n">
        <f aca="false">AT173*VLOOKUP($X174,$K$40:$V$69,AT$6+1,FALSE())</f>
        <v>0.200215509476663</v>
      </c>
      <c r="AU174" s="74" t="n">
        <f aca="false">AU173*VLOOKUP($X174,$K$40:$V$69,AU$6+1,FALSE())</f>
        <v>0.125507616385937</v>
      </c>
      <c r="AV174" s="74" t="n">
        <f aca="false">AV173*VLOOKUP($X174,$K$40:$V$69,AV$6+1,FALSE())</f>
        <v>0.067738534606057</v>
      </c>
      <c r="AW174" s="75" t="n">
        <v>0</v>
      </c>
      <c r="AX174" s="54"/>
      <c r="AY174" s="60" t="n">
        <f aca="false">AY162+1</f>
        <v>14</v>
      </c>
      <c r="AZ174" s="61" t="n">
        <v>168</v>
      </c>
      <c r="BA174" s="76" t="n">
        <v>0.125507616385937</v>
      </c>
      <c r="BB174" s="77" t="n">
        <v>0.200215509476663</v>
      </c>
      <c r="BC174" s="54"/>
      <c r="BD174" s="54" t="n">
        <f aca="false">IF($D$11=1,BA174*BB174,BA174)</f>
        <v>0.125507616385937</v>
      </c>
    </row>
    <row r="175" customFormat="false" ht="12.75" hidden="false" customHeight="false" outlineLevel="0" collapsed="false">
      <c r="F175" s="57" t="n">
        <v>12</v>
      </c>
      <c r="G175" s="58" t="n">
        <v>4</v>
      </c>
      <c r="H175" s="80" t="n">
        <f aca="false">+'Survival Rates'!D173</f>
        <v>0</v>
      </c>
      <c r="I175" s="81" t="n">
        <v>0</v>
      </c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60" t="n">
        <f aca="false">X163+1</f>
        <v>15</v>
      </c>
      <c r="Y175" s="61" t="n">
        <v>169</v>
      </c>
      <c r="Z175" s="71" t="n">
        <f aca="false">Z174*VLOOKUP($X175,$K$7:$V$36,Z$6+1,FALSE())</f>
        <v>0.717512223461184</v>
      </c>
      <c r="AA175" s="71" t="n">
        <f aca="false">AA174*VLOOKUP($X175,$K$7:$V$36,AA$6+1,FALSE())</f>
        <v>0.663075634457392</v>
      </c>
      <c r="AB175" s="71" t="n">
        <f aca="false">AB174*VLOOKUP($X175,$K$7:$V$36,AB$6+1,FALSE())</f>
        <v>0.568698053976286</v>
      </c>
      <c r="AC175" s="71" t="n">
        <f aca="false">AC174*VLOOKUP($X175,$K$7:$V$36,AC$6+1,FALSE())</f>
        <v>0.538923407603809</v>
      </c>
      <c r="AD175" s="71" t="n">
        <f aca="false">AD174*VLOOKUP($X175,$K$7:$V$36,AD$6+1,FALSE())</f>
        <v>0.497690077437386</v>
      </c>
      <c r="AE175" s="71" t="n">
        <f aca="false">AE174*VLOOKUP($X175,$K$7:$V$36,AE$6+1,FALSE())</f>
        <v>0.355766537717385</v>
      </c>
      <c r="AF175" s="71" t="n">
        <f aca="false">AF174*VLOOKUP($X175,$K$7:$V$36,AF$6+1,FALSE())</f>
        <v>0.327041444865039</v>
      </c>
      <c r="AG175" s="71" t="n">
        <f aca="false">AG174*VLOOKUP($X175,$K$7:$V$36,AG$6+1,FALSE())</f>
        <v>0.272655301573431</v>
      </c>
      <c r="AH175" s="71" t="n">
        <f aca="false">AH174*VLOOKUP($X175,$K$7:$V$36,AH$6+1,FALSE())</f>
        <v>0.198127987677326</v>
      </c>
      <c r="AI175" s="71" t="n">
        <f aca="false">AI174*VLOOKUP($X175,$K$7:$V$36,AI$6+1,FALSE())</f>
        <v>0.124037057127954</v>
      </c>
      <c r="AJ175" s="71" t="n">
        <f aca="false">AJ174*VLOOKUP($X175,$K$7:$V$36,AJ$6+1,FALSE())</f>
        <v>0.0669007246730264</v>
      </c>
      <c r="AK175" s="72" t="n">
        <f aca="false">W$7</f>
        <v>0</v>
      </c>
      <c r="AL175" s="73" t="n">
        <f aca="false">AL174*VLOOKUP($X175,$K$40:$V$69,AL$6+1,FALSE())</f>
        <v>0.717512223461184</v>
      </c>
      <c r="AM175" s="74" t="n">
        <f aca="false">AM174*VLOOKUP($X175,$K$40:$V$69,AM$6+1,FALSE())</f>
        <v>0.663075634457392</v>
      </c>
      <c r="AN175" s="74" t="n">
        <f aca="false">AN174*VLOOKUP($X175,$K$40:$V$69,AN$6+1,FALSE())</f>
        <v>0.568698053976286</v>
      </c>
      <c r="AO175" s="74" t="n">
        <f aca="false">AO174*VLOOKUP($X175,$K$40:$V$69,AO$6+1,FALSE())</f>
        <v>0.538923407603809</v>
      </c>
      <c r="AP175" s="74" t="n">
        <f aca="false">AP174*VLOOKUP($X175,$K$40:$V$69,AP$6+1,FALSE())</f>
        <v>0.497690077437386</v>
      </c>
      <c r="AQ175" s="74" t="n">
        <f aca="false">AQ174*VLOOKUP($X175,$K$40:$V$69,AQ$6+1,FALSE())</f>
        <v>0.355766537717385</v>
      </c>
      <c r="AR175" s="74" t="n">
        <f aca="false">AR174*VLOOKUP($X175,$K$40:$V$69,AR$6+1,FALSE())</f>
        <v>0.327041444865039</v>
      </c>
      <c r="AS175" s="74" t="n">
        <f aca="false">AS174*VLOOKUP($X175,$K$40:$V$69,AS$6+1,FALSE())</f>
        <v>0.272655301573431</v>
      </c>
      <c r="AT175" s="74" t="n">
        <f aca="false">AT174*VLOOKUP($X175,$K$40:$V$69,AT$6+1,FALSE())</f>
        <v>0.198127987677326</v>
      </c>
      <c r="AU175" s="74" t="n">
        <f aca="false">AU174*VLOOKUP($X175,$K$40:$V$69,AU$6+1,FALSE())</f>
        <v>0.124037057127954</v>
      </c>
      <c r="AV175" s="74" t="n">
        <f aca="false">AV174*VLOOKUP($X175,$K$40:$V$69,AV$6+1,FALSE())</f>
        <v>0.0669007246730264</v>
      </c>
      <c r="AW175" s="75" t="n">
        <v>0</v>
      </c>
      <c r="AX175" s="54"/>
      <c r="AY175" s="60" t="n">
        <f aca="false">AY163+1</f>
        <v>15</v>
      </c>
      <c r="AZ175" s="61" t="n">
        <v>169</v>
      </c>
      <c r="BA175" s="76" t="n">
        <v>0.124037057127954</v>
      </c>
      <c r="BB175" s="77" t="n">
        <v>0.198127987677326</v>
      </c>
      <c r="BC175" s="54"/>
      <c r="BD175" s="54" t="n">
        <f aca="false">IF($D$11=1,BA175*BB175,BA175)</f>
        <v>0.124037057127954</v>
      </c>
    </row>
    <row r="176" customFormat="false" ht="12.75" hidden="false" customHeight="false" outlineLevel="0" collapsed="false">
      <c r="F176" s="57" t="n">
        <v>12</v>
      </c>
      <c r="G176" s="58" t="n">
        <v>5</v>
      </c>
      <c r="H176" s="80" t="n">
        <f aca="false">+'Survival Rates'!D174</f>
        <v>0</v>
      </c>
      <c r="I176" s="81" t="n">
        <v>0</v>
      </c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60" t="n">
        <f aca="false">X164+1</f>
        <v>15</v>
      </c>
      <c r="Y176" s="61" t="n">
        <v>170</v>
      </c>
      <c r="Z176" s="71" t="n">
        <f aca="false">Z175*VLOOKUP($X176,$K$7:$V$36,Z$6+1,FALSE())</f>
        <v>0.716131689759211</v>
      </c>
      <c r="AA176" s="71" t="n">
        <f aca="false">AA175*VLOOKUP($X176,$K$7:$V$36,AA$6+1,FALSE())</f>
        <v>0.661266775816093</v>
      </c>
      <c r="AB176" s="71" t="n">
        <f aca="false">AB175*VLOOKUP($X176,$K$7:$V$36,AB$6+1,FALSE())</f>
        <v>0.566526045003943</v>
      </c>
      <c r="AC176" s="71" t="n">
        <f aca="false">AC175*VLOOKUP($X176,$K$7:$V$36,AC$6+1,FALSE())</f>
        <v>0.536830796884365</v>
      </c>
      <c r="AD176" s="71" t="n">
        <f aca="false">AD175*VLOOKUP($X176,$K$7:$V$36,AD$6+1,FALSE())</f>
        <v>0.495330218816663</v>
      </c>
      <c r="AE176" s="71" t="n">
        <f aca="false">AE175*VLOOKUP($X176,$K$7:$V$36,AE$6+1,FALSE())</f>
        <v>0.35351147266599</v>
      </c>
      <c r="AF176" s="71" t="n">
        <f aca="false">AF175*VLOOKUP($X176,$K$7:$V$36,AF$6+1,FALSE())</f>
        <v>0.324757367809398</v>
      </c>
      <c r="AG176" s="71" t="n">
        <f aca="false">AG175*VLOOKUP($X176,$K$7:$V$36,AG$6+1,FALSE())</f>
        <v>0.27033930382521</v>
      </c>
      <c r="AH176" s="71" t="n">
        <f aca="false">AH175*VLOOKUP($X176,$K$7:$V$36,AH$6+1,FALSE())</f>
        <v>0.196062231161179</v>
      </c>
      <c r="AI176" s="71" t="n">
        <f aca="false">AI175*VLOOKUP($X176,$K$7:$V$36,AI$6+1,FALSE())</f>
        <v>0.122583728254816</v>
      </c>
      <c r="AJ176" s="71" t="n">
        <f aca="false">AJ175*VLOOKUP($X176,$K$7:$V$36,AJ$6+1,FALSE())</f>
        <v>0.0660732770173607</v>
      </c>
      <c r="AK176" s="72" t="n">
        <f aca="false">W$7</f>
        <v>0</v>
      </c>
      <c r="AL176" s="73" t="n">
        <f aca="false">AL175*VLOOKUP($X176,$K$40:$V$69,AL$6+1,FALSE())</f>
        <v>0.716131689759211</v>
      </c>
      <c r="AM176" s="74" t="n">
        <f aca="false">AM175*VLOOKUP($X176,$K$40:$V$69,AM$6+1,FALSE())</f>
        <v>0.661266775816093</v>
      </c>
      <c r="AN176" s="74" t="n">
        <f aca="false">AN175*VLOOKUP($X176,$K$40:$V$69,AN$6+1,FALSE())</f>
        <v>0.566526045003943</v>
      </c>
      <c r="AO176" s="74" t="n">
        <f aca="false">AO175*VLOOKUP($X176,$K$40:$V$69,AO$6+1,FALSE())</f>
        <v>0.536830796884365</v>
      </c>
      <c r="AP176" s="74" t="n">
        <f aca="false">AP175*VLOOKUP($X176,$K$40:$V$69,AP$6+1,FALSE())</f>
        <v>0.495330218816663</v>
      </c>
      <c r="AQ176" s="74" t="n">
        <f aca="false">AQ175*VLOOKUP($X176,$K$40:$V$69,AQ$6+1,FALSE())</f>
        <v>0.35351147266599</v>
      </c>
      <c r="AR176" s="74" t="n">
        <f aca="false">AR175*VLOOKUP($X176,$K$40:$V$69,AR$6+1,FALSE())</f>
        <v>0.324757367809398</v>
      </c>
      <c r="AS176" s="74" t="n">
        <f aca="false">AS175*VLOOKUP($X176,$K$40:$V$69,AS$6+1,FALSE())</f>
        <v>0.27033930382521</v>
      </c>
      <c r="AT176" s="74" t="n">
        <f aca="false">AT175*VLOOKUP($X176,$K$40:$V$69,AT$6+1,FALSE())</f>
        <v>0.196062231161179</v>
      </c>
      <c r="AU176" s="74" t="n">
        <f aca="false">AU175*VLOOKUP($X176,$K$40:$V$69,AU$6+1,FALSE())</f>
        <v>0.122583728254816</v>
      </c>
      <c r="AV176" s="74" t="n">
        <f aca="false">AV175*VLOOKUP($X176,$K$40:$V$69,AV$6+1,FALSE())</f>
        <v>0.0660732770173607</v>
      </c>
      <c r="AW176" s="75" t="n">
        <v>0</v>
      </c>
      <c r="AX176" s="54"/>
      <c r="AY176" s="60" t="n">
        <f aca="false">AY164+1</f>
        <v>15</v>
      </c>
      <c r="AZ176" s="61" t="n">
        <v>170</v>
      </c>
      <c r="BA176" s="76" t="n">
        <v>0.122583728254816</v>
      </c>
      <c r="BB176" s="77" t="n">
        <v>0.196062231161179</v>
      </c>
      <c r="BC176" s="54"/>
      <c r="BD176" s="54" t="n">
        <f aca="false">IF($D$11=1,BA176*BB176,BA176)</f>
        <v>0.122583728254816</v>
      </c>
    </row>
    <row r="177" customFormat="false" ht="12.75" hidden="false" customHeight="false" outlineLevel="0" collapsed="false">
      <c r="F177" s="57" t="n">
        <v>12</v>
      </c>
      <c r="G177" s="58" t="n">
        <v>6</v>
      </c>
      <c r="H177" s="80" t="n">
        <f aca="false">+'Survival Rates'!D175</f>
        <v>0</v>
      </c>
      <c r="I177" s="81" t="n">
        <v>0</v>
      </c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60" t="n">
        <f aca="false">X165+1</f>
        <v>15</v>
      </c>
      <c r="Y177" s="61" t="n">
        <v>171</v>
      </c>
      <c r="Z177" s="71" t="n">
        <f aca="false">Z176*VLOOKUP($X177,$K$7:$V$36,Z$6+1,FALSE())</f>
        <v>0.714753812281397</v>
      </c>
      <c r="AA177" s="71" t="n">
        <f aca="false">AA176*VLOOKUP($X177,$K$7:$V$36,AA$6+1,FALSE())</f>
        <v>0.659462851709278</v>
      </c>
      <c r="AB177" s="71" t="n">
        <f aca="false">AB176*VLOOKUP($X177,$K$7:$V$36,AB$6+1,FALSE())</f>
        <v>0.564362331510972</v>
      </c>
      <c r="AC177" s="71" t="n">
        <f aca="false">AC176*VLOOKUP($X177,$K$7:$V$36,AC$6+1,FALSE())</f>
        <v>0.534746311660234</v>
      </c>
      <c r="AD177" s="71" t="n">
        <f aca="false">AD176*VLOOKUP($X177,$K$7:$V$36,AD$6+1,FALSE())</f>
        <v>0.492981549755392</v>
      </c>
      <c r="AE177" s="71" t="n">
        <f aca="false">AE176*VLOOKUP($X177,$K$7:$V$36,AE$6+1,FALSE())</f>
        <v>0.351270701590692</v>
      </c>
      <c r="AF177" s="71" t="n">
        <f aca="false">AF176*VLOOKUP($X177,$K$7:$V$36,AF$6+1,FALSE())</f>
        <v>0.322489242884833</v>
      </c>
      <c r="AG177" s="71" t="n">
        <f aca="false">AG176*VLOOKUP($X177,$K$7:$V$36,AG$6+1,FALSE())</f>
        <v>0.268042978702236</v>
      </c>
      <c r="AH177" s="71" t="n">
        <f aca="false">AH176*VLOOKUP($X177,$K$7:$V$36,AH$6+1,FALSE())</f>
        <v>0.194018012995236</v>
      </c>
      <c r="AI177" s="71" t="n">
        <f aca="false">AI176*VLOOKUP($X177,$K$7:$V$36,AI$6+1,FALSE())</f>
        <v>0.121147427879954</v>
      </c>
      <c r="AJ177" s="71" t="n">
        <f aca="false">AJ176*VLOOKUP($X177,$K$7:$V$36,AJ$6+1,FALSE())</f>
        <v>0.0652560634753943</v>
      </c>
      <c r="AK177" s="72" t="n">
        <f aca="false">W$7</f>
        <v>0</v>
      </c>
      <c r="AL177" s="73" t="n">
        <f aca="false">AL176*VLOOKUP($X177,$K$40:$V$69,AL$6+1,FALSE())</f>
        <v>0.714753812281397</v>
      </c>
      <c r="AM177" s="74" t="n">
        <f aca="false">AM176*VLOOKUP($X177,$K$40:$V$69,AM$6+1,FALSE())</f>
        <v>0.659462851709278</v>
      </c>
      <c r="AN177" s="74" t="n">
        <f aca="false">AN176*VLOOKUP($X177,$K$40:$V$69,AN$6+1,FALSE())</f>
        <v>0.564362331510972</v>
      </c>
      <c r="AO177" s="74" t="n">
        <f aca="false">AO176*VLOOKUP($X177,$K$40:$V$69,AO$6+1,FALSE())</f>
        <v>0.534746311660234</v>
      </c>
      <c r="AP177" s="74" t="n">
        <f aca="false">AP176*VLOOKUP($X177,$K$40:$V$69,AP$6+1,FALSE())</f>
        <v>0.492981549755392</v>
      </c>
      <c r="AQ177" s="74" t="n">
        <f aca="false">AQ176*VLOOKUP($X177,$K$40:$V$69,AQ$6+1,FALSE())</f>
        <v>0.351270701590692</v>
      </c>
      <c r="AR177" s="74" t="n">
        <f aca="false">AR176*VLOOKUP($X177,$K$40:$V$69,AR$6+1,FALSE())</f>
        <v>0.322489242884833</v>
      </c>
      <c r="AS177" s="74" t="n">
        <f aca="false">AS176*VLOOKUP($X177,$K$40:$V$69,AS$6+1,FALSE())</f>
        <v>0.268042978702236</v>
      </c>
      <c r="AT177" s="74" t="n">
        <f aca="false">AT176*VLOOKUP($X177,$K$40:$V$69,AT$6+1,FALSE())</f>
        <v>0.194018012995236</v>
      </c>
      <c r="AU177" s="74" t="n">
        <f aca="false">AU176*VLOOKUP($X177,$K$40:$V$69,AU$6+1,FALSE())</f>
        <v>0.121147427879954</v>
      </c>
      <c r="AV177" s="74" t="n">
        <f aca="false">AV176*VLOOKUP($X177,$K$40:$V$69,AV$6+1,FALSE())</f>
        <v>0.0652560634753943</v>
      </c>
      <c r="AW177" s="75" t="n">
        <v>0</v>
      </c>
      <c r="AX177" s="54"/>
      <c r="AY177" s="60" t="n">
        <f aca="false">AY165+1</f>
        <v>15</v>
      </c>
      <c r="AZ177" s="61" t="n">
        <v>171</v>
      </c>
      <c r="BA177" s="76" t="n">
        <v>0.121147427879954</v>
      </c>
      <c r="BB177" s="77" t="n">
        <v>0.194018012995236</v>
      </c>
      <c r="BC177" s="54"/>
      <c r="BD177" s="54" t="n">
        <f aca="false">IF($D$11=1,BA177*BB177,BA177)</f>
        <v>0.121147427879954</v>
      </c>
    </row>
    <row r="178" customFormat="false" ht="12.75" hidden="false" customHeight="false" outlineLevel="0" collapsed="false">
      <c r="F178" s="57" t="n">
        <v>12</v>
      </c>
      <c r="G178" s="58" t="n">
        <v>7</v>
      </c>
      <c r="H178" s="80" t="n">
        <f aca="false">+'Survival Rates'!D176</f>
        <v>0</v>
      </c>
      <c r="I178" s="81" t="n">
        <v>0</v>
      </c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60" t="n">
        <f aca="false">X166+1</f>
        <v>15</v>
      </c>
      <c r="Y178" s="61" t="n">
        <v>172</v>
      </c>
      <c r="Z178" s="71" t="n">
        <f aca="false">Z177*VLOOKUP($X178,$K$7:$V$36,Z$6+1,FALSE())</f>
        <v>0.713378585917018</v>
      </c>
      <c r="AA178" s="71" t="n">
        <f aca="false">AA177*VLOOKUP($X178,$K$7:$V$36,AA$6+1,FALSE())</f>
        <v>0.657663848675625</v>
      </c>
      <c r="AB178" s="71" t="n">
        <f aca="false">AB177*VLOOKUP($X178,$K$7:$V$36,AB$6+1,FALSE())</f>
        <v>0.562206881814734</v>
      </c>
      <c r="AC178" s="71" t="n">
        <f aca="false">AC177*VLOOKUP($X178,$K$7:$V$36,AC$6+1,FALSE())</f>
        <v>0.532669920380555</v>
      </c>
      <c r="AD178" s="71" t="n">
        <f aca="false">AD177*VLOOKUP($X178,$K$7:$V$36,AD$6+1,FALSE())</f>
        <v>0.490644017196901</v>
      </c>
      <c r="AE178" s="71" t="n">
        <f aca="false">AE177*VLOOKUP($X178,$K$7:$V$36,AE$6+1,FALSE())</f>
        <v>0.349044133887562</v>
      </c>
      <c r="AF178" s="71" t="n">
        <f aca="false">AF177*VLOOKUP($X178,$K$7:$V$36,AF$6+1,FALSE())</f>
        <v>0.320236958680705</v>
      </c>
      <c r="AG178" s="71" t="n">
        <f aca="false">AG177*VLOOKUP($X178,$K$7:$V$36,AG$6+1,FALSE())</f>
        <v>0.265766159100642</v>
      </c>
      <c r="AH178" s="71" t="n">
        <f aca="false">AH177*VLOOKUP($X178,$K$7:$V$36,AH$6+1,FALSE())</f>
        <v>0.191995108612602</v>
      </c>
      <c r="AI178" s="71" t="n">
        <f aca="false">AI177*VLOOKUP($X178,$K$7:$V$36,AI$6+1,FALSE())</f>
        <v>0.119727956482283</v>
      </c>
      <c r="AJ178" s="71" t="n">
        <f aca="false">AJ177*VLOOKUP($X178,$K$7:$V$36,AJ$6+1,FALSE())</f>
        <v>0.064448957468627</v>
      </c>
      <c r="AK178" s="72" t="n">
        <f aca="false">W$7</f>
        <v>0</v>
      </c>
      <c r="AL178" s="73" t="n">
        <f aca="false">AL177*VLOOKUP($X178,$K$40:$V$69,AL$6+1,FALSE())</f>
        <v>0.713378585917018</v>
      </c>
      <c r="AM178" s="74" t="n">
        <f aca="false">AM177*VLOOKUP($X178,$K$40:$V$69,AM$6+1,FALSE())</f>
        <v>0.657663848675625</v>
      </c>
      <c r="AN178" s="74" t="n">
        <f aca="false">AN177*VLOOKUP($X178,$K$40:$V$69,AN$6+1,FALSE())</f>
        <v>0.562206881814734</v>
      </c>
      <c r="AO178" s="74" t="n">
        <f aca="false">AO177*VLOOKUP($X178,$K$40:$V$69,AO$6+1,FALSE())</f>
        <v>0.532669920380555</v>
      </c>
      <c r="AP178" s="74" t="n">
        <f aca="false">AP177*VLOOKUP($X178,$K$40:$V$69,AP$6+1,FALSE())</f>
        <v>0.490644017196901</v>
      </c>
      <c r="AQ178" s="74" t="n">
        <f aca="false">AQ177*VLOOKUP($X178,$K$40:$V$69,AQ$6+1,FALSE())</f>
        <v>0.349044133887562</v>
      </c>
      <c r="AR178" s="74" t="n">
        <f aca="false">AR177*VLOOKUP($X178,$K$40:$V$69,AR$6+1,FALSE())</f>
        <v>0.320236958680705</v>
      </c>
      <c r="AS178" s="74" t="n">
        <f aca="false">AS177*VLOOKUP($X178,$K$40:$V$69,AS$6+1,FALSE())</f>
        <v>0.265766159100642</v>
      </c>
      <c r="AT178" s="74" t="n">
        <f aca="false">AT177*VLOOKUP($X178,$K$40:$V$69,AT$6+1,FALSE())</f>
        <v>0.191995108612602</v>
      </c>
      <c r="AU178" s="74" t="n">
        <f aca="false">AU177*VLOOKUP($X178,$K$40:$V$69,AU$6+1,FALSE())</f>
        <v>0.119727956482283</v>
      </c>
      <c r="AV178" s="74" t="n">
        <f aca="false">AV177*VLOOKUP($X178,$K$40:$V$69,AV$6+1,FALSE())</f>
        <v>0.064448957468627</v>
      </c>
      <c r="AW178" s="75" t="n">
        <v>0</v>
      </c>
      <c r="AX178" s="54"/>
      <c r="AY178" s="60" t="n">
        <f aca="false">AY166+1</f>
        <v>15</v>
      </c>
      <c r="AZ178" s="61" t="n">
        <v>172</v>
      </c>
      <c r="BA178" s="76" t="n">
        <v>0.119727956482283</v>
      </c>
      <c r="BB178" s="77" t="n">
        <v>0.191995108612602</v>
      </c>
      <c r="BC178" s="54"/>
      <c r="BD178" s="54" t="n">
        <f aca="false">IF($D$11=1,BA178*BB178,BA178)</f>
        <v>0.119727956482283</v>
      </c>
    </row>
    <row r="179" customFormat="false" ht="12.75" hidden="false" customHeight="false" outlineLevel="0" collapsed="false">
      <c r="F179" s="57" t="n">
        <v>12</v>
      </c>
      <c r="G179" s="58" t="n">
        <v>8</v>
      </c>
      <c r="H179" s="80" t="n">
        <f aca="false">+'Survival Rates'!D177</f>
        <v>0</v>
      </c>
      <c r="I179" s="81" t="n">
        <v>0</v>
      </c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60" t="n">
        <f aca="false">X167+1</f>
        <v>15</v>
      </c>
      <c r="Y179" s="61" t="n">
        <v>173</v>
      </c>
      <c r="Z179" s="71" t="n">
        <f aca="false">Z178*VLOOKUP($X179,$K$7:$V$36,Z$6+1,FALSE())</f>
        <v>0.712006005565183</v>
      </c>
      <c r="AA179" s="71" t="n">
        <f aca="false">AA178*VLOOKUP($X179,$K$7:$V$36,AA$6+1,FALSE())</f>
        <v>0.655869753290533</v>
      </c>
      <c r="AB179" s="71" t="n">
        <f aca="false">AB178*VLOOKUP($X179,$K$7:$V$36,AB$6+1,FALSE())</f>
        <v>0.560059664353594</v>
      </c>
      <c r="AC179" s="71" t="n">
        <f aca="false">AC178*VLOOKUP($X179,$K$7:$V$36,AC$6+1,FALSE())</f>
        <v>0.530601591616973</v>
      </c>
      <c r="AD179" s="71" t="n">
        <f aca="false">AD178*VLOOKUP($X179,$K$7:$V$36,AD$6+1,FALSE())</f>
        <v>0.488317568336096</v>
      </c>
      <c r="AE179" s="71" t="n">
        <f aca="false">AE178*VLOOKUP($X179,$K$7:$V$36,AE$6+1,FALSE())</f>
        <v>0.346831679526974</v>
      </c>
      <c r="AF179" s="71" t="n">
        <f aca="false">AF178*VLOOKUP($X179,$K$7:$V$36,AF$6+1,FALSE())</f>
        <v>0.318000404564474</v>
      </c>
      <c r="AG179" s="71" t="n">
        <f aca="false">AG178*VLOOKUP($X179,$K$7:$V$36,AG$6+1,FALSE())</f>
        <v>0.263508679335977</v>
      </c>
      <c r="AH179" s="71" t="n">
        <f aca="false">AH178*VLOOKUP($X179,$K$7:$V$36,AH$6+1,FALSE())</f>
        <v>0.189993295787799</v>
      </c>
      <c r="AI179" s="71" t="n">
        <f aca="false">AI178*VLOOKUP($X179,$K$7:$V$36,AI$6+1,FALSE())</f>
        <v>0.118325116878486</v>
      </c>
      <c r="AJ179" s="71" t="n">
        <f aca="false">AJ178*VLOOKUP($X179,$K$7:$V$36,AJ$6+1,FALSE())</f>
        <v>0.0636518339841185</v>
      </c>
      <c r="AK179" s="72" t="n">
        <f aca="false">W$7</f>
        <v>0</v>
      </c>
      <c r="AL179" s="73" t="n">
        <f aca="false">AL178*VLOOKUP($X179,$K$40:$V$69,AL$6+1,FALSE())</f>
        <v>0.712006005565183</v>
      </c>
      <c r="AM179" s="74" t="n">
        <f aca="false">AM178*VLOOKUP($X179,$K$40:$V$69,AM$6+1,FALSE())</f>
        <v>0.655869753290533</v>
      </c>
      <c r="AN179" s="74" t="n">
        <f aca="false">AN178*VLOOKUP($X179,$K$40:$V$69,AN$6+1,FALSE())</f>
        <v>0.560059664353594</v>
      </c>
      <c r="AO179" s="74" t="n">
        <f aca="false">AO178*VLOOKUP($X179,$K$40:$V$69,AO$6+1,FALSE())</f>
        <v>0.530601591616973</v>
      </c>
      <c r="AP179" s="74" t="n">
        <f aca="false">AP178*VLOOKUP($X179,$K$40:$V$69,AP$6+1,FALSE())</f>
        <v>0.488317568336096</v>
      </c>
      <c r="AQ179" s="74" t="n">
        <f aca="false">AQ178*VLOOKUP($X179,$K$40:$V$69,AQ$6+1,FALSE())</f>
        <v>0.346831679526974</v>
      </c>
      <c r="AR179" s="74" t="n">
        <f aca="false">AR178*VLOOKUP($X179,$K$40:$V$69,AR$6+1,FALSE())</f>
        <v>0.318000404564474</v>
      </c>
      <c r="AS179" s="74" t="n">
        <f aca="false">AS178*VLOOKUP($X179,$K$40:$V$69,AS$6+1,FALSE())</f>
        <v>0.263508679335977</v>
      </c>
      <c r="AT179" s="74" t="n">
        <f aca="false">AT178*VLOOKUP($X179,$K$40:$V$69,AT$6+1,FALSE())</f>
        <v>0.189993295787799</v>
      </c>
      <c r="AU179" s="74" t="n">
        <f aca="false">AU178*VLOOKUP($X179,$K$40:$V$69,AU$6+1,FALSE())</f>
        <v>0.118325116878486</v>
      </c>
      <c r="AV179" s="74" t="n">
        <f aca="false">AV178*VLOOKUP($X179,$K$40:$V$69,AV$6+1,FALSE())</f>
        <v>0.0636518339841185</v>
      </c>
      <c r="AW179" s="75" t="n">
        <v>0</v>
      </c>
      <c r="AX179" s="54"/>
      <c r="AY179" s="60" t="n">
        <f aca="false">AY167+1</f>
        <v>15</v>
      </c>
      <c r="AZ179" s="61" t="n">
        <v>173</v>
      </c>
      <c r="BA179" s="76" t="n">
        <v>0.118325116878486</v>
      </c>
      <c r="BB179" s="77" t="n">
        <v>0.189993295787799</v>
      </c>
      <c r="BC179" s="54"/>
      <c r="BD179" s="54" t="n">
        <f aca="false">IF($D$11=1,BA179*BB179,BA179)</f>
        <v>0.118325116878486</v>
      </c>
    </row>
    <row r="180" customFormat="false" ht="12.75" hidden="false" customHeight="false" outlineLevel="0" collapsed="false">
      <c r="F180" s="57" t="n">
        <v>12</v>
      </c>
      <c r="G180" s="58" t="n">
        <v>9</v>
      </c>
      <c r="H180" s="80" t="n">
        <f aca="false">+'Survival Rates'!D178</f>
        <v>0</v>
      </c>
      <c r="I180" s="81" t="n">
        <v>0</v>
      </c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60" t="n">
        <f aca="false">X168+1</f>
        <v>15</v>
      </c>
      <c r="Y180" s="61" t="n">
        <v>174</v>
      </c>
      <c r="Z180" s="71" t="n">
        <f aca="false">Z179*VLOOKUP($X180,$K$7:$V$36,Z$6+1,FALSE())</f>
        <v>0.710636066134816</v>
      </c>
      <c r="AA180" s="71" t="n">
        <f aca="false">AA179*VLOOKUP($X180,$K$7:$V$36,AA$6+1,FALSE())</f>
        <v>0.654080552166023</v>
      </c>
      <c r="AB180" s="71" t="n">
        <f aca="false">AB179*VLOOKUP($X180,$K$7:$V$36,AB$6+1,FALSE())</f>
        <v>0.557920647686457</v>
      </c>
      <c r="AC180" s="71" t="n">
        <f aca="false">AC179*VLOOKUP($X180,$K$7:$V$36,AC$6+1,FALSE())</f>
        <v>0.528541294063173</v>
      </c>
      <c r="AD180" s="71" t="n">
        <f aca="false">AD179*VLOOKUP($X180,$K$7:$V$36,AD$6+1,FALSE())</f>
        <v>0.486002150618262</v>
      </c>
      <c r="AE180" s="71" t="n">
        <f aca="false">AE179*VLOOKUP($X180,$K$7:$V$36,AE$6+1,FALSE())</f>
        <v>0.344633249049965</v>
      </c>
      <c r="AF180" s="71" t="n">
        <f aca="false">AF179*VLOOKUP($X180,$K$7:$V$36,AF$6+1,FALSE())</f>
        <v>0.315779470676262</v>
      </c>
      <c r="AG180" s="71" t="n">
        <f aca="false">AG179*VLOOKUP($X180,$K$7:$V$36,AG$6+1,FALSE())</f>
        <v>0.261270375131155</v>
      </c>
      <c r="AH180" s="71" t="n">
        <f aca="false">AH179*VLOOKUP($X180,$K$7:$V$36,AH$6+1,FALSE())</f>
        <v>0.188012354612355</v>
      </c>
      <c r="AI180" s="71" t="n">
        <f aca="false">AI179*VLOOKUP($X180,$K$7:$V$36,AI$6+1,FALSE())</f>
        <v>0.116938714195621</v>
      </c>
      <c r="AJ180" s="71" t="n">
        <f aca="false">AJ179*VLOOKUP($X180,$K$7:$V$36,AJ$6+1,FALSE())</f>
        <v>0.0628645695551247</v>
      </c>
      <c r="AK180" s="72" t="n">
        <f aca="false">W$7</f>
        <v>0</v>
      </c>
      <c r="AL180" s="73" t="n">
        <f aca="false">AL179*VLOOKUP($X180,$K$40:$V$69,AL$6+1,FALSE())</f>
        <v>0.710636066134816</v>
      </c>
      <c r="AM180" s="74" t="n">
        <f aca="false">AM179*VLOOKUP($X180,$K$40:$V$69,AM$6+1,FALSE())</f>
        <v>0.654080552166023</v>
      </c>
      <c r="AN180" s="74" t="n">
        <f aca="false">AN179*VLOOKUP($X180,$K$40:$V$69,AN$6+1,FALSE())</f>
        <v>0.557920647686457</v>
      </c>
      <c r="AO180" s="74" t="n">
        <f aca="false">AO179*VLOOKUP($X180,$K$40:$V$69,AO$6+1,FALSE())</f>
        <v>0.528541294063173</v>
      </c>
      <c r="AP180" s="74" t="n">
        <f aca="false">AP179*VLOOKUP($X180,$K$40:$V$69,AP$6+1,FALSE())</f>
        <v>0.486002150618262</v>
      </c>
      <c r="AQ180" s="74" t="n">
        <f aca="false">AQ179*VLOOKUP($X180,$K$40:$V$69,AQ$6+1,FALSE())</f>
        <v>0.344633249049965</v>
      </c>
      <c r="AR180" s="74" t="n">
        <f aca="false">AR179*VLOOKUP($X180,$K$40:$V$69,AR$6+1,FALSE())</f>
        <v>0.315779470676262</v>
      </c>
      <c r="AS180" s="74" t="n">
        <f aca="false">AS179*VLOOKUP($X180,$K$40:$V$69,AS$6+1,FALSE())</f>
        <v>0.261270375131155</v>
      </c>
      <c r="AT180" s="74" t="n">
        <f aca="false">AT179*VLOOKUP($X180,$K$40:$V$69,AT$6+1,FALSE())</f>
        <v>0.188012354612355</v>
      </c>
      <c r="AU180" s="74" t="n">
        <f aca="false">AU179*VLOOKUP($X180,$K$40:$V$69,AU$6+1,FALSE())</f>
        <v>0.116938714195621</v>
      </c>
      <c r="AV180" s="74" t="n">
        <f aca="false">AV179*VLOOKUP($X180,$K$40:$V$69,AV$6+1,FALSE())</f>
        <v>0.0628645695551247</v>
      </c>
      <c r="AW180" s="75" t="n">
        <v>0</v>
      </c>
      <c r="AX180" s="54"/>
      <c r="AY180" s="60" t="n">
        <f aca="false">AY168+1</f>
        <v>15</v>
      </c>
      <c r="AZ180" s="61" t="n">
        <v>174</v>
      </c>
      <c r="BA180" s="76" t="n">
        <v>0.116938714195621</v>
      </c>
      <c r="BB180" s="77" t="n">
        <v>0.188012354612355</v>
      </c>
      <c r="BC180" s="54"/>
      <c r="BD180" s="54" t="n">
        <f aca="false">IF($D$11=1,BA180*BB180,BA180)</f>
        <v>0.116938714195621</v>
      </c>
    </row>
    <row r="181" customFormat="false" ht="12.75" hidden="false" customHeight="false" outlineLevel="0" collapsed="false">
      <c r="F181" s="57" t="n">
        <v>12</v>
      </c>
      <c r="G181" s="58" t="n">
        <v>10</v>
      </c>
      <c r="H181" s="80" t="n">
        <f aca="false">+'Survival Rates'!D179</f>
        <v>0</v>
      </c>
      <c r="I181" s="81" t="n">
        <v>0</v>
      </c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60" t="n">
        <f aca="false">X169+1</f>
        <v>15</v>
      </c>
      <c r="Y181" s="61" t="n">
        <v>175</v>
      </c>
      <c r="Z181" s="71" t="n">
        <f aca="false">Z180*VLOOKUP($X181,$K$7:$V$36,Z$6+1,FALSE())</f>
        <v>0.709268762544636</v>
      </c>
      <c r="AA181" s="71" t="n">
        <f aca="false">AA180*VLOOKUP($X181,$K$7:$V$36,AA$6+1,FALSE())</f>
        <v>0.652296231950638</v>
      </c>
      <c r="AB181" s="71" t="n">
        <f aca="false">AB180*VLOOKUP($X181,$K$7:$V$36,AB$6+1,FALSE())</f>
        <v>0.555789800492313</v>
      </c>
      <c r="AC181" s="71" t="n">
        <f aca="false">AC180*VLOOKUP($X181,$K$7:$V$36,AC$6+1,FALSE())</f>
        <v>0.526488996534395</v>
      </c>
      <c r="AD181" s="71" t="n">
        <f aca="false">AD180*VLOOKUP($X181,$K$7:$V$36,AD$6+1,FALSE())</f>
        <v>0.483697711737882</v>
      </c>
      <c r="AE181" s="71" t="n">
        <f aca="false">AE180*VLOOKUP($X181,$K$7:$V$36,AE$6+1,FALSE())</f>
        <v>0.342448753564619</v>
      </c>
      <c r="AF181" s="71" t="n">
        <f aca="false">AF180*VLOOKUP($X181,$K$7:$V$36,AF$6+1,FALSE())</f>
        <v>0.313574047923461</v>
      </c>
      <c r="AG181" s="71" t="n">
        <f aca="false">AG180*VLOOKUP($X181,$K$7:$V$36,AG$6+1,FALSE())</f>
        <v>0.259051083604495</v>
      </c>
      <c r="AH181" s="71" t="n">
        <f aca="false">AH180*VLOOKUP($X181,$K$7:$V$36,AH$6+1,FALSE())</f>
        <v>0.186052067470645</v>
      </c>
      <c r="AI181" s="71" t="n">
        <f aca="false">AI180*VLOOKUP($X181,$K$7:$V$36,AI$6+1,FALSE())</f>
        <v>0.11556855584405</v>
      </c>
      <c r="AJ181" s="71" t="n">
        <f aca="false">AJ180*VLOOKUP($X181,$K$7:$V$36,AJ$6+1,FALSE())</f>
        <v>0.0620870422419745</v>
      </c>
      <c r="AK181" s="72" t="n">
        <f aca="false">W$7</f>
        <v>0</v>
      </c>
      <c r="AL181" s="73" t="n">
        <f aca="false">AL180*VLOOKUP($X181,$K$40:$V$69,AL$6+1,FALSE())</f>
        <v>0.709268762544636</v>
      </c>
      <c r="AM181" s="74" t="n">
        <f aca="false">AM180*VLOOKUP($X181,$K$40:$V$69,AM$6+1,FALSE())</f>
        <v>0.652296231950638</v>
      </c>
      <c r="AN181" s="74" t="n">
        <f aca="false">AN180*VLOOKUP($X181,$K$40:$V$69,AN$6+1,FALSE())</f>
        <v>0.555789800492313</v>
      </c>
      <c r="AO181" s="74" t="n">
        <f aca="false">AO180*VLOOKUP($X181,$K$40:$V$69,AO$6+1,FALSE())</f>
        <v>0.526488996534395</v>
      </c>
      <c r="AP181" s="74" t="n">
        <f aca="false">AP180*VLOOKUP($X181,$K$40:$V$69,AP$6+1,FALSE())</f>
        <v>0.483697711737882</v>
      </c>
      <c r="AQ181" s="74" t="n">
        <f aca="false">AQ180*VLOOKUP($X181,$K$40:$V$69,AQ$6+1,FALSE())</f>
        <v>0.342448753564619</v>
      </c>
      <c r="AR181" s="74" t="n">
        <f aca="false">AR180*VLOOKUP($X181,$K$40:$V$69,AR$6+1,FALSE())</f>
        <v>0.313574047923461</v>
      </c>
      <c r="AS181" s="74" t="n">
        <f aca="false">AS180*VLOOKUP($X181,$K$40:$V$69,AS$6+1,FALSE())</f>
        <v>0.259051083604495</v>
      </c>
      <c r="AT181" s="74" t="n">
        <f aca="false">AT180*VLOOKUP($X181,$K$40:$V$69,AT$6+1,FALSE())</f>
        <v>0.186052067470645</v>
      </c>
      <c r="AU181" s="74" t="n">
        <f aca="false">AU180*VLOOKUP($X181,$K$40:$V$69,AU$6+1,FALSE())</f>
        <v>0.11556855584405</v>
      </c>
      <c r="AV181" s="74" t="n">
        <f aca="false">AV180*VLOOKUP($X181,$K$40:$V$69,AV$6+1,FALSE())</f>
        <v>0.0620870422419745</v>
      </c>
      <c r="AW181" s="75" t="n">
        <v>0</v>
      </c>
      <c r="AX181" s="54"/>
      <c r="AY181" s="60" t="n">
        <f aca="false">AY169+1</f>
        <v>15</v>
      </c>
      <c r="AZ181" s="61" t="n">
        <v>175</v>
      </c>
      <c r="BA181" s="76" t="n">
        <v>0.11556855584405</v>
      </c>
      <c r="BB181" s="77" t="n">
        <v>0.186052067470645</v>
      </c>
      <c r="BC181" s="54"/>
      <c r="BD181" s="54" t="n">
        <f aca="false">IF($D$11=1,BA181*BB181,BA181)</f>
        <v>0.11556855584405</v>
      </c>
    </row>
    <row r="182" customFormat="false" ht="12.75" hidden="false" customHeight="false" outlineLevel="0" collapsed="false">
      <c r="F182" s="57" t="n">
        <v>12</v>
      </c>
      <c r="G182" s="58" t="n">
        <v>11</v>
      </c>
      <c r="H182" s="80" t="n">
        <f aca="false">+'Survival Rates'!D180</f>
        <v>0</v>
      </c>
      <c r="I182" s="81" t="n">
        <v>0</v>
      </c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60" t="n">
        <f aca="false">X170+1</f>
        <v>15</v>
      </c>
      <c r="Y182" s="61" t="n">
        <v>176</v>
      </c>
      <c r="Z182" s="71" t="n">
        <f aca="false">Z181*VLOOKUP($X182,$K$7:$V$36,Z$6+1,FALSE())</f>
        <v>0.707904089723139</v>
      </c>
      <c r="AA182" s="71" t="n">
        <f aca="false">AA181*VLOOKUP($X182,$K$7:$V$36,AA$6+1,FALSE())</f>
        <v>0.650516779329345</v>
      </c>
      <c r="AB182" s="71" t="n">
        <f aca="false">AB181*VLOOKUP($X182,$K$7:$V$36,AB$6+1,FALSE())</f>
        <v>0.553667091569774</v>
      </c>
      <c r="AC182" s="71" t="n">
        <f aca="false">AC181*VLOOKUP($X182,$K$7:$V$36,AC$6+1,FALSE())</f>
        <v>0.524444667966972</v>
      </c>
      <c r="AD182" s="71" t="n">
        <f aca="false">AD181*VLOOKUP($X182,$K$7:$V$36,AD$6+1,FALSE())</f>
        <v>0.481404199637448</v>
      </c>
      <c r="AE182" s="71" t="n">
        <f aca="false">AE181*VLOOKUP($X182,$K$7:$V$36,AE$6+1,FALSE())</f>
        <v>0.340278104742467</v>
      </c>
      <c r="AF182" s="71" t="n">
        <f aca="false">AF181*VLOOKUP($X182,$K$7:$V$36,AF$6+1,FALSE())</f>
        <v>0.31138402797537</v>
      </c>
      <c r="AG182" s="71" t="n">
        <f aca="false">AG181*VLOOKUP($X182,$K$7:$V$36,AG$6+1,FALSE())</f>
        <v>0.256850643257874</v>
      </c>
      <c r="AH182" s="71" t="n">
        <f aca="false">AH181*VLOOKUP($X182,$K$7:$V$36,AH$6+1,FALSE())</f>
        <v>0.184112219015988</v>
      </c>
      <c r="AI182" s="71" t="n">
        <f aca="false">AI181*VLOOKUP($X182,$K$7:$V$36,AI$6+1,FALSE())</f>
        <v>0.114214451490689</v>
      </c>
      <c r="AJ182" s="71" t="n">
        <f aca="false">AJ181*VLOOKUP($X182,$K$7:$V$36,AJ$6+1,FALSE())</f>
        <v>0.061319131613182</v>
      </c>
      <c r="AK182" s="72" t="n">
        <f aca="false">W$7</f>
        <v>0</v>
      </c>
      <c r="AL182" s="73" t="n">
        <f aca="false">AL181*VLOOKUP($X182,$K$40:$V$69,AL$6+1,FALSE())</f>
        <v>0.707904089723139</v>
      </c>
      <c r="AM182" s="74" t="n">
        <f aca="false">AM181*VLOOKUP($X182,$K$40:$V$69,AM$6+1,FALSE())</f>
        <v>0.650516779329345</v>
      </c>
      <c r="AN182" s="74" t="n">
        <f aca="false">AN181*VLOOKUP($X182,$K$40:$V$69,AN$6+1,FALSE())</f>
        <v>0.553667091569774</v>
      </c>
      <c r="AO182" s="74" t="n">
        <f aca="false">AO181*VLOOKUP($X182,$K$40:$V$69,AO$6+1,FALSE())</f>
        <v>0.524444667966972</v>
      </c>
      <c r="AP182" s="74" t="n">
        <f aca="false">AP181*VLOOKUP($X182,$K$40:$V$69,AP$6+1,FALSE())</f>
        <v>0.481404199637448</v>
      </c>
      <c r="AQ182" s="74" t="n">
        <f aca="false">AQ181*VLOOKUP($X182,$K$40:$V$69,AQ$6+1,FALSE())</f>
        <v>0.340278104742467</v>
      </c>
      <c r="AR182" s="74" t="n">
        <f aca="false">AR181*VLOOKUP($X182,$K$40:$V$69,AR$6+1,FALSE())</f>
        <v>0.31138402797537</v>
      </c>
      <c r="AS182" s="74" t="n">
        <f aca="false">AS181*VLOOKUP($X182,$K$40:$V$69,AS$6+1,FALSE())</f>
        <v>0.256850643257874</v>
      </c>
      <c r="AT182" s="74" t="n">
        <f aca="false">AT181*VLOOKUP($X182,$K$40:$V$69,AT$6+1,FALSE())</f>
        <v>0.184112219015988</v>
      </c>
      <c r="AU182" s="74" t="n">
        <f aca="false">AU181*VLOOKUP($X182,$K$40:$V$69,AU$6+1,FALSE())</f>
        <v>0.114214451490689</v>
      </c>
      <c r="AV182" s="74" t="n">
        <f aca="false">AV181*VLOOKUP($X182,$K$40:$V$69,AV$6+1,FALSE())</f>
        <v>0.061319131613182</v>
      </c>
      <c r="AW182" s="75" t="n">
        <v>0</v>
      </c>
      <c r="AX182" s="54"/>
      <c r="AY182" s="60" t="n">
        <f aca="false">AY170+1</f>
        <v>15</v>
      </c>
      <c r="AZ182" s="61" t="n">
        <v>176</v>
      </c>
      <c r="BA182" s="76" t="n">
        <v>0.114214451490689</v>
      </c>
      <c r="BB182" s="77" t="n">
        <v>0.184112219015988</v>
      </c>
      <c r="BC182" s="54"/>
      <c r="BD182" s="54" t="n">
        <f aca="false">IF($D$11=1,BA182*BB182,BA182)</f>
        <v>0.114214451490689</v>
      </c>
    </row>
    <row r="183" customFormat="false" ht="12.75" hidden="false" customHeight="false" outlineLevel="0" collapsed="false">
      <c r="F183" s="57" t="n">
        <v>12</v>
      </c>
      <c r="G183" s="58" t="n">
        <v>12</v>
      </c>
      <c r="H183" s="80" t="n">
        <f aca="false">+'Survival Rates'!D181</f>
        <v>0</v>
      </c>
      <c r="I183" s="81" t="n">
        <v>0</v>
      </c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60" t="n">
        <f aca="false">X171+1</f>
        <v>15</v>
      </c>
      <c r="Y183" s="61" t="n">
        <v>177</v>
      </c>
      <c r="Z183" s="71" t="n">
        <f aca="false">Z182*VLOOKUP($X183,$K$7:$V$36,Z$6+1,FALSE())</f>
        <v>0.706542042608578</v>
      </c>
      <c r="AA183" s="71" t="n">
        <f aca="false">AA182*VLOOKUP($X183,$K$7:$V$36,AA$6+1,FALSE())</f>
        <v>0.648742181023432</v>
      </c>
      <c r="AB183" s="71" t="n">
        <f aca="false">AB182*VLOOKUP($X183,$K$7:$V$36,AB$6+1,FALSE())</f>
        <v>0.551552489836618</v>
      </c>
      <c r="AC183" s="71" t="n">
        <f aca="false">AC182*VLOOKUP($X183,$K$7:$V$36,AC$6+1,FALSE())</f>
        <v>0.522408277417853</v>
      </c>
      <c r="AD183" s="71" t="n">
        <f aca="false">AD182*VLOOKUP($X183,$K$7:$V$36,AD$6+1,FALSE())</f>
        <v>0.479121562506291</v>
      </c>
      <c r="AE183" s="71" t="n">
        <f aca="false">AE182*VLOOKUP($X183,$K$7:$V$36,AE$6+1,FALSE())</f>
        <v>0.338121214814924</v>
      </c>
      <c r="AF183" s="71" t="n">
        <f aca="false">AF182*VLOOKUP($X183,$K$7:$V$36,AF$6+1,FALSE())</f>
        <v>0.309209303257879</v>
      </c>
      <c r="AG183" s="71" t="n">
        <f aca="false">AG182*VLOOKUP($X183,$K$7:$V$36,AG$6+1,FALSE())</f>
        <v>0.25466889396497</v>
      </c>
      <c r="AH183" s="71" t="n">
        <f aca="false">AH182*VLOOKUP($X183,$K$7:$V$36,AH$6+1,FALSE())</f>
        <v>0.182192596146986</v>
      </c>
      <c r="AI183" s="71" t="n">
        <f aca="false">AI182*VLOOKUP($X183,$K$7:$V$36,AI$6+1,FALSE())</f>
        <v>0.112876213032566</v>
      </c>
      <c r="AJ183" s="71" t="n">
        <f aca="false">AJ182*VLOOKUP($X183,$K$7:$V$36,AJ$6+1,FALSE())</f>
        <v>0.0605607187267931</v>
      </c>
      <c r="AK183" s="72" t="n">
        <f aca="false">W$7</f>
        <v>0</v>
      </c>
      <c r="AL183" s="73" t="n">
        <f aca="false">AL182*VLOOKUP($X183,$K$40:$V$69,AL$6+1,FALSE())</f>
        <v>0.706542042608578</v>
      </c>
      <c r="AM183" s="74" t="n">
        <f aca="false">AM182*VLOOKUP($X183,$K$40:$V$69,AM$6+1,FALSE())</f>
        <v>0.648742181023432</v>
      </c>
      <c r="AN183" s="74" t="n">
        <f aca="false">AN182*VLOOKUP($X183,$K$40:$V$69,AN$6+1,FALSE())</f>
        <v>0.551552489836618</v>
      </c>
      <c r="AO183" s="74" t="n">
        <f aca="false">AO182*VLOOKUP($X183,$K$40:$V$69,AO$6+1,FALSE())</f>
        <v>0.522408277417853</v>
      </c>
      <c r="AP183" s="74" t="n">
        <f aca="false">AP182*VLOOKUP($X183,$K$40:$V$69,AP$6+1,FALSE())</f>
        <v>0.479121562506291</v>
      </c>
      <c r="AQ183" s="74" t="n">
        <f aca="false">AQ182*VLOOKUP($X183,$K$40:$V$69,AQ$6+1,FALSE())</f>
        <v>0.338121214814924</v>
      </c>
      <c r="AR183" s="74" t="n">
        <f aca="false">AR182*VLOOKUP($X183,$K$40:$V$69,AR$6+1,FALSE())</f>
        <v>0.309209303257879</v>
      </c>
      <c r="AS183" s="74" t="n">
        <f aca="false">AS182*VLOOKUP($X183,$K$40:$V$69,AS$6+1,FALSE())</f>
        <v>0.25466889396497</v>
      </c>
      <c r="AT183" s="74" t="n">
        <f aca="false">AT182*VLOOKUP($X183,$K$40:$V$69,AT$6+1,FALSE())</f>
        <v>0.182192596146986</v>
      </c>
      <c r="AU183" s="74" t="n">
        <f aca="false">AU182*VLOOKUP($X183,$K$40:$V$69,AU$6+1,FALSE())</f>
        <v>0.112876213032566</v>
      </c>
      <c r="AV183" s="74" t="n">
        <f aca="false">AV182*VLOOKUP($X183,$K$40:$V$69,AV$6+1,FALSE())</f>
        <v>0.0605607187267931</v>
      </c>
      <c r="AW183" s="75" t="n">
        <v>0</v>
      </c>
      <c r="AX183" s="54"/>
      <c r="AY183" s="60" t="n">
        <f aca="false">AY171+1</f>
        <v>15</v>
      </c>
      <c r="AZ183" s="61" t="n">
        <v>177</v>
      </c>
      <c r="BA183" s="76" t="n">
        <v>0.112876213032566</v>
      </c>
      <c r="BB183" s="77" t="n">
        <v>0.182192596146986</v>
      </c>
      <c r="BC183" s="54"/>
      <c r="BD183" s="54" t="n">
        <f aca="false">IF($D$11=1,BA183*BB183,BA183)</f>
        <v>0.112876213032566</v>
      </c>
    </row>
    <row r="184" customFormat="false" ht="12.75" hidden="false" customHeight="false" outlineLevel="0" collapsed="false">
      <c r="F184" s="57" t="n">
        <v>12</v>
      </c>
      <c r="G184" s="58" t="n">
        <v>13</v>
      </c>
      <c r="H184" s="80" t="n">
        <f aca="false">+'Survival Rates'!D182</f>
        <v>0</v>
      </c>
      <c r="I184" s="81" t="n">
        <v>0</v>
      </c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60" t="n">
        <f aca="false">X172+1</f>
        <v>15</v>
      </c>
      <c r="Y184" s="61" t="n">
        <v>178</v>
      </c>
      <c r="Z184" s="71" t="n">
        <f aca="false">Z183*VLOOKUP($X184,$K$7:$V$36,Z$6+1,FALSE())</f>
        <v>0.705182616148947</v>
      </c>
      <c r="AA184" s="71" t="n">
        <f aca="false">AA183*VLOOKUP($X184,$K$7:$V$36,AA$6+1,FALSE())</f>
        <v>0.646972423790413</v>
      </c>
      <c r="AB184" s="71" t="n">
        <f aca="false">AB183*VLOOKUP($X184,$K$7:$V$36,AB$6+1,FALSE())</f>
        <v>0.549445964329335</v>
      </c>
      <c r="AC184" s="71" t="n">
        <f aca="false">AC183*VLOOKUP($X184,$K$7:$V$36,AC$6+1,FALSE())</f>
        <v>0.520379794064139</v>
      </c>
      <c r="AD184" s="71" t="n">
        <f aca="false">AD183*VLOOKUP($X184,$K$7:$V$36,AD$6+1,FALSE())</f>
        <v>0.47684974877941</v>
      </c>
      <c r="AE184" s="71" t="n">
        <f aca="false">AE183*VLOOKUP($X184,$K$7:$V$36,AE$6+1,FALSE())</f>
        <v>0.335977996569734</v>
      </c>
      <c r="AF184" s="71" t="n">
        <f aca="false">AF183*VLOOKUP($X184,$K$7:$V$36,AF$6+1,FALSE())</f>
        <v>0.307049766948181</v>
      </c>
      <c r="AG184" s="71" t="n">
        <f aca="false">AG183*VLOOKUP($X184,$K$7:$V$36,AG$6+1,FALSE())</f>
        <v>0.252505676959611</v>
      </c>
      <c r="AH184" s="71" t="n">
        <f aca="false">AH183*VLOOKUP($X184,$K$7:$V$36,AH$6+1,FALSE())</f>
        <v>0.180292987984118</v>
      </c>
      <c r="AI184" s="71" t="n">
        <f aca="false">AI183*VLOOKUP($X184,$K$7:$V$36,AI$6+1,FALSE())</f>
        <v>0.11155365457069</v>
      </c>
      <c r="AJ184" s="71" t="n">
        <f aca="false">AJ183*VLOOKUP($X184,$K$7:$V$36,AJ$6+1,FALSE())</f>
        <v>0.0598116861119623</v>
      </c>
      <c r="AK184" s="72" t="n">
        <f aca="false">W$7</f>
        <v>0</v>
      </c>
      <c r="AL184" s="73" t="n">
        <f aca="false">AL183*VLOOKUP($X184,$K$40:$V$69,AL$6+1,FALSE())</f>
        <v>0.705182616148947</v>
      </c>
      <c r="AM184" s="74" t="n">
        <f aca="false">AM183*VLOOKUP($X184,$K$40:$V$69,AM$6+1,FALSE())</f>
        <v>0.646972423790413</v>
      </c>
      <c r="AN184" s="74" t="n">
        <f aca="false">AN183*VLOOKUP($X184,$K$40:$V$69,AN$6+1,FALSE())</f>
        <v>0.549445964329335</v>
      </c>
      <c r="AO184" s="74" t="n">
        <f aca="false">AO183*VLOOKUP($X184,$K$40:$V$69,AO$6+1,FALSE())</f>
        <v>0.520379794064139</v>
      </c>
      <c r="AP184" s="74" t="n">
        <f aca="false">AP183*VLOOKUP($X184,$K$40:$V$69,AP$6+1,FALSE())</f>
        <v>0.47684974877941</v>
      </c>
      <c r="AQ184" s="74" t="n">
        <f aca="false">AQ183*VLOOKUP($X184,$K$40:$V$69,AQ$6+1,FALSE())</f>
        <v>0.335977996569734</v>
      </c>
      <c r="AR184" s="74" t="n">
        <f aca="false">AR183*VLOOKUP($X184,$K$40:$V$69,AR$6+1,FALSE())</f>
        <v>0.307049766948181</v>
      </c>
      <c r="AS184" s="74" t="n">
        <f aca="false">AS183*VLOOKUP($X184,$K$40:$V$69,AS$6+1,FALSE())</f>
        <v>0.252505676959611</v>
      </c>
      <c r="AT184" s="74" t="n">
        <f aca="false">AT183*VLOOKUP($X184,$K$40:$V$69,AT$6+1,FALSE())</f>
        <v>0.180292987984118</v>
      </c>
      <c r="AU184" s="74" t="n">
        <f aca="false">AU183*VLOOKUP($X184,$K$40:$V$69,AU$6+1,FALSE())</f>
        <v>0.11155365457069</v>
      </c>
      <c r="AV184" s="74" t="n">
        <f aca="false">AV183*VLOOKUP($X184,$K$40:$V$69,AV$6+1,FALSE())</f>
        <v>0.0598116861119623</v>
      </c>
      <c r="AW184" s="75" t="n">
        <v>0</v>
      </c>
      <c r="AX184" s="54"/>
      <c r="AY184" s="60" t="n">
        <f aca="false">AY172+1</f>
        <v>15</v>
      </c>
      <c r="AZ184" s="61" t="n">
        <v>178</v>
      </c>
      <c r="BA184" s="76" t="n">
        <v>0.11155365457069</v>
      </c>
      <c r="BB184" s="77" t="n">
        <v>0.180292987984118</v>
      </c>
      <c r="BC184" s="54"/>
      <c r="BD184" s="54" t="n">
        <f aca="false">IF($D$11=1,BA184*BB184,BA184)</f>
        <v>0.11155365457069</v>
      </c>
    </row>
    <row r="185" customFormat="false" ht="12.75" hidden="false" customHeight="false" outlineLevel="0" collapsed="false">
      <c r="F185" s="57" t="n">
        <v>12</v>
      </c>
      <c r="G185" s="58" t="n">
        <v>14</v>
      </c>
      <c r="H185" s="80" t="n">
        <f aca="false">+'Survival Rates'!D183</f>
        <v>0</v>
      </c>
      <c r="I185" s="81" t="n">
        <v>0</v>
      </c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60" t="n">
        <f aca="false">X173+1</f>
        <v>15</v>
      </c>
      <c r="Y185" s="61" t="n">
        <v>179</v>
      </c>
      <c r="Z185" s="71" t="n">
        <f aca="false">Z184*VLOOKUP($X185,$K$7:$V$36,Z$6+1,FALSE())</f>
        <v>0.703825805301958</v>
      </c>
      <c r="AA185" s="71" t="n">
        <f aca="false">AA184*VLOOKUP($X185,$K$7:$V$36,AA$6+1,FALSE())</f>
        <v>0.645207494423926</v>
      </c>
      <c r="AB185" s="71" t="n">
        <f aca="false">AB184*VLOOKUP($X185,$K$7:$V$36,AB$6+1,FALSE())</f>
        <v>0.547347484202672</v>
      </c>
      <c r="AC185" s="71" t="n">
        <f aca="false">AC184*VLOOKUP($X185,$K$7:$V$36,AC$6+1,FALSE())</f>
        <v>0.518359187202613</v>
      </c>
      <c r="AD185" s="71" t="n">
        <f aca="false">AD184*VLOOKUP($X185,$K$7:$V$36,AD$6+1,FALSE())</f>
        <v>0.474588707136304</v>
      </c>
      <c r="AE185" s="71" t="n">
        <f aca="false">AE184*VLOOKUP($X185,$K$7:$V$36,AE$6+1,FALSE())</f>
        <v>0.333848363347444</v>
      </c>
      <c r="AF185" s="71" t="n">
        <f aca="false">AF184*VLOOKUP($X185,$K$7:$V$36,AF$6+1,FALSE())</f>
        <v>0.304905312969524</v>
      </c>
      <c r="AG185" s="71" t="n">
        <f aca="false">AG184*VLOOKUP($X185,$K$7:$V$36,AG$6+1,FALSE())</f>
        <v>0.250360834824223</v>
      </c>
      <c r="AH185" s="71" t="n">
        <f aca="false">AH184*VLOOKUP($X185,$K$7:$V$36,AH$6+1,FALSE())</f>
        <v>0.178413185846571</v>
      </c>
      <c r="AI185" s="71" t="n">
        <f aca="false">AI184*VLOOKUP($X185,$K$7:$V$36,AI$6+1,FALSE())</f>
        <v>0.110246592384231</v>
      </c>
      <c r="AJ185" s="71" t="n">
        <f aca="false">AJ184*VLOOKUP($X185,$K$7:$V$36,AJ$6+1,FALSE())</f>
        <v>0.0590719177507579</v>
      </c>
      <c r="AK185" s="72" t="n">
        <f aca="false">W$7</f>
        <v>0</v>
      </c>
      <c r="AL185" s="73" t="n">
        <f aca="false">AL184*VLOOKUP($X185,$K$40:$V$69,AL$6+1,FALSE())</f>
        <v>0.703825805301958</v>
      </c>
      <c r="AM185" s="74" t="n">
        <f aca="false">AM184*VLOOKUP($X185,$K$40:$V$69,AM$6+1,FALSE())</f>
        <v>0.645207494423926</v>
      </c>
      <c r="AN185" s="74" t="n">
        <f aca="false">AN184*VLOOKUP($X185,$K$40:$V$69,AN$6+1,FALSE())</f>
        <v>0.547347484202672</v>
      </c>
      <c r="AO185" s="74" t="n">
        <f aca="false">AO184*VLOOKUP($X185,$K$40:$V$69,AO$6+1,FALSE())</f>
        <v>0.518359187202613</v>
      </c>
      <c r="AP185" s="74" t="n">
        <f aca="false">AP184*VLOOKUP($X185,$K$40:$V$69,AP$6+1,FALSE())</f>
        <v>0.474588707136304</v>
      </c>
      <c r="AQ185" s="74" t="n">
        <f aca="false">AQ184*VLOOKUP($X185,$K$40:$V$69,AQ$6+1,FALSE())</f>
        <v>0.333848363347444</v>
      </c>
      <c r="AR185" s="74" t="n">
        <f aca="false">AR184*VLOOKUP($X185,$K$40:$V$69,AR$6+1,FALSE())</f>
        <v>0.304905312969524</v>
      </c>
      <c r="AS185" s="74" t="n">
        <f aca="false">AS184*VLOOKUP($X185,$K$40:$V$69,AS$6+1,FALSE())</f>
        <v>0.250360834824223</v>
      </c>
      <c r="AT185" s="74" t="n">
        <f aca="false">AT184*VLOOKUP($X185,$K$40:$V$69,AT$6+1,FALSE())</f>
        <v>0.178413185846571</v>
      </c>
      <c r="AU185" s="74" t="n">
        <f aca="false">AU184*VLOOKUP($X185,$K$40:$V$69,AU$6+1,FALSE())</f>
        <v>0.110246592384231</v>
      </c>
      <c r="AV185" s="74" t="n">
        <f aca="false">AV184*VLOOKUP($X185,$K$40:$V$69,AV$6+1,FALSE())</f>
        <v>0.0590719177507579</v>
      </c>
      <c r="AW185" s="75" t="n">
        <v>0</v>
      </c>
      <c r="AX185" s="54"/>
      <c r="AY185" s="60" t="n">
        <f aca="false">AY173+1</f>
        <v>15</v>
      </c>
      <c r="AZ185" s="61" t="n">
        <v>179</v>
      </c>
      <c r="BA185" s="76" t="n">
        <v>0.110246592384231</v>
      </c>
      <c r="BB185" s="77" t="n">
        <v>0.178413185846571</v>
      </c>
      <c r="BC185" s="54"/>
      <c r="BD185" s="54" t="n">
        <f aca="false">IF($D$11=1,BA185*BB185,BA185)</f>
        <v>0.110246592384231</v>
      </c>
    </row>
    <row r="186" customFormat="false" ht="12.75" hidden="false" customHeight="false" outlineLevel="0" collapsed="false">
      <c r="F186" s="82" t="n">
        <v>12</v>
      </c>
      <c r="G186" s="91" t="n">
        <v>15</v>
      </c>
      <c r="H186" s="103" t="n">
        <f aca="false">+'Survival Rates'!D184</f>
        <v>0</v>
      </c>
      <c r="I186" s="104" t="n">
        <v>0</v>
      </c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60" t="n">
        <f aca="false">X174+1</f>
        <v>15</v>
      </c>
      <c r="Y186" s="61" t="n">
        <v>180</v>
      </c>
      <c r="Z186" s="71" t="n">
        <f aca="false">Z185*VLOOKUP($X186,$K$7:$V$36,Z$6+1,FALSE())</f>
        <v>0.702471605035027</v>
      </c>
      <c r="AA186" s="71" t="n">
        <f aca="false">AA185*VLOOKUP($X186,$K$7:$V$36,AA$6+1,FALSE())</f>
        <v>0.643447379753637</v>
      </c>
      <c r="AB186" s="71" t="n">
        <f aca="false">AB185*VLOOKUP($X186,$K$7:$V$36,AB$6+1,FALSE())</f>
        <v>0.545257018729183</v>
      </c>
      <c r="AC186" s="71" t="n">
        <f aca="false">AC185*VLOOKUP($X186,$K$7:$V$36,AC$6+1,FALSE())</f>
        <v>0.516346426249279</v>
      </c>
      <c r="AD186" s="71" t="n">
        <f aca="false">AD185*VLOOKUP($X186,$K$7:$V$36,AD$6+1,FALSE())</f>
        <v>0.472338386499815</v>
      </c>
      <c r="AE186" s="71" t="n">
        <f aca="false">AE185*VLOOKUP($X186,$K$7:$V$36,AE$6+1,FALSE())</f>
        <v>0.331732229037904</v>
      </c>
      <c r="AF186" s="71" t="n">
        <f aca="false">AF185*VLOOKUP($X186,$K$7:$V$36,AF$6+1,FALSE())</f>
        <v>0.302775835986005</v>
      </c>
      <c r="AG186" s="71" t="n">
        <f aca="false">AG185*VLOOKUP($X186,$K$7:$V$36,AG$6+1,FALSE())</f>
        <v>0.248234211478373</v>
      </c>
      <c r="AH186" s="71" t="n">
        <f aca="false">AH185*VLOOKUP($X186,$K$7:$V$36,AH$6+1,FALSE())</f>
        <v>0.176552983229314</v>
      </c>
      <c r="AI186" s="71" t="n">
        <f aca="false">AI185*VLOOKUP($X186,$K$7:$V$36,AI$6+1,FALSE())</f>
        <v>0.108954844904993</v>
      </c>
      <c r="AJ186" s="71" t="n">
        <f aca="false">AJ185*VLOOKUP($X186,$K$7:$V$36,AJ$6+1,FALSE())</f>
        <v>0.0583412990601916</v>
      </c>
      <c r="AK186" s="72" t="n">
        <f aca="false">W$7</f>
        <v>0</v>
      </c>
      <c r="AL186" s="73" t="n">
        <f aca="false">AL185*VLOOKUP($X186,$K$40:$V$69,AL$6+1,FALSE())</f>
        <v>0.702471605035027</v>
      </c>
      <c r="AM186" s="74" t="n">
        <f aca="false">AM185*VLOOKUP($X186,$K$40:$V$69,AM$6+1,FALSE())</f>
        <v>0.643447379753637</v>
      </c>
      <c r="AN186" s="74" t="n">
        <f aca="false">AN185*VLOOKUP($X186,$K$40:$V$69,AN$6+1,FALSE())</f>
        <v>0.545257018729183</v>
      </c>
      <c r="AO186" s="74" t="n">
        <f aca="false">AO185*VLOOKUP($X186,$K$40:$V$69,AO$6+1,FALSE())</f>
        <v>0.516346426249279</v>
      </c>
      <c r="AP186" s="74" t="n">
        <f aca="false">AP185*VLOOKUP($X186,$K$40:$V$69,AP$6+1,FALSE())</f>
        <v>0.472338386499815</v>
      </c>
      <c r="AQ186" s="74" t="n">
        <f aca="false">AQ185*VLOOKUP($X186,$K$40:$V$69,AQ$6+1,FALSE())</f>
        <v>0.331732229037904</v>
      </c>
      <c r="AR186" s="74" t="n">
        <f aca="false">AR185*VLOOKUP($X186,$K$40:$V$69,AR$6+1,FALSE())</f>
        <v>0.302775835986005</v>
      </c>
      <c r="AS186" s="74" t="n">
        <f aca="false">AS185*VLOOKUP($X186,$K$40:$V$69,AS$6+1,FALSE())</f>
        <v>0.248234211478373</v>
      </c>
      <c r="AT186" s="74" t="n">
        <f aca="false">AT185*VLOOKUP($X186,$K$40:$V$69,AT$6+1,FALSE())</f>
        <v>0.176552983229314</v>
      </c>
      <c r="AU186" s="74" t="n">
        <f aca="false">AU185*VLOOKUP($X186,$K$40:$V$69,AU$6+1,FALSE())</f>
        <v>0.108954844904993</v>
      </c>
      <c r="AV186" s="74" t="n">
        <f aca="false">AV185*VLOOKUP($X186,$K$40:$V$69,AV$6+1,FALSE())</f>
        <v>0.0583412990601916</v>
      </c>
      <c r="AW186" s="75" t="n">
        <v>0</v>
      </c>
      <c r="AX186" s="54"/>
      <c r="AY186" s="60" t="n">
        <f aca="false">AY174+1</f>
        <v>15</v>
      </c>
      <c r="AZ186" s="61" t="n">
        <v>180</v>
      </c>
      <c r="BA186" s="76" t="n">
        <v>0.108954844904993</v>
      </c>
      <c r="BB186" s="77" t="n">
        <v>0.176552983229314</v>
      </c>
      <c r="BC186" s="54"/>
      <c r="BD186" s="54" t="n">
        <f aca="false">IF($D$11=1,BA186*BB186,BA186)</f>
        <v>0.108954844904993</v>
      </c>
    </row>
    <row r="187" customFormat="false" ht="12.75" hidden="false" customHeight="false" outlineLevel="0" collapsed="false"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60" t="n">
        <f aca="false">X175+1</f>
        <v>16</v>
      </c>
      <c r="Y187" s="61" t="n">
        <v>181</v>
      </c>
      <c r="Z187" s="71" t="n">
        <f aca="false">Z186*VLOOKUP($X187,$K$7:$V$36,Z$6+1,FALSE())</f>
        <v>0.701120010325251</v>
      </c>
      <c r="AA187" s="71" t="n">
        <f aca="false">AA186*VLOOKUP($X187,$K$7:$V$36,AA$6+1,FALSE())</f>
        <v>0.641692066645139</v>
      </c>
      <c r="AB187" s="71" t="n">
        <f aca="false">AB186*VLOOKUP($X187,$K$7:$V$36,AB$6+1,FALSE())</f>
        <v>0.543174537298778</v>
      </c>
      <c r="AC187" s="71" t="n">
        <f aca="false">AC186*VLOOKUP($X187,$K$7:$V$36,AC$6+1,FALSE())</f>
        <v>0.514341480738895</v>
      </c>
      <c r="AD187" s="71" t="n">
        <f aca="false">AD186*VLOOKUP($X187,$K$7:$V$36,AD$6+1,FALSE())</f>
        <v>0.470098736034973</v>
      </c>
      <c r="AE187" s="71" t="n">
        <f aca="false">AE186*VLOOKUP($X187,$K$7:$V$36,AE$6+1,FALSE())</f>
        <v>0.329629508076781</v>
      </c>
      <c r="AF187" s="71" t="n">
        <f aca="false">AF186*VLOOKUP($X187,$K$7:$V$36,AF$6+1,FALSE())</f>
        <v>0.300661231397391</v>
      </c>
      <c r="AG187" s="71" t="n">
        <f aca="false">AG186*VLOOKUP($X187,$K$7:$V$36,AG$6+1,FALSE())</f>
        <v>0.246125652167412</v>
      </c>
      <c r="AH187" s="71" t="n">
        <f aca="false">AH186*VLOOKUP($X187,$K$7:$V$36,AH$6+1,FALSE())</f>
        <v>0.174712175780418</v>
      </c>
      <c r="AI187" s="71" t="n">
        <f aca="false">AI186*VLOOKUP($X187,$K$7:$V$36,AI$6+1,FALSE())</f>
        <v>0.107678232692198</v>
      </c>
      <c r="AJ187" s="71" t="n">
        <f aca="false">AJ186*VLOOKUP($X187,$K$7:$V$36,AJ$6+1,FALSE())</f>
        <v>0.0576197168744712</v>
      </c>
      <c r="AK187" s="72" t="n">
        <f aca="false">W$7</f>
        <v>0</v>
      </c>
      <c r="AL187" s="73" t="n">
        <f aca="false">AL186*VLOOKUP($X187,$K$40:$V$69,AL$6+1,FALSE())</f>
        <v>0.701120010325251</v>
      </c>
      <c r="AM187" s="74" t="n">
        <f aca="false">AM186*VLOOKUP($X187,$K$40:$V$69,AM$6+1,FALSE())</f>
        <v>0.641692066645139</v>
      </c>
      <c r="AN187" s="74" t="n">
        <f aca="false">AN186*VLOOKUP($X187,$K$40:$V$69,AN$6+1,FALSE())</f>
        <v>0.543174537298778</v>
      </c>
      <c r="AO187" s="74" t="n">
        <f aca="false">AO186*VLOOKUP($X187,$K$40:$V$69,AO$6+1,FALSE())</f>
        <v>0.514341480738895</v>
      </c>
      <c r="AP187" s="74" t="n">
        <f aca="false">AP186*VLOOKUP($X187,$K$40:$V$69,AP$6+1,FALSE())</f>
        <v>0.470098736034973</v>
      </c>
      <c r="AQ187" s="74" t="n">
        <f aca="false">AQ186*VLOOKUP($X187,$K$40:$V$69,AQ$6+1,FALSE())</f>
        <v>0.329629508076781</v>
      </c>
      <c r="AR187" s="74" t="n">
        <f aca="false">AR186*VLOOKUP($X187,$K$40:$V$69,AR$6+1,FALSE())</f>
        <v>0.300661231397391</v>
      </c>
      <c r="AS187" s="74" t="n">
        <f aca="false">AS186*VLOOKUP($X187,$K$40:$V$69,AS$6+1,FALSE())</f>
        <v>0.246125652167412</v>
      </c>
      <c r="AT187" s="74" t="n">
        <f aca="false">AT186*VLOOKUP($X187,$K$40:$V$69,AT$6+1,FALSE())</f>
        <v>0.174712175780418</v>
      </c>
      <c r="AU187" s="74" t="n">
        <f aca="false">AU186*VLOOKUP($X187,$K$40:$V$69,AU$6+1,FALSE())</f>
        <v>0.107678232692198</v>
      </c>
      <c r="AV187" s="74" t="n">
        <f aca="false">AV186*VLOOKUP($X187,$K$40:$V$69,AV$6+1,FALSE())</f>
        <v>0.0576197168744712</v>
      </c>
      <c r="AW187" s="75" t="n">
        <v>0</v>
      </c>
      <c r="AX187" s="54"/>
      <c r="AY187" s="60" t="n">
        <f aca="false">AY175+1</f>
        <v>16</v>
      </c>
      <c r="AZ187" s="61" t="n">
        <v>181</v>
      </c>
      <c r="BA187" s="76" t="n">
        <v>0.107678232692198</v>
      </c>
      <c r="BB187" s="77" t="n">
        <v>0.174712175780418</v>
      </c>
      <c r="BC187" s="54"/>
      <c r="BD187" s="54" t="n">
        <f aca="false">IF($D$11=1,BA187*BB187,BA187)</f>
        <v>0.107678232692198</v>
      </c>
    </row>
    <row r="188" customFormat="false" ht="12.75" hidden="false" customHeight="false" outlineLevel="0" collapsed="false"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60" t="n">
        <f aca="false">X176+1</f>
        <v>16</v>
      </c>
      <c r="Y188" s="61" t="n">
        <v>182</v>
      </c>
      <c r="Z188" s="71" t="n">
        <f aca="false">Z187*VLOOKUP($X188,$K$7:$V$36,Z$6+1,FALSE())</f>
        <v>0.699771016159392</v>
      </c>
      <c r="AA188" s="71" t="n">
        <f aca="false">AA187*VLOOKUP($X188,$K$7:$V$36,AA$6+1,FALSE())</f>
        <v>0.639941541999856</v>
      </c>
      <c r="AB188" s="71" t="n">
        <f aca="false">AB187*VLOOKUP($X188,$K$7:$V$36,AB$6+1,FALSE())</f>
        <v>0.541100009418276</v>
      </c>
      <c r="AC188" s="71" t="n">
        <f aca="false">AC187*VLOOKUP($X188,$K$7:$V$36,AC$6+1,FALSE())</f>
        <v>0.512344320324515</v>
      </c>
      <c r="AD188" s="71" t="n">
        <f aca="false">AD187*VLOOKUP($X188,$K$7:$V$36,AD$6+1,FALSE())</f>
        <v>0.467869705147849</v>
      </c>
      <c r="AE188" s="71" t="n">
        <f aca="false">AE187*VLOOKUP($X188,$K$7:$V$36,AE$6+1,FALSE())</f>
        <v>0.327540115442101</v>
      </c>
      <c r="AF188" s="71" t="n">
        <f aca="false">AF187*VLOOKUP($X188,$K$7:$V$36,AF$6+1,FALSE())</f>
        <v>0.298561395333986</v>
      </c>
      <c r="AG188" s="71" t="n">
        <f aca="false">AG187*VLOOKUP($X188,$K$7:$V$36,AG$6+1,FALSE())</f>
        <v>0.244035003451213</v>
      </c>
      <c r="AH188" s="71" t="n">
        <f aca="false">AH187*VLOOKUP($X188,$K$7:$V$36,AH$6+1,FALSE())</f>
        <v>0.172890561278602</v>
      </c>
      <c r="AI188" s="71" t="n">
        <f aca="false">AI187*VLOOKUP($X188,$K$7:$V$36,AI$6+1,FALSE())</f>
        <v>0.106416578407554</v>
      </c>
      <c r="AJ188" s="71" t="n">
        <f aca="false">AJ187*VLOOKUP($X188,$K$7:$V$36,AJ$6+1,FALSE())</f>
        <v>0.0569070594274716</v>
      </c>
      <c r="AK188" s="72" t="n">
        <f aca="false">W$7</f>
        <v>0</v>
      </c>
      <c r="AL188" s="73" t="n">
        <f aca="false">AL187*VLOOKUP($X188,$K$40:$V$69,AL$6+1,FALSE())</f>
        <v>0.699771016159392</v>
      </c>
      <c r="AM188" s="74" t="n">
        <f aca="false">AM187*VLOOKUP($X188,$K$40:$V$69,AM$6+1,FALSE())</f>
        <v>0.639941541999856</v>
      </c>
      <c r="AN188" s="74" t="n">
        <f aca="false">AN187*VLOOKUP($X188,$K$40:$V$69,AN$6+1,FALSE())</f>
        <v>0.541100009418276</v>
      </c>
      <c r="AO188" s="74" t="n">
        <f aca="false">AO187*VLOOKUP($X188,$K$40:$V$69,AO$6+1,FALSE())</f>
        <v>0.512344320324515</v>
      </c>
      <c r="AP188" s="74" t="n">
        <f aca="false">AP187*VLOOKUP($X188,$K$40:$V$69,AP$6+1,FALSE())</f>
        <v>0.467869705147849</v>
      </c>
      <c r="AQ188" s="74" t="n">
        <f aca="false">AQ187*VLOOKUP($X188,$K$40:$V$69,AQ$6+1,FALSE())</f>
        <v>0.327540115442101</v>
      </c>
      <c r="AR188" s="74" t="n">
        <f aca="false">AR187*VLOOKUP($X188,$K$40:$V$69,AR$6+1,FALSE())</f>
        <v>0.298561395333986</v>
      </c>
      <c r="AS188" s="74" t="n">
        <f aca="false">AS187*VLOOKUP($X188,$K$40:$V$69,AS$6+1,FALSE())</f>
        <v>0.244035003451213</v>
      </c>
      <c r="AT188" s="74" t="n">
        <f aca="false">AT187*VLOOKUP($X188,$K$40:$V$69,AT$6+1,FALSE())</f>
        <v>0.172890561278602</v>
      </c>
      <c r="AU188" s="74" t="n">
        <f aca="false">AU187*VLOOKUP($X188,$K$40:$V$69,AU$6+1,FALSE())</f>
        <v>0.106416578407554</v>
      </c>
      <c r="AV188" s="74" t="n">
        <f aca="false">AV187*VLOOKUP($X188,$K$40:$V$69,AV$6+1,FALSE())</f>
        <v>0.0569070594274716</v>
      </c>
      <c r="AW188" s="75" t="n">
        <v>0</v>
      </c>
      <c r="AX188" s="54"/>
      <c r="AY188" s="60" t="n">
        <f aca="false">AY176+1</f>
        <v>16</v>
      </c>
      <c r="AZ188" s="61" t="n">
        <v>182</v>
      </c>
      <c r="BA188" s="76" t="n">
        <v>0.106416578407554</v>
      </c>
      <c r="BB188" s="77" t="n">
        <v>0.172890561278602</v>
      </c>
      <c r="BC188" s="54"/>
      <c r="BD188" s="54" t="n">
        <f aca="false">IF($D$11=1,BA188*BB188,BA188)</f>
        <v>0.106416578407554</v>
      </c>
    </row>
    <row r="189" customFormat="false" ht="12.75" hidden="false" customHeight="false" outlineLevel="0" collapsed="false"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60" t="n">
        <f aca="false">X177+1</f>
        <v>16</v>
      </c>
      <c r="Y189" s="61" t="n">
        <v>183</v>
      </c>
      <c r="Z189" s="71" t="n">
        <f aca="false">Z188*VLOOKUP($X189,$K$7:$V$36,Z$6+1,FALSE())</f>
        <v>0.698424617533858</v>
      </c>
      <c r="AA189" s="71" t="n">
        <f aca="false">AA188*VLOOKUP($X189,$K$7:$V$36,AA$6+1,FALSE())</f>
        <v>0.638195792754945</v>
      </c>
      <c r="AB189" s="71" t="n">
        <f aca="false">AB188*VLOOKUP($X189,$K$7:$V$36,AB$6+1,FALSE())</f>
        <v>0.539033404710955</v>
      </c>
      <c r="AC189" s="71" t="n">
        <f aca="false">AC188*VLOOKUP($X189,$K$7:$V$36,AC$6+1,FALSE())</f>
        <v>0.510354914777028</v>
      </c>
      <c r="AD189" s="71" t="n">
        <f aca="false">AD188*VLOOKUP($X189,$K$7:$V$36,AD$6+1,FALSE())</f>
        <v>0.465651243484411</v>
      </c>
      <c r="AE189" s="71" t="n">
        <f aca="false">AE188*VLOOKUP($X189,$K$7:$V$36,AE$6+1,FALSE())</f>
        <v>0.325463966650811</v>
      </c>
      <c r="AF189" s="71" t="n">
        <f aca="false">AF188*VLOOKUP($X189,$K$7:$V$36,AF$6+1,FALSE())</f>
        <v>0.296476224651523</v>
      </c>
      <c r="AG189" s="71" t="n">
        <f aca="false">AG188*VLOOKUP($X189,$K$7:$V$36,AG$6+1,FALSE())</f>
        <v>0.241962113193006</v>
      </c>
      <c r="AH189" s="71" t="n">
        <f aca="false">AH188*VLOOKUP($X189,$K$7:$V$36,AH$6+1,FALSE())</f>
        <v>0.171087939611019</v>
      </c>
      <c r="AI189" s="71" t="n">
        <f aca="false">AI188*VLOOKUP($X189,$K$7:$V$36,AI$6+1,FALSE())</f>
        <v>0.105169706790625</v>
      </c>
      <c r="AJ189" s="71" t="n">
        <f aca="false">AJ188*VLOOKUP($X189,$K$7:$V$36,AJ$6+1,FALSE())</f>
        <v>0.056203216335424</v>
      </c>
      <c r="AK189" s="72" t="n">
        <f aca="false">W$7</f>
        <v>0</v>
      </c>
      <c r="AL189" s="73" t="n">
        <f aca="false">AL188*VLOOKUP($X189,$K$40:$V$69,AL$6+1,FALSE())</f>
        <v>0.698424617533858</v>
      </c>
      <c r="AM189" s="74" t="n">
        <f aca="false">AM188*VLOOKUP($X189,$K$40:$V$69,AM$6+1,FALSE())</f>
        <v>0.638195792754945</v>
      </c>
      <c r="AN189" s="74" t="n">
        <f aca="false">AN188*VLOOKUP($X189,$K$40:$V$69,AN$6+1,FALSE())</f>
        <v>0.539033404710955</v>
      </c>
      <c r="AO189" s="74" t="n">
        <f aca="false">AO188*VLOOKUP($X189,$K$40:$V$69,AO$6+1,FALSE())</f>
        <v>0.510354914777028</v>
      </c>
      <c r="AP189" s="74" t="n">
        <f aca="false">AP188*VLOOKUP($X189,$K$40:$V$69,AP$6+1,FALSE())</f>
        <v>0.465651243484411</v>
      </c>
      <c r="AQ189" s="74" t="n">
        <f aca="false">AQ188*VLOOKUP($X189,$K$40:$V$69,AQ$6+1,FALSE())</f>
        <v>0.325463966650811</v>
      </c>
      <c r="AR189" s="74" t="n">
        <f aca="false">AR188*VLOOKUP($X189,$K$40:$V$69,AR$6+1,FALSE())</f>
        <v>0.296476224651523</v>
      </c>
      <c r="AS189" s="74" t="n">
        <f aca="false">AS188*VLOOKUP($X189,$K$40:$V$69,AS$6+1,FALSE())</f>
        <v>0.241962113193006</v>
      </c>
      <c r="AT189" s="74" t="n">
        <f aca="false">AT188*VLOOKUP($X189,$K$40:$V$69,AT$6+1,FALSE())</f>
        <v>0.171087939611019</v>
      </c>
      <c r="AU189" s="74" t="n">
        <f aca="false">AU188*VLOOKUP($X189,$K$40:$V$69,AU$6+1,FALSE())</f>
        <v>0.105169706790625</v>
      </c>
      <c r="AV189" s="74" t="n">
        <f aca="false">AV188*VLOOKUP($X189,$K$40:$V$69,AV$6+1,FALSE())</f>
        <v>0.056203216335424</v>
      </c>
      <c r="AW189" s="75" t="n">
        <v>0</v>
      </c>
      <c r="AX189" s="54"/>
      <c r="AY189" s="60" t="n">
        <f aca="false">AY177+1</f>
        <v>16</v>
      </c>
      <c r="AZ189" s="61" t="n">
        <v>183</v>
      </c>
      <c r="BA189" s="76" t="n">
        <v>0.105169706790625</v>
      </c>
      <c r="BB189" s="77" t="n">
        <v>0.171087939611019</v>
      </c>
      <c r="BC189" s="54"/>
      <c r="BD189" s="54" t="n">
        <f aca="false">IF($D$11=1,BA189*BB189,BA189)</f>
        <v>0.105169706790625</v>
      </c>
    </row>
    <row r="190" customFormat="false" ht="12.75" hidden="false" customHeight="false" outlineLevel="0" collapsed="false"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60" t="n">
        <f aca="false">X178+1</f>
        <v>16</v>
      </c>
      <c r="Y190" s="61" t="n">
        <v>184</v>
      </c>
      <c r="Z190" s="71" t="n">
        <f aca="false">Z189*VLOOKUP($X190,$K$7:$V$36,Z$6+1,FALSE())</f>
        <v>0.697080809454684</v>
      </c>
      <c r="AA190" s="71" t="n">
        <f aca="false">AA189*VLOOKUP($X190,$K$7:$V$36,AA$6+1,FALSE())</f>
        <v>0.636454805883198</v>
      </c>
      <c r="AB190" s="71" t="n">
        <f aca="false">AB189*VLOOKUP($X190,$K$7:$V$36,AB$6+1,FALSE())</f>
        <v>0.536974692916113</v>
      </c>
      <c r="AC190" s="71" t="n">
        <f aca="false">AC189*VLOOKUP($X190,$K$7:$V$36,AC$6+1,FALSE())</f>
        <v>0.508373233984701</v>
      </c>
      <c r="AD190" s="71" t="n">
        <f aca="false">AD189*VLOOKUP($X190,$K$7:$V$36,AD$6+1,FALSE())</f>
        <v>0.463443300929387</v>
      </c>
      <c r="AE190" s="71" t="n">
        <f aca="false">AE189*VLOOKUP($X190,$K$7:$V$36,AE$6+1,FALSE())</f>
        <v>0.323400977755364</v>
      </c>
      <c r="AF190" s="71" t="n">
        <f aca="false">AF189*VLOOKUP($X190,$K$7:$V$36,AF$6+1,FALSE())</f>
        <v>0.294405616926104</v>
      </c>
      <c r="AG190" s="71" t="n">
        <f aca="false">AG189*VLOOKUP($X190,$K$7:$V$36,AG$6+1,FALSE())</f>
        <v>0.239906830548304</v>
      </c>
      <c r="AH190" s="71" t="n">
        <f aca="false">AH189*VLOOKUP($X190,$K$7:$V$36,AH$6+1,FALSE())</f>
        <v>0.169304112751276</v>
      </c>
      <c r="AI190" s="71" t="n">
        <f aca="false">AI189*VLOOKUP($X190,$K$7:$V$36,AI$6+1,FALSE())</f>
        <v>0.103937444634481</v>
      </c>
      <c r="AJ190" s="71" t="n">
        <f aca="false">AJ189*VLOOKUP($X190,$K$7:$V$36,AJ$6+1,FALSE())</f>
        <v>0.0555080785798181</v>
      </c>
      <c r="AK190" s="72" t="n">
        <f aca="false">W$7</f>
        <v>0</v>
      </c>
      <c r="AL190" s="73" t="n">
        <f aca="false">AL189*VLOOKUP($X190,$K$40:$V$69,AL$6+1,FALSE())</f>
        <v>0.697080809454684</v>
      </c>
      <c r="AM190" s="74" t="n">
        <f aca="false">AM189*VLOOKUP($X190,$K$40:$V$69,AM$6+1,FALSE())</f>
        <v>0.636454805883198</v>
      </c>
      <c r="AN190" s="74" t="n">
        <f aca="false">AN189*VLOOKUP($X190,$K$40:$V$69,AN$6+1,FALSE())</f>
        <v>0.536974692916113</v>
      </c>
      <c r="AO190" s="74" t="n">
        <f aca="false">AO189*VLOOKUP($X190,$K$40:$V$69,AO$6+1,FALSE())</f>
        <v>0.508373233984701</v>
      </c>
      <c r="AP190" s="74" t="n">
        <f aca="false">AP189*VLOOKUP($X190,$K$40:$V$69,AP$6+1,FALSE())</f>
        <v>0.463443300929387</v>
      </c>
      <c r="AQ190" s="74" t="n">
        <f aca="false">AQ189*VLOOKUP($X190,$K$40:$V$69,AQ$6+1,FALSE())</f>
        <v>0.323400977755364</v>
      </c>
      <c r="AR190" s="74" t="n">
        <f aca="false">AR189*VLOOKUP($X190,$K$40:$V$69,AR$6+1,FALSE())</f>
        <v>0.294405616926104</v>
      </c>
      <c r="AS190" s="74" t="n">
        <f aca="false">AS189*VLOOKUP($X190,$K$40:$V$69,AS$6+1,FALSE())</f>
        <v>0.239906830548304</v>
      </c>
      <c r="AT190" s="74" t="n">
        <f aca="false">AT189*VLOOKUP($X190,$K$40:$V$69,AT$6+1,FALSE())</f>
        <v>0.169304112751276</v>
      </c>
      <c r="AU190" s="74" t="n">
        <f aca="false">AU189*VLOOKUP($X190,$K$40:$V$69,AU$6+1,FALSE())</f>
        <v>0.103937444634481</v>
      </c>
      <c r="AV190" s="74" t="n">
        <f aca="false">AV189*VLOOKUP($X190,$K$40:$V$69,AV$6+1,FALSE())</f>
        <v>0.0555080785798181</v>
      </c>
      <c r="AW190" s="75" t="n">
        <v>0</v>
      </c>
      <c r="AX190" s="54"/>
      <c r="AY190" s="60" t="n">
        <f aca="false">AY178+1</f>
        <v>16</v>
      </c>
      <c r="AZ190" s="61" t="n">
        <v>184</v>
      </c>
      <c r="BA190" s="76" t="n">
        <v>0.103937444634481</v>
      </c>
      <c r="BB190" s="77" t="n">
        <v>0.169304112751276</v>
      </c>
      <c r="BC190" s="54"/>
      <c r="BD190" s="54" t="n">
        <f aca="false">IF($D$11=1,BA190*BB190,BA190)</f>
        <v>0.103937444634481</v>
      </c>
    </row>
    <row r="191" customFormat="false" ht="12.75" hidden="false" customHeight="false" outlineLevel="0" collapsed="false"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60" t="n">
        <f aca="false">X179+1</f>
        <v>16</v>
      </c>
      <c r="Y191" s="61" t="n">
        <v>185</v>
      </c>
      <c r="Z191" s="71" t="n">
        <f aca="false">Z190*VLOOKUP($X191,$K$7:$V$36,Z$6+1,FALSE())</f>
        <v>0.695739586937514</v>
      </c>
      <c r="AA191" s="71" t="n">
        <f aca="false">AA190*VLOOKUP($X191,$K$7:$V$36,AA$6+1,FALSE())</f>
        <v>0.634718568392945</v>
      </c>
      <c r="AB191" s="71" t="n">
        <f aca="false">AB190*VLOOKUP($X191,$K$7:$V$36,AB$6+1,FALSE())</f>
        <v>0.534923843888619</v>
      </c>
      <c r="AC191" s="71" t="n">
        <f aca="false">AC190*VLOOKUP($X191,$K$7:$V$36,AC$6+1,FALSE())</f>
        <v>0.506399247952725</v>
      </c>
      <c r="AD191" s="71" t="n">
        <f aca="false">AD190*VLOOKUP($X191,$K$7:$V$36,AD$6+1,FALSE())</f>
        <v>0.461245827605133</v>
      </c>
      <c r="AE191" s="71" t="n">
        <f aca="false">AE190*VLOOKUP($X191,$K$7:$V$36,AE$6+1,FALSE())</f>
        <v>0.321351065340324</v>
      </c>
      <c r="AF191" s="71" t="n">
        <f aca="false">AF190*VLOOKUP($X191,$K$7:$V$36,AF$6+1,FALSE())</f>
        <v>0.292349470449162</v>
      </c>
      <c r="AG191" s="71" t="n">
        <f aca="false">AG190*VLOOKUP($X191,$K$7:$V$36,AG$6+1,FALSE())</f>
        <v>0.237869005953929</v>
      </c>
      <c r="AH191" s="71" t="n">
        <f aca="false">AH190*VLOOKUP($X191,$K$7:$V$36,AH$6+1,FALSE())</f>
        <v>0.167538884737674</v>
      </c>
      <c r="AI191" s="71" t="n">
        <f aca="false">AI190*VLOOKUP($X191,$K$7:$V$36,AI$6+1,FALSE())</f>
        <v>0.102719620761639</v>
      </c>
      <c r="AJ191" s="71" t="n">
        <f aca="false">AJ190*VLOOKUP($X191,$K$7:$V$36,AJ$6+1,FALSE())</f>
        <v>0.0548215384905163</v>
      </c>
      <c r="AK191" s="72" t="n">
        <f aca="false">W$7</f>
        <v>0</v>
      </c>
      <c r="AL191" s="73" t="n">
        <f aca="false">AL190*VLOOKUP($X191,$K$40:$V$69,AL$6+1,FALSE())</f>
        <v>0.695739586937514</v>
      </c>
      <c r="AM191" s="74" t="n">
        <f aca="false">AM190*VLOOKUP($X191,$K$40:$V$69,AM$6+1,FALSE())</f>
        <v>0.634718568392945</v>
      </c>
      <c r="AN191" s="74" t="n">
        <f aca="false">AN190*VLOOKUP($X191,$K$40:$V$69,AN$6+1,FALSE())</f>
        <v>0.534923843888619</v>
      </c>
      <c r="AO191" s="74" t="n">
        <f aca="false">AO190*VLOOKUP($X191,$K$40:$V$69,AO$6+1,FALSE())</f>
        <v>0.506399247952725</v>
      </c>
      <c r="AP191" s="74" t="n">
        <f aca="false">AP190*VLOOKUP($X191,$K$40:$V$69,AP$6+1,FALSE())</f>
        <v>0.461245827605133</v>
      </c>
      <c r="AQ191" s="74" t="n">
        <f aca="false">AQ190*VLOOKUP($X191,$K$40:$V$69,AQ$6+1,FALSE())</f>
        <v>0.321351065340324</v>
      </c>
      <c r="AR191" s="74" t="n">
        <f aca="false">AR190*VLOOKUP($X191,$K$40:$V$69,AR$6+1,FALSE())</f>
        <v>0.292349470449162</v>
      </c>
      <c r="AS191" s="74" t="n">
        <f aca="false">AS190*VLOOKUP($X191,$K$40:$V$69,AS$6+1,FALSE())</f>
        <v>0.237869005953929</v>
      </c>
      <c r="AT191" s="74" t="n">
        <f aca="false">AT190*VLOOKUP($X191,$K$40:$V$69,AT$6+1,FALSE())</f>
        <v>0.167538884737674</v>
      </c>
      <c r="AU191" s="74" t="n">
        <f aca="false">AU190*VLOOKUP($X191,$K$40:$V$69,AU$6+1,FALSE())</f>
        <v>0.102719620761639</v>
      </c>
      <c r="AV191" s="74" t="n">
        <f aca="false">AV190*VLOOKUP($X191,$K$40:$V$69,AV$6+1,FALSE())</f>
        <v>0.0548215384905163</v>
      </c>
      <c r="AW191" s="75" t="n">
        <v>0</v>
      </c>
      <c r="AX191" s="54"/>
      <c r="AY191" s="60" t="n">
        <f aca="false">AY179+1</f>
        <v>16</v>
      </c>
      <c r="AZ191" s="61" t="n">
        <v>185</v>
      </c>
      <c r="BA191" s="76" t="n">
        <v>0.102719620761639</v>
      </c>
      <c r="BB191" s="77" t="n">
        <v>0.167538884737674</v>
      </c>
      <c r="BC191" s="54"/>
      <c r="BD191" s="54" t="n">
        <f aca="false">IF($D$11=1,BA191*BB191,BA191)</f>
        <v>0.102719620761639</v>
      </c>
    </row>
    <row r="192" customFormat="false" ht="12.75" hidden="false" customHeight="false" outlineLevel="0" collapsed="false"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60" t="n">
        <f aca="false">X180+1</f>
        <v>16</v>
      </c>
      <c r="Y192" s="61" t="n">
        <v>186</v>
      </c>
      <c r="Z192" s="71" t="n">
        <f aca="false">Z191*VLOOKUP($X192,$K$7:$V$36,Z$6+1,FALSE())</f>
        <v>0.694400945007582</v>
      </c>
      <c r="AA192" s="71" t="n">
        <f aca="false">AA191*VLOOKUP($X192,$K$7:$V$36,AA$6+1,FALSE())</f>
        <v>0.632987067327957</v>
      </c>
      <c r="AB192" s="71" t="n">
        <f aca="false">AB191*VLOOKUP($X192,$K$7:$V$36,AB$6+1,FALSE())</f>
        <v>0.532880827598475</v>
      </c>
      <c r="AC192" s="71" t="n">
        <f aca="false">AC191*VLOOKUP($X192,$K$7:$V$36,AC$6+1,FALSE())</f>
        <v>0.504432926802756</v>
      </c>
      <c r="AD192" s="71" t="n">
        <f aca="false">AD191*VLOOKUP($X192,$K$7:$V$36,AD$6+1,FALSE())</f>
        <v>0.459058773870506</v>
      </c>
      <c r="AE192" s="71" t="n">
        <f aca="false">AE191*VLOOKUP($X192,$K$7:$V$36,AE$6+1,FALSE())</f>
        <v>0.31931414651899</v>
      </c>
      <c r="AF192" s="71" t="n">
        <f aca="false">AF191*VLOOKUP($X192,$K$7:$V$36,AF$6+1,FALSE())</f>
        <v>0.290307684222473</v>
      </c>
      <c r="AG192" s="71" t="n">
        <f aca="false">AG191*VLOOKUP($X192,$K$7:$V$36,AG$6+1,FALSE())</f>
        <v>0.235848491117131</v>
      </c>
      <c r="AH192" s="71" t="n">
        <f aca="false">AH191*VLOOKUP($X192,$K$7:$V$36,AH$6+1,FALSE())</f>
        <v>0.165792061651687</v>
      </c>
      <c r="AI192" s="71" t="n">
        <f aca="false">AI191*VLOOKUP($X192,$K$7:$V$36,AI$6+1,FALSE())</f>
        <v>0.101516066000285</v>
      </c>
      <c r="AJ192" s="71" t="n">
        <f aca="false">AJ191*VLOOKUP($X192,$K$7:$V$36,AJ$6+1,FALSE())</f>
        <v>0.0541434897290766</v>
      </c>
      <c r="AK192" s="72" t="n">
        <f aca="false">W$7</f>
        <v>0</v>
      </c>
      <c r="AL192" s="73" t="n">
        <f aca="false">AL191*VLOOKUP($X192,$K$40:$V$69,AL$6+1,FALSE())</f>
        <v>0.694400945007582</v>
      </c>
      <c r="AM192" s="74" t="n">
        <f aca="false">AM191*VLOOKUP($X192,$K$40:$V$69,AM$6+1,FALSE())</f>
        <v>0.632987067327957</v>
      </c>
      <c r="AN192" s="74" t="n">
        <f aca="false">AN191*VLOOKUP($X192,$K$40:$V$69,AN$6+1,FALSE())</f>
        <v>0.532880827598475</v>
      </c>
      <c r="AO192" s="74" t="n">
        <f aca="false">AO191*VLOOKUP($X192,$K$40:$V$69,AO$6+1,FALSE())</f>
        <v>0.504432926802756</v>
      </c>
      <c r="AP192" s="74" t="n">
        <f aca="false">AP191*VLOOKUP($X192,$K$40:$V$69,AP$6+1,FALSE())</f>
        <v>0.459058773870506</v>
      </c>
      <c r="AQ192" s="74" t="n">
        <f aca="false">AQ191*VLOOKUP($X192,$K$40:$V$69,AQ$6+1,FALSE())</f>
        <v>0.31931414651899</v>
      </c>
      <c r="AR192" s="74" t="n">
        <f aca="false">AR191*VLOOKUP($X192,$K$40:$V$69,AR$6+1,FALSE())</f>
        <v>0.290307684222473</v>
      </c>
      <c r="AS192" s="74" t="n">
        <f aca="false">AS191*VLOOKUP($X192,$K$40:$V$69,AS$6+1,FALSE())</f>
        <v>0.235848491117131</v>
      </c>
      <c r="AT192" s="74" t="n">
        <f aca="false">AT191*VLOOKUP($X192,$K$40:$V$69,AT$6+1,FALSE())</f>
        <v>0.165792061651687</v>
      </c>
      <c r="AU192" s="74" t="n">
        <f aca="false">AU191*VLOOKUP($X192,$K$40:$V$69,AU$6+1,FALSE())</f>
        <v>0.101516066000285</v>
      </c>
      <c r="AV192" s="74" t="n">
        <f aca="false">AV191*VLOOKUP($X192,$K$40:$V$69,AV$6+1,FALSE())</f>
        <v>0.0541434897290766</v>
      </c>
      <c r="AW192" s="75" t="n">
        <v>0</v>
      </c>
      <c r="AX192" s="54"/>
      <c r="AY192" s="60" t="n">
        <f aca="false">AY180+1</f>
        <v>16</v>
      </c>
      <c r="AZ192" s="61" t="n">
        <v>186</v>
      </c>
      <c r="BA192" s="76" t="n">
        <v>0.101516066000285</v>
      </c>
      <c r="BB192" s="77" t="n">
        <v>0.165792061651687</v>
      </c>
      <c r="BC192" s="54"/>
      <c r="BD192" s="54" t="n">
        <f aca="false">IF($D$11=1,BA192*BB192,BA192)</f>
        <v>0.101516066000285</v>
      </c>
    </row>
    <row r="193" customFormat="false" ht="12.75" hidden="false" customHeight="false" outlineLevel="0" collapsed="false"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60" t="n">
        <f aca="false">X181+1</f>
        <v>16</v>
      </c>
      <c r="Y193" s="61" t="n">
        <v>187</v>
      </c>
      <c r="Z193" s="71" t="n">
        <f aca="false">Z192*VLOOKUP($X193,$K$7:$V$36,Z$6+1,FALSE())</f>
        <v>0.693064878699693</v>
      </c>
      <c r="AA193" s="71" t="n">
        <f aca="false">AA192*VLOOKUP($X193,$K$7:$V$36,AA$6+1,FALSE())</f>
        <v>0.631260289767349</v>
      </c>
      <c r="AB193" s="71" t="n">
        <f aca="false">AB192*VLOOKUP($X193,$K$7:$V$36,AB$6+1,FALSE())</f>
        <v>0.530845614130378</v>
      </c>
      <c r="AC193" s="71" t="n">
        <f aca="false">AC192*VLOOKUP($X193,$K$7:$V$36,AC$6+1,FALSE())</f>
        <v>0.502474240772469</v>
      </c>
      <c r="AD193" s="71" t="n">
        <f aca="false">AD192*VLOOKUP($X193,$K$7:$V$36,AD$6+1,FALSE())</f>
        <v>0.456882090319741</v>
      </c>
      <c r="AE193" s="71" t="n">
        <f aca="false">AE192*VLOOKUP($X193,$K$7:$V$36,AE$6+1,FALSE())</f>
        <v>0.31729013893005</v>
      </c>
      <c r="AF193" s="71" t="n">
        <f aca="false">AF192*VLOOKUP($X193,$K$7:$V$36,AF$6+1,FALSE())</f>
        <v>0.288280157953187</v>
      </c>
      <c r="AG193" s="71" t="n">
        <f aca="false">AG192*VLOOKUP($X193,$K$7:$V$36,AG$6+1,FALSE())</f>
        <v>0.233845139004787</v>
      </c>
      <c r="AH193" s="71" t="n">
        <f aca="false">AH192*VLOOKUP($X193,$K$7:$V$36,AH$6+1,FALSE())</f>
        <v>0.164063451596654</v>
      </c>
      <c r="AI193" s="71" t="n">
        <f aca="false">AI192*VLOOKUP($X193,$K$7:$V$36,AI$6+1,FALSE())</f>
        <v>0.100326613160772</v>
      </c>
      <c r="AJ193" s="71" t="n">
        <f aca="false">AJ192*VLOOKUP($X193,$K$7:$V$36,AJ$6+1,FALSE())</f>
        <v>0.053473827272282</v>
      </c>
      <c r="AK193" s="72" t="n">
        <f aca="false">W$7</f>
        <v>0</v>
      </c>
      <c r="AL193" s="73" t="n">
        <f aca="false">AL192*VLOOKUP($X193,$K$40:$V$69,AL$6+1,FALSE())</f>
        <v>0.693064878699693</v>
      </c>
      <c r="AM193" s="74" t="n">
        <f aca="false">AM192*VLOOKUP($X193,$K$40:$V$69,AM$6+1,FALSE())</f>
        <v>0.631260289767349</v>
      </c>
      <c r="AN193" s="74" t="n">
        <f aca="false">AN192*VLOOKUP($X193,$K$40:$V$69,AN$6+1,FALSE())</f>
        <v>0.530845614130378</v>
      </c>
      <c r="AO193" s="74" t="n">
        <f aca="false">AO192*VLOOKUP($X193,$K$40:$V$69,AO$6+1,FALSE())</f>
        <v>0.502474240772469</v>
      </c>
      <c r="AP193" s="74" t="n">
        <f aca="false">AP192*VLOOKUP($X193,$K$40:$V$69,AP$6+1,FALSE())</f>
        <v>0.456882090319741</v>
      </c>
      <c r="AQ193" s="74" t="n">
        <f aca="false">AQ192*VLOOKUP($X193,$K$40:$V$69,AQ$6+1,FALSE())</f>
        <v>0.31729013893005</v>
      </c>
      <c r="AR193" s="74" t="n">
        <f aca="false">AR192*VLOOKUP($X193,$K$40:$V$69,AR$6+1,FALSE())</f>
        <v>0.288280157953187</v>
      </c>
      <c r="AS193" s="74" t="n">
        <f aca="false">AS192*VLOOKUP($X193,$K$40:$V$69,AS$6+1,FALSE())</f>
        <v>0.233845139004787</v>
      </c>
      <c r="AT193" s="74" t="n">
        <f aca="false">AT192*VLOOKUP($X193,$K$40:$V$69,AT$6+1,FALSE())</f>
        <v>0.164063451596654</v>
      </c>
      <c r="AU193" s="74" t="n">
        <f aca="false">AU192*VLOOKUP($X193,$K$40:$V$69,AU$6+1,FALSE())</f>
        <v>0.100326613160772</v>
      </c>
      <c r="AV193" s="74" t="n">
        <f aca="false">AV192*VLOOKUP($X193,$K$40:$V$69,AV$6+1,FALSE())</f>
        <v>0.053473827272282</v>
      </c>
      <c r="AW193" s="75" t="n">
        <v>0</v>
      </c>
      <c r="AX193" s="54"/>
      <c r="AY193" s="60" t="n">
        <f aca="false">AY181+1</f>
        <v>16</v>
      </c>
      <c r="AZ193" s="61" t="n">
        <v>187</v>
      </c>
      <c r="BA193" s="76" t="n">
        <v>0.100326613160772</v>
      </c>
      <c r="BB193" s="77" t="n">
        <v>0.164063451596654</v>
      </c>
      <c r="BC193" s="54"/>
      <c r="BD193" s="54" t="n">
        <f aca="false">IF($D$11=1,BA193*BB193,BA193)</f>
        <v>0.100326613160772</v>
      </c>
    </row>
    <row r="194" customFormat="false" ht="12.75" hidden="false" customHeight="false" outlineLevel="0" collapsed="false"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60" t="n">
        <f aca="false">X182+1</f>
        <v>16</v>
      </c>
      <c r="Y194" s="61" t="n">
        <v>188</v>
      </c>
      <c r="Z194" s="71" t="n">
        <f aca="false">Z193*VLOOKUP($X194,$K$7:$V$36,Z$6+1,FALSE())</f>
        <v>0.691731383058207</v>
      </c>
      <c r="AA194" s="71" t="n">
        <f aca="false">AA193*VLOOKUP($X194,$K$7:$V$36,AA$6+1,FALSE())</f>
        <v>0.629538222825485</v>
      </c>
      <c r="AB194" s="71" t="n">
        <f aca="false">AB193*VLOOKUP($X194,$K$7:$V$36,AB$6+1,FALSE())</f>
        <v>0.528818173683275</v>
      </c>
      <c r="AC194" s="71" t="n">
        <f aca="false">AC193*VLOOKUP($X194,$K$7:$V$36,AC$6+1,FALSE())</f>
        <v>0.500523160215103</v>
      </c>
      <c r="AD194" s="71" t="n">
        <f aca="false">AD193*VLOOKUP($X194,$K$7:$V$36,AD$6+1,FALSE())</f>
        <v>0.454715727781338</v>
      </c>
      <c r="AE194" s="71" t="n">
        <f aca="false">AE193*VLOOKUP($X194,$K$7:$V$36,AE$6+1,FALSE())</f>
        <v>0.315278960734248</v>
      </c>
      <c r="AF194" s="71" t="n">
        <f aca="false">AF193*VLOOKUP($X194,$K$7:$V$36,AF$6+1,FALSE())</f>
        <v>0.286266792048907</v>
      </c>
      <c r="AG194" s="71" t="n">
        <f aca="false">AG193*VLOOKUP($X194,$K$7:$V$36,AG$6+1,FALSE())</f>
        <v>0.231858803832714</v>
      </c>
      <c r="AH194" s="71" t="n">
        <f aca="false">AH193*VLOOKUP($X194,$K$7:$V$36,AH$6+1,FALSE())</f>
        <v>0.162352864676701</v>
      </c>
      <c r="AI194" s="71" t="n">
        <f aca="false">AI193*VLOOKUP($X194,$K$7:$V$36,AI$6+1,FALSE())</f>
        <v>0.0991510970123981</v>
      </c>
      <c r="AJ194" s="71" t="n">
        <f aca="false">AJ193*VLOOKUP($X194,$K$7:$V$36,AJ$6+1,FALSE())</f>
        <v>0.052812447395873</v>
      </c>
      <c r="AK194" s="72" t="n">
        <f aca="false">W$7</f>
        <v>0</v>
      </c>
      <c r="AL194" s="73" t="n">
        <f aca="false">AL193*VLOOKUP($X194,$K$40:$V$69,AL$6+1,FALSE())</f>
        <v>0.691731383058207</v>
      </c>
      <c r="AM194" s="74" t="n">
        <f aca="false">AM193*VLOOKUP($X194,$K$40:$V$69,AM$6+1,FALSE())</f>
        <v>0.629538222825485</v>
      </c>
      <c r="AN194" s="74" t="n">
        <f aca="false">AN193*VLOOKUP($X194,$K$40:$V$69,AN$6+1,FALSE())</f>
        <v>0.528818173683275</v>
      </c>
      <c r="AO194" s="74" t="n">
        <f aca="false">AO193*VLOOKUP($X194,$K$40:$V$69,AO$6+1,FALSE())</f>
        <v>0.500523160215103</v>
      </c>
      <c r="AP194" s="74" t="n">
        <f aca="false">AP193*VLOOKUP($X194,$K$40:$V$69,AP$6+1,FALSE())</f>
        <v>0.454715727781338</v>
      </c>
      <c r="AQ194" s="74" t="n">
        <f aca="false">AQ193*VLOOKUP($X194,$K$40:$V$69,AQ$6+1,FALSE())</f>
        <v>0.315278960734248</v>
      </c>
      <c r="AR194" s="74" t="n">
        <f aca="false">AR193*VLOOKUP($X194,$K$40:$V$69,AR$6+1,FALSE())</f>
        <v>0.286266792048907</v>
      </c>
      <c r="AS194" s="74" t="n">
        <f aca="false">AS193*VLOOKUP($X194,$K$40:$V$69,AS$6+1,FALSE())</f>
        <v>0.231858803832714</v>
      </c>
      <c r="AT194" s="74" t="n">
        <f aca="false">AT193*VLOOKUP($X194,$K$40:$V$69,AT$6+1,FALSE())</f>
        <v>0.162352864676701</v>
      </c>
      <c r="AU194" s="74" t="n">
        <f aca="false">AU193*VLOOKUP($X194,$K$40:$V$69,AU$6+1,FALSE())</f>
        <v>0.0991510970123981</v>
      </c>
      <c r="AV194" s="74" t="n">
        <f aca="false">AV193*VLOOKUP($X194,$K$40:$V$69,AV$6+1,FALSE())</f>
        <v>0.052812447395873</v>
      </c>
      <c r="AW194" s="75" t="n">
        <v>0</v>
      </c>
      <c r="AX194" s="54"/>
      <c r="AY194" s="60" t="n">
        <f aca="false">AY182+1</f>
        <v>16</v>
      </c>
      <c r="AZ194" s="61" t="n">
        <v>188</v>
      </c>
      <c r="BA194" s="76" t="n">
        <v>0.0991510970123981</v>
      </c>
      <c r="BB194" s="77" t="n">
        <v>0.162352864676701</v>
      </c>
      <c r="BC194" s="54"/>
      <c r="BD194" s="54" t="n">
        <f aca="false">IF($D$11=1,BA194*BB194,BA194)</f>
        <v>0.0991510970123981</v>
      </c>
    </row>
    <row r="195" customFormat="false" ht="12.75" hidden="false" customHeight="false" outlineLevel="0" collapsed="false"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60" t="n">
        <f aca="false">X183+1</f>
        <v>16</v>
      </c>
      <c r="Y195" s="61" t="n">
        <v>189</v>
      </c>
      <c r="Z195" s="71" t="n">
        <f aca="false">Z194*VLOOKUP($X195,$K$7:$V$36,Z$6+1,FALSE())</f>
        <v>0.690400453137016</v>
      </c>
      <c r="AA195" s="71" t="n">
        <f aca="false">AA194*VLOOKUP($X195,$K$7:$V$36,AA$6+1,FALSE())</f>
        <v>0.627820853651879</v>
      </c>
      <c r="AB195" s="71" t="n">
        <f aca="false">AB194*VLOOKUP($X195,$K$7:$V$36,AB$6+1,FALSE())</f>
        <v>0.526798476569934</v>
      </c>
      <c r="AC195" s="71" t="n">
        <f aca="false">AC194*VLOOKUP($X195,$K$7:$V$36,AC$6+1,FALSE())</f>
        <v>0.498579655599014</v>
      </c>
      <c r="AD195" s="71" t="n">
        <f aca="false">AD194*VLOOKUP($X195,$K$7:$V$36,AD$6+1,FALSE())</f>
        <v>0.452559637316951</v>
      </c>
      <c r="AE195" s="71" t="n">
        <f aca="false">AE194*VLOOKUP($X195,$K$7:$V$36,AE$6+1,FALSE())</f>
        <v>0.313280530611074</v>
      </c>
      <c r="AF195" s="71" t="n">
        <f aca="false">AF194*VLOOKUP($X195,$K$7:$V$36,AF$6+1,FALSE())</f>
        <v>0.284267487612795</v>
      </c>
      <c r="AG195" s="71" t="n">
        <f aca="false">AG194*VLOOKUP($X195,$K$7:$V$36,AG$6+1,FALSE())</f>
        <v>0.229889341055049</v>
      </c>
      <c r="AH195" s="71" t="n">
        <f aca="false">AH194*VLOOKUP($X195,$K$7:$V$36,AH$6+1,FALSE())</f>
        <v>0.16066011297588</v>
      </c>
      <c r="AI195" s="71" t="n">
        <f aca="false">AI194*VLOOKUP($X195,$K$7:$V$36,AI$6+1,FALSE())</f>
        <v>0.0979893542604495</v>
      </c>
      <c r="AJ195" s="71" t="n">
        <f aca="false">AJ194*VLOOKUP($X195,$K$7:$V$36,AJ$6+1,FALSE())</f>
        <v>0.0521592476584821</v>
      </c>
      <c r="AK195" s="72" t="n">
        <f aca="false">W$7</f>
        <v>0</v>
      </c>
      <c r="AL195" s="73" t="n">
        <f aca="false">AL194*VLOOKUP($X195,$K$40:$V$69,AL$6+1,FALSE())</f>
        <v>0.690400453137016</v>
      </c>
      <c r="AM195" s="74" t="n">
        <f aca="false">AM194*VLOOKUP($X195,$K$40:$V$69,AM$6+1,FALSE())</f>
        <v>0.627820853651879</v>
      </c>
      <c r="AN195" s="74" t="n">
        <f aca="false">AN194*VLOOKUP($X195,$K$40:$V$69,AN$6+1,FALSE())</f>
        <v>0.526798476569934</v>
      </c>
      <c r="AO195" s="74" t="n">
        <f aca="false">AO194*VLOOKUP($X195,$K$40:$V$69,AO$6+1,FALSE())</f>
        <v>0.498579655599014</v>
      </c>
      <c r="AP195" s="74" t="n">
        <f aca="false">AP194*VLOOKUP($X195,$K$40:$V$69,AP$6+1,FALSE())</f>
        <v>0.452559637316951</v>
      </c>
      <c r="AQ195" s="74" t="n">
        <f aca="false">AQ194*VLOOKUP($X195,$K$40:$V$69,AQ$6+1,FALSE())</f>
        <v>0.313280530611074</v>
      </c>
      <c r="AR195" s="74" t="n">
        <f aca="false">AR194*VLOOKUP($X195,$K$40:$V$69,AR$6+1,FALSE())</f>
        <v>0.284267487612795</v>
      </c>
      <c r="AS195" s="74" t="n">
        <f aca="false">AS194*VLOOKUP($X195,$K$40:$V$69,AS$6+1,FALSE())</f>
        <v>0.229889341055049</v>
      </c>
      <c r="AT195" s="74" t="n">
        <f aca="false">AT194*VLOOKUP($X195,$K$40:$V$69,AT$6+1,FALSE())</f>
        <v>0.16066011297588</v>
      </c>
      <c r="AU195" s="74" t="n">
        <f aca="false">AU194*VLOOKUP($X195,$K$40:$V$69,AU$6+1,FALSE())</f>
        <v>0.0979893542604495</v>
      </c>
      <c r="AV195" s="74" t="n">
        <f aca="false">AV194*VLOOKUP($X195,$K$40:$V$69,AV$6+1,FALSE())</f>
        <v>0.0521592476584821</v>
      </c>
      <c r="AW195" s="75" t="n">
        <v>0</v>
      </c>
      <c r="AX195" s="54"/>
      <c r="AY195" s="60" t="n">
        <f aca="false">AY183+1</f>
        <v>16</v>
      </c>
      <c r="AZ195" s="61" t="n">
        <v>189</v>
      </c>
      <c r="BA195" s="76" t="n">
        <v>0.0979893542604495</v>
      </c>
      <c r="BB195" s="77" t="n">
        <v>0.16066011297588</v>
      </c>
      <c r="BC195" s="54"/>
      <c r="BD195" s="54" t="n">
        <f aca="false">IF($D$11=1,BA195*BB195,BA195)</f>
        <v>0.0979893542604495</v>
      </c>
    </row>
    <row r="196" customFormat="false" ht="12.75" hidden="false" customHeight="false" outlineLevel="0" collapsed="false"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60" t="n">
        <f aca="false">X184+1</f>
        <v>16</v>
      </c>
      <c r="Y196" s="61" t="n">
        <v>190</v>
      </c>
      <c r="Z196" s="71" t="n">
        <f aca="false">Z195*VLOOKUP($X196,$K$7:$V$36,Z$6+1,FALSE())</f>
        <v>0.689072083999533</v>
      </c>
      <c r="AA196" s="71" t="n">
        <f aca="false">AA195*VLOOKUP($X196,$K$7:$V$36,AA$6+1,FALSE())</f>
        <v>0.626108169431103</v>
      </c>
      <c r="AB196" s="71" t="n">
        <f aca="false">AB195*VLOOKUP($X196,$K$7:$V$36,AB$6+1,FALSE())</f>
        <v>0.524786493216507</v>
      </c>
      <c r="AC196" s="71" t="n">
        <f aca="false">AC195*VLOOKUP($X196,$K$7:$V$36,AC$6+1,FALSE())</f>
        <v>0.496643697507227</v>
      </c>
      <c r="AD196" s="71" t="n">
        <f aca="false">AD195*VLOOKUP($X196,$K$7:$V$36,AD$6+1,FALSE())</f>
        <v>0.450413770220278</v>
      </c>
      <c r="AE196" s="71" t="n">
        <f aca="false">AE195*VLOOKUP($X196,$K$7:$V$36,AE$6+1,FALSE())</f>
        <v>0.311294767755477</v>
      </c>
      <c r="AF196" s="71" t="n">
        <f aca="false">AF195*VLOOKUP($X196,$K$7:$V$36,AF$6+1,FALSE())</f>
        <v>0.282282146438715</v>
      </c>
      <c r="AG196" s="71" t="n">
        <f aca="false">AG195*VLOOKUP($X196,$K$7:$V$36,AG$6+1,FALSE())</f>
        <v>0.227936607353737</v>
      </c>
      <c r="AH196" s="71" t="n">
        <f aca="false">AH195*VLOOKUP($X196,$K$7:$V$36,AH$6+1,FALSE())</f>
        <v>0.158985010537524</v>
      </c>
      <c r="AI196" s="71" t="n">
        <f aca="false">AI195*VLOOKUP($X196,$K$7:$V$36,AI$6+1,FALSE())</f>
        <v>0.0968412235235201</v>
      </c>
      <c r="AJ196" s="71" t="n">
        <f aca="false">AJ195*VLOOKUP($X196,$K$7:$V$36,AJ$6+1,FALSE())</f>
        <v>0.0515141268857665</v>
      </c>
      <c r="AK196" s="72" t="n">
        <f aca="false">W$7</f>
        <v>0</v>
      </c>
      <c r="AL196" s="73" t="n">
        <f aca="false">AL195*VLOOKUP($X196,$K$40:$V$69,AL$6+1,FALSE())</f>
        <v>0.689072083999533</v>
      </c>
      <c r="AM196" s="74" t="n">
        <f aca="false">AM195*VLOOKUP($X196,$K$40:$V$69,AM$6+1,FALSE())</f>
        <v>0.626108169431103</v>
      </c>
      <c r="AN196" s="74" t="n">
        <f aca="false">AN195*VLOOKUP($X196,$K$40:$V$69,AN$6+1,FALSE())</f>
        <v>0.524786493216507</v>
      </c>
      <c r="AO196" s="74" t="n">
        <f aca="false">AO195*VLOOKUP($X196,$K$40:$V$69,AO$6+1,FALSE())</f>
        <v>0.496643697507227</v>
      </c>
      <c r="AP196" s="74" t="n">
        <f aca="false">AP195*VLOOKUP($X196,$K$40:$V$69,AP$6+1,FALSE())</f>
        <v>0.450413770220278</v>
      </c>
      <c r="AQ196" s="74" t="n">
        <f aca="false">AQ195*VLOOKUP($X196,$K$40:$V$69,AQ$6+1,FALSE())</f>
        <v>0.311294767755477</v>
      </c>
      <c r="AR196" s="74" t="n">
        <f aca="false">AR195*VLOOKUP($X196,$K$40:$V$69,AR$6+1,FALSE())</f>
        <v>0.282282146438715</v>
      </c>
      <c r="AS196" s="74" t="n">
        <f aca="false">AS195*VLOOKUP($X196,$K$40:$V$69,AS$6+1,FALSE())</f>
        <v>0.227936607353737</v>
      </c>
      <c r="AT196" s="74" t="n">
        <f aca="false">AT195*VLOOKUP($X196,$K$40:$V$69,AT$6+1,FALSE())</f>
        <v>0.158985010537524</v>
      </c>
      <c r="AU196" s="74" t="n">
        <f aca="false">AU195*VLOOKUP($X196,$K$40:$V$69,AU$6+1,FALSE())</f>
        <v>0.0968412235235201</v>
      </c>
      <c r="AV196" s="74" t="n">
        <f aca="false">AV195*VLOOKUP($X196,$K$40:$V$69,AV$6+1,FALSE())</f>
        <v>0.0515141268857665</v>
      </c>
      <c r="AW196" s="75" t="n">
        <v>0</v>
      </c>
      <c r="AX196" s="54"/>
      <c r="AY196" s="60" t="n">
        <f aca="false">AY184+1</f>
        <v>16</v>
      </c>
      <c r="AZ196" s="61" t="n">
        <v>190</v>
      </c>
      <c r="BA196" s="76" t="n">
        <v>0.0968412235235201</v>
      </c>
      <c r="BB196" s="77" t="n">
        <v>0.158985010537524</v>
      </c>
      <c r="BC196" s="54"/>
      <c r="BD196" s="54" t="n">
        <f aca="false">IF($D$11=1,BA196*BB196,BA196)</f>
        <v>0.0968412235235201</v>
      </c>
    </row>
    <row r="197" customFormat="false" ht="12.75" hidden="false" customHeight="false" outlineLevel="0" collapsed="false"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60" t="n">
        <f aca="false">X185+1</f>
        <v>16</v>
      </c>
      <c r="Y197" s="61" t="n">
        <v>191</v>
      </c>
      <c r="Z197" s="71" t="n">
        <f aca="false">Z196*VLOOKUP($X197,$K$7:$V$36,Z$6+1,FALSE())</f>
        <v>0.687746270718665</v>
      </c>
      <c r="AA197" s="71" t="n">
        <f aca="false">AA196*VLOOKUP($X197,$K$7:$V$36,AA$6+1,FALSE())</f>
        <v>0.624400157382688</v>
      </c>
      <c r="AB197" s="71" t="n">
        <f aca="false">AB196*VLOOKUP($X197,$K$7:$V$36,AB$6+1,FALSE())</f>
        <v>0.522782194162095</v>
      </c>
      <c r="AC197" s="71" t="n">
        <f aca="false">AC196*VLOOKUP($X197,$K$7:$V$36,AC$6+1,FALSE())</f>
        <v>0.494715256636995</v>
      </c>
      <c r="AD197" s="71" t="n">
        <f aca="false">AD196*VLOOKUP($X197,$K$7:$V$36,AD$6+1,FALSE())</f>
        <v>0.448278078015965</v>
      </c>
      <c r="AE197" s="71" t="n">
        <f aca="false">AE196*VLOOKUP($X197,$K$7:$V$36,AE$6+1,FALSE())</f>
        <v>0.3093215918746</v>
      </c>
      <c r="AF197" s="71" t="n">
        <f aca="false">AF196*VLOOKUP($X197,$K$7:$V$36,AF$6+1,FALSE())</f>
        <v>0.280310671006407</v>
      </c>
      <c r="AG197" s="71" t="n">
        <f aca="false">AG196*VLOOKUP($X197,$K$7:$V$36,AG$6+1,FALSE())</f>
        <v>0.226000460628102</v>
      </c>
      <c r="AH197" s="71" t="n">
        <f aca="false">AH196*VLOOKUP($X197,$K$7:$V$36,AH$6+1,FALSE())</f>
        <v>0.15732737334382</v>
      </c>
      <c r="AI197" s="71" t="n">
        <f aca="false">AI196*VLOOKUP($X197,$K$7:$V$36,AI$6+1,FALSE())</f>
        <v>0.0957065453110922</v>
      </c>
      <c r="AJ197" s="71" t="n">
        <f aca="false">AJ196*VLOOKUP($X197,$K$7:$V$36,AJ$6+1,FALSE())</f>
        <v>0.0508769851547371</v>
      </c>
      <c r="AK197" s="72" t="n">
        <f aca="false">W$7</f>
        <v>0</v>
      </c>
      <c r="AL197" s="73" t="n">
        <f aca="false">AL196*VLOOKUP($X197,$K$40:$V$69,AL$6+1,FALSE())</f>
        <v>0.687746270718665</v>
      </c>
      <c r="AM197" s="74" t="n">
        <f aca="false">AM196*VLOOKUP($X197,$K$40:$V$69,AM$6+1,FALSE())</f>
        <v>0.624400157382688</v>
      </c>
      <c r="AN197" s="74" t="n">
        <f aca="false">AN196*VLOOKUP($X197,$K$40:$V$69,AN$6+1,FALSE())</f>
        <v>0.522782194162095</v>
      </c>
      <c r="AO197" s="74" t="n">
        <f aca="false">AO196*VLOOKUP($X197,$K$40:$V$69,AO$6+1,FALSE())</f>
        <v>0.494715256636995</v>
      </c>
      <c r="AP197" s="74" t="n">
        <f aca="false">AP196*VLOOKUP($X197,$K$40:$V$69,AP$6+1,FALSE())</f>
        <v>0.448278078015965</v>
      </c>
      <c r="AQ197" s="74" t="n">
        <f aca="false">AQ196*VLOOKUP($X197,$K$40:$V$69,AQ$6+1,FALSE())</f>
        <v>0.3093215918746</v>
      </c>
      <c r="AR197" s="74" t="n">
        <f aca="false">AR196*VLOOKUP($X197,$K$40:$V$69,AR$6+1,FALSE())</f>
        <v>0.280310671006407</v>
      </c>
      <c r="AS197" s="74" t="n">
        <f aca="false">AS196*VLOOKUP($X197,$K$40:$V$69,AS$6+1,FALSE())</f>
        <v>0.226000460628102</v>
      </c>
      <c r="AT197" s="74" t="n">
        <f aca="false">AT196*VLOOKUP($X197,$K$40:$V$69,AT$6+1,FALSE())</f>
        <v>0.15732737334382</v>
      </c>
      <c r="AU197" s="74" t="n">
        <f aca="false">AU196*VLOOKUP($X197,$K$40:$V$69,AU$6+1,FALSE())</f>
        <v>0.0957065453110922</v>
      </c>
      <c r="AV197" s="74" t="n">
        <f aca="false">AV196*VLOOKUP($X197,$K$40:$V$69,AV$6+1,FALSE())</f>
        <v>0.0508769851547371</v>
      </c>
      <c r="AW197" s="75" t="n">
        <v>0</v>
      </c>
      <c r="AX197" s="54"/>
      <c r="AY197" s="60" t="n">
        <f aca="false">AY185+1</f>
        <v>16</v>
      </c>
      <c r="AZ197" s="61" t="n">
        <v>191</v>
      </c>
      <c r="BA197" s="76" t="n">
        <v>0.0957065453110922</v>
      </c>
      <c r="BB197" s="77" t="n">
        <v>0.15732737334382</v>
      </c>
      <c r="BC197" s="54"/>
      <c r="BD197" s="54" t="n">
        <f aca="false">IF($D$11=1,BA197*BB197,BA197)</f>
        <v>0.0957065453110922</v>
      </c>
    </row>
    <row r="198" customFormat="false" ht="12.75" hidden="false" customHeight="false" outlineLevel="0" collapsed="false"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60" t="n">
        <f aca="false">X186+1</f>
        <v>16</v>
      </c>
      <c r="Y198" s="61" t="n">
        <v>192</v>
      </c>
      <c r="Z198" s="71" t="n">
        <f aca="false">Z197*VLOOKUP($X198,$K$7:$V$36,Z$6+1,FALSE())</f>
        <v>0.686423008376801</v>
      </c>
      <c r="AA198" s="71" t="n">
        <f aca="false">AA197*VLOOKUP($X198,$K$7:$V$36,AA$6+1,FALSE())</f>
        <v>0.622696804761031</v>
      </c>
      <c r="AB198" s="71" t="n">
        <f aca="false">AB197*VLOOKUP($X198,$K$7:$V$36,AB$6+1,FALSE())</f>
        <v>0.520785550058318</v>
      </c>
      <c r="AC198" s="71" t="n">
        <f aca="false">AC197*VLOOKUP($X198,$K$7:$V$36,AC$6+1,FALSE())</f>
        <v>0.492794303799347</v>
      </c>
      <c r="AD198" s="71" t="n">
        <f aca="false">AD197*VLOOKUP($X198,$K$7:$V$36,AD$6+1,FALSE())</f>
        <v>0.446152512458512</v>
      </c>
      <c r="AE198" s="71" t="n">
        <f aca="false">AE197*VLOOKUP($X198,$K$7:$V$36,AE$6+1,FALSE())</f>
        <v>0.307360923184527</v>
      </c>
      <c r="AF198" s="71" t="n">
        <f aca="false">AF197*VLOOKUP($X198,$K$7:$V$36,AF$6+1,FALSE())</f>
        <v>0.278352964476699</v>
      </c>
      <c r="AG198" s="71" t="n">
        <f aca="false">AG197*VLOOKUP($X198,$K$7:$V$36,AG$6+1,FALSE())</f>
        <v>0.224080759984501</v>
      </c>
      <c r="AH198" s="71" t="n">
        <f aca="false">AH197*VLOOKUP($X198,$K$7:$V$36,AH$6+1,FALSE())</f>
        <v>0.155687019295594</v>
      </c>
      <c r="AI198" s="71" t="n">
        <f aca="false">AI197*VLOOKUP($X198,$K$7:$V$36,AI$6+1,FALSE())</f>
        <v>0.0945851620013815</v>
      </c>
      <c r="AJ198" s="71" t="n">
        <f aca="false">AJ197*VLOOKUP($X198,$K$7:$V$36,AJ$6+1,FALSE())</f>
        <v>0.0502477237782815</v>
      </c>
      <c r="AK198" s="72" t="n">
        <f aca="false">W$7</f>
        <v>0</v>
      </c>
      <c r="AL198" s="73" t="n">
        <f aca="false">AL197*VLOOKUP($X198,$K$40:$V$69,AL$6+1,FALSE())</f>
        <v>0.686423008376801</v>
      </c>
      <c r="AM198" s="74" t="n">
        <f aca="false">AM197*VLOOKUP($X198,$K$40:$V$69,AM$6+1,FALSE())</f>
        <v>0.622696804761031</v>
      </c>
      <c r="AN198" s="74" t="n">
        <f aca="false">AN197*VLOOKUP($X198,$K$40:$V$69,AN$6+1,FALSE())</f>
        <v>0.520785550058318</v>
      </c>
      <c r="AO198" s="74" t="n">
        <f aca="false">AO197*VLOOKUP($X198,$K$40:$V$69,AO$6+1,FALSE())</f>
        <v>0.492794303799347</v>
      </c>
      <c r="AP198" s="74" t="n">
        <f aca="false">AP197*VLOOKUP($X198,$K$40:$V$69,AP$6+1,FALSE())</f>
        <v>0.446152512458512</v>
      </c>
      <c r="AQ198" s="74" t="n">
        <f aca="false">AQ197*VLOOKUP($X198,$K$40:$V$69,AQ$6+1,FALSE())</f>
        <v>0.307360923184527</v>
      </c>
      <c r="AR198" s="74" t="n">
        <f aca="false">AR197*VLOOKUP($X198,$K$40:$V$69,AR$6+1,FALSE())</f>
        <v>0.278352964476699</v>
      </c>
      <c r="AS198" s="74" t="n">
        <f aca="false">AS197*VLOOKUP($X198,$K$40:$V$69,AS$6+1,FALSE())</f>
        <v>0.224080759984501</v>
      </c>
      <c r="AT198" s="74" t="n">
        <f aca="false">AT197*VLOOKUP($X198,$K$40:$V$69,AT$6+1,FALSE())</f>
        <v>0.155687019295594</v>
      </c>
      <c r="AU198" s="74" t="n">
        <f aca="false">AU197*VLOOKUP($X198,$K$40:$V$69,AU$6+1,FALSE())</f>
        <v>0.0945851620013815</v>
      </c>
      <c r="AV198" s="74" t="n">
        <f aca="false">AV197*VLOOKUP($X198,$K$40:$V$69,AV$6+1,FALSE())</f>
        <v>0.0502477237782815</v>
      </c>
      <c r="AW198" s="75" t="n">
        <v>0</v>
      </c>
      <c r="AX198" s="54"/>
      <c r="AY198" s="60" t="n">
        <f aca="false">AY186+1</f>
        <v>16</v>
      </c>
      <c r="AZ198" s="61" t="n">
        <v>192</v>
      </c>
      <c r="BA198" s="76" t="n">
        <v>0.0945851620013815</v>
      </c>
      <c r="BB198" s="77" t="n">
        <v>0.155687019295594</v>
      </c>
      <c r="BC198" s="54"/>
      <c r="BD198" s="54" t="n">
        <f aca="false">IF($D$11=1,BA198*BB198,BA198)</f>
        <v>0.0945851620013815</v>
      </c>
    </row>
    <row r="199" customFormat="false" ht="12.75" hidden="false" customHeight="false" outlineLevel="0" collapsed="false"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60" t="n">
        <f aca="false">X187+1</f>
        <v>17</v>
      </c>
      <c r="Y199" s="61" t="n">
        <v>193</v>
      </c>
      <c r="Z199" s="71" t="n">
        <f aca="false">Z198*VLOOKUP($X199,$K$7:$V$36,Z$6+1,FALSE())</f>
        <v>0.685102292065791</v>
      </c>
      <c r="AA199" s="71" t="n">
        <f aca="false">AA198*VLOOKUP($X199,$K$7:$V$36,AA$6+1,FALSE())</f>
        <v>0.620998098855296</v>
      </c>
      <c r="AB199" s="71" t="n">
        <f aca="false">AB198*VLOOKUP($X199,$K$7:$V$36,AB$6+1,FALSE())</f>
        <v>0.518796531668885</v>
      </c>
      <c r="AC199" s="71" t="n">
        <f aca="false">AC198*VLOOKUP($X199,$K$7:$V$36,AC$6+1,FALSE())</f>
        <v>0.490880809918654</v>
      </c>
      <c r="AD199" s="71" t="n">
        <f aca="false">AD198*VLOOKUP($X199,$K$7:$V$36,AD$6+1,FALSE())</f>
        <v>0.444037025531178</v>
      </c>
      <c r="AE199" s="71" t="n">
        <f aca="false">AE198*VLOOKUP($X199,$K$7:$V$36,AE$6+1,FALSE())</f>
        <v>0.305412682407064</v>
      </c>
      <c r="AF199" s="71" t="n">
        <f aca="false">AF198*VLOOKUP($X199,$K$7:$V$36,AF$6+1,FALSE())</f>
        <v>0.276408930686751</v>
      </c>
      <c r="AG199" s="71" t="n">
        <f aca="false">AG198*VLOOKUP($X199,$K$7:$V$36,AG$6+1,FALSE())</f>
        <v>0.222177365726077</v>
      </c>
      <c r="AH199" s="71" t="n">
        <f aca="false">AH198*VLOOKUP($X199,$K$7:$V$36,AH$6+1,FALSE())</f>
        <v>0.154063768192306</v>
      </c>
      <c r="AI199" s="71" t="n">
        <f aca="false">AI198*VLOOKUP($X199,$K$7:$V$36,AI$6+1,FALSE())</f>
        <v>0.0934769178194412</v>
      </c>
      <c r="AJ199" s="71" t="n">
        <f aca="false">AJ198*VLOOKUP($X199,$K$7:$V$36,AJ$6+1,FALSE())</f>
        <v>0.0496262452898783</v>
      </c>
      <c r="AK199" s="72" t="n">
        <f aca="false">W$7</f>
        <v>0</v>
      </c>
      <c r="AL199" s="73" t="n">
        <f aca="false">AL198*VLOOKUP($X199,$K$40:$V$69,AL$6+1,FALSE())</f>
        <v>0.685102292065791</v>
      </c>
      <c r="AM199" s="74" t="n">
        <f aca="false">AM198*VLOOKUP($X199,$K$40:$V$69,AM$6+1,FALSE())</f>
        <v>0.620998098855296</v>
      </c>
      <c r="AN199" s="74" t="n">
        <f aca="false">AN198*VLOOKUP($X199,$K$40:$V$69,AN$6+1,FALSE())</f>
        <v>0.518796531668885</v>
      </c>
      <c r="AO199" s="74" t="n">
        <f aca="false">AO198*VLOOKUP($X199,$K$40:$V$69,AO$6+1,FALSE())</f>
        <v>0.490880809918654</v>
      </c>
      <c r="AP199" s="74" t="n">
        <f aca="false">AP198*VLOOKUP($X199,$K$40:$V$69,AP$6+1,FALSE())</f>
        <v>0.444037025531178</v>
      </c>
      <c r="AQ199" s="74" t="n">
        <f aca="false">AQ198*VLOOKUP($X199,$K$40:$V$69,AQ$6+1,FALSE())</f>
        <v>0.305412682407064</v>
      </c>
      <c r="AR199" s="74" t="n">
        <f aca="false">AR198*VLOOKUP($X199,$K$40:$V$69,AR$6+1,FALSE())</f>
        <v>0.276408930686751</v>
      </c>
      <c r="AS199" s="74" t="n">
        <f aca="false">AS198*VLOOKUP($X199,$K$40:$V$69,AS$6+1,FALSE())</f>
        <v>0.222177365726077</v>
      </c>
      <c r="AT199" s="74" t="n">
        <f aca="false">AT198*VLOOKUP($X199,$K$40:$V$69,AT$6+1,FALSE())</f>
        <v>0.154063768192306</v>
      </c>
      <c r="AU199" s="74" t="n">
        <f aca="false">AU198*VLOOKUP($X199,$K$40:$V$69,AU$6+1,FALSE())</f>
        <v>0.0934769178194412</v>
      </c>
      <c r="AV199" s="74" t="n">
        <f aca="false">AV198*VLOOKUP($X199,$K$40:$V$69,AV$6+1,FALSE())</f>
        <v>0.0496262452898783</v>
      </c>
      <c r="AW199" s="75" t="n">
        <v>0</v>
      </c>
      <c r="AX199" s="54"/>
      <c r="AY199" s="60" t="n">
        <f aca="false">AY187+1</f>
        <v>17</v>
      </c>
      <c r="AZ199" s="61" t="n">
        <v>193</v>
      </c>
      <c r="BA199" s="76" t="n">
        <v>0.0934769178194412</v>
      </c>
      <c r="BB199" s="77" t="n">
        <v>0.154063768192306</v>
      </c>
      <c r="BC199" s="54"/>
      <c r="BD199" s="54" t="n">
        <f aca="false">IF($D$11=1,BA199*BB199,BA199)</f>
        <v>0.0934769178194412</v>
      </c>
    </row>
    <row r="200" customFormat="false" ht="12.75" hidden="false" customHeight="false" outlineLevel="0" collapsed="false"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60" t="n">
        <f aca="false">X188+1</f>
        <v>17</v>
      </c>
      <c r="Y200" s="61" t="n">
        <v>194</v>
      </c>
      <c r="Z200" s="71" t="n">
        <f aca="false">Z199*VLOOKUP($X200,$K$7:$V$36,Z$6+1,FALSE())</f>
        <v>0.68378411688693</v>
      </c>
      <c r="AA200" s="71" t="n">
        <f aca="false">AA199*VLOOKUP($X200,$K$7:$V$36,AA$6+1,FALSE())</f>
        <v>0.619304026989325</v>
      </c>
      <c r="AB200" s="71" t="n">
        <f aca="false">AB199*VLOOKUP($X200,$K$7:$V$36,AB$6+1,FALSE())</f>
        <v>0.516815109869168</v>
      </c>
      <c r="AC200" s="71" t="n">
        <f aca="false">AC199*VLOOKUP($X200,$K$7:$V$36,AC$6+1,FALSE())</f>
        <v>0.488974746032187</v>
      </c>
      <c r="AD200" s="71" t="n">
        <f aca="false">AD199*VLOOKUP($X200,$K$7:$V$36,AD$6+1,FALSE())</f>
        <v>0.441931569444902</v>
      </c>
      <c r="AE200" s="71" t="n">
        <f aca="false">AE199*VLOOKUP($X200,$K$7:$V$36,AE$6+1,FALSE())</f>
        <v>0.30347679076653</v>
      </c>
      <c r="AF200" s="71" t="n">
        <f aca="false">AF199*VLOOKUP($X200,$K$7:$V$36,AF$6+1,FALSE())</f>
        <v>0.274478474145328</v>
      </c>
      <c r="AG200" s="71" t="n">
        <f aca="false">AG199*VLOOKUP($X200,$K$7:$V$36,AG$6+1,FALSE())</f>
        <v>0.220290139342588</v>
      </c>
      <c r="AH200" s="71" t="n">
        <f aca="false">AH199*VLOOKUP($X200,$K$7:$V$36,AH$6+1,FALSE())</f>
        <v>0.152457441712254</v>
      </c>
      <c r="AI200" s="71" t="n">
        <f aca="false">AI199*VLOOKUP($X200,$K$7:$V$36,AI$6+1,FALSE())</f>
        <v>0.0923816588155226</v>
      </c>
      <c r="AJ200" s="71" t="n">
        <f aca="false">AJ199*VLOOKUP($X200,$K$7:$V$36,AJ$6+1,FALSE())</f>
        <v>0.0490124534285002</v>
      </c>
      <c r="AK200" s="72" t="n">
        <f aca="false">W$7</f>
        <v>0</v>
      </c>
      <c r="AL200" s="73" t="n">
        <f aca="false">AL199*VLOOKUP($X200,$K$40:$V$69,AL$6+1,FALSE())</f>
        <v>0.68378411688693</v>
      </c>
      <c r="AM200" s="74" t="n">
        <f aca="false">AM199*VLOOKUP($X200,$K$40:$V$69,AM$6+1,FALSE())</f>
        <v>0.619304026989325</v>
      </c>
      <c r="AN200" s="74" t="n">
        <f aca="false">AN199*VLOOKUP($X200,$K$40:$V$69,AN$6+1,FALSE())</f>
        <v>0.516815109869168</v>
      </c>
      <c r="AO200" s="74" t="n">
        <f aca="false">AO199*VLOOKUP($X200,$K$40:$V$69,AO$6+1,FALSE())</f>
        <v>0.488974746032187</v>
      </c>
      <c r="AP200" s="74" t="n">
        <f aca="false">AP199*VLOOKUP($X200,$K$40:$V$69,AP$6+1,FALSE())</f>
        <v>0.441931569444902</v>
      </c>
      <c r="AQ200" s="74" t="n">
        <f aca="false">AQ199*VLOOKUP($X200,$K$40:$V$69,AQ$6+1,FALSE())</f>
        <v>0.30347679076653</v>
      </c>
      <c r="AR200" s="74" t="n">
        <f aca="false">AR199*VLOOKUP($X200,$K$40:$V$69,AR$6+1,FALSE())</f>
        <v>0.274478474145328</v>
      </c>
      <c r="AS200" s="74" t="n">
        <f aca="false">AS199*VLOOKUP($X200,$K$40:$V$69,AS$6+1,FALSE())</f>
        <v>0.220290139342588</v>
      </c>
      <c r="AT200" s="74" t="n">
        <f aca="false">AT199*VLOOKUP($X200,$K$40:$V$69,AT$6+1,FALSE())</f>
        <v>0.152457441712254</v>
      </c>
      <c r="AU200" s="74" t="n">
        <f aca="false">AU199*VLOOKUP($X200,$K$40:$V$69,AU$6+1,FALSE())</f>
        <v>0.0923816588155226</v>
      </c>
      <c r="AV200" s="74" t="n">
        <f aca="false">AV199*VLOOKUP($X200,$K$40:$V$69,AV$6+1,FALSE())</f>
        <v>0.0490124534285002</v>
      </c>
      <c r="AW200" s="75" t="n">
        <v>0</v>
      </c>
      <c r="AX200" s="54"/>
      <c r="AY200" s="60" t="n">
        <f aca="false">AY188+1</f>
        <v>17</v>
      </c>
      <c r="AZ200" s="61" t="n">
        <v>194</v>
      </c>
      <c r="BA200" s="76" t="n">
        <v>0.0923816588155226</v>
      </c>
      <c r="BB200" s="77" t="n">
        <v>0.152457441712254</v>
      </c>
      <c r="BC200" s="54"/>
      <c r="BD200" s="54" t="n">
        <f aca="false">IF($D$11=1,BA200*BB200,BA200)</f>
        <v>0.0923816588155226</v>
      </c>
    </row>
    <row r="201" customFormat="false" ht="12.75" hidden="false" customHeight="false" outlineLevel="0" collapsed="false"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60" t="n">
        <f aca="false">X189+1</f>
        <v>17</v>
      </c>
      <c r="Y201" s="61" t="n">
        <v>195</v>
      </c>
      <c r="Z201" s="71" t="n">
        <f aca="false">Z200*VLOOKUP($X201,$K$7:$V$36,Z$6+1,FALSE())</f>
        <v>0.682468477950938</v>
      </c>
      <c r="AA201" s="71" t="n">
        <f aca="false">AA200*VLOOKUP($X201,$K$7:$V$36,AA$6+1,FALSE())</f>
        <v>0.61761457652154</v>
      </c>
      <c r="AB201" s="71" t="n">
        <f aca="false">AB200*VLOOKUP($X201,$K$7:$V$36,AB$6+1,FALSE())</f>
        <v>0.514841255645772</v>
      </c>
      <c r="AC201" s="71" t="n">
        <f aca="false">AC200*VLOOKUP($X201,$K$7:$V$36,AC$6+1,FALSE())</f>
        <v>0.487076083289676</v>
      </c>
      <c r="AD201" s="71" t="n">
        <f aca="false">AD200*VLOOKUP($X201,$K$7:$V$36,AD$6+1,FALSE())</f>
        <v>0.439836096637218</v>
      </c>
      <c r="AE201" s="71" t="n">
        <f aca="false">AE200*VLOOKUP($X201,$K$7:$V$36,AE$6+1,FALSE())</f>
        <v>0.301553169986572</v>
      </c>
      <c r="AF201" s="71" t="n">
        <f aca="false">AF200*VLOOKUP($X201,$K$7:$V$36,AF$6+1,FALSE())</f>
        <v>0.272561500028113</v>
      </c>
      <c r="AG201" s="71" t="n">
        <f aca="false">AG200*VLOOKUP($X201,$K$7:$V$36,AG$6+1,FALSE())</f>
        <v>0.218418943500334</v>
      </c>
      <c r="AH201" s="71" t="n">
        <f aca="false">AH200*VLOOKUP($X201,$K$7:$V$36,AH$6+1,FALSE())</f>
        <v>0.150867863392985</v>
      </c>
      <c r="AI201" s="71" t="n">
        <f aca="false">AI200*VLOOKUP($X201,$K$7:$V$36,AI$6+1,FALSE())</f>
        <v>0.0912992328436899</v>
      </c>
      <c r="AJ201" s="71" t="n">
        <f aca="false">AJ200*VLOOKUP($X201,$K$7:$V$36,AJ$6+1,FALSE())</f>
        <v>0.0484062531237046</v>
      </c>
      <c r="AK201" s="72" t="n">
        <f aca="false">W$7</f>
        <v>0</v>
      </c>
      <c r="AL201" s="73" t="n">
        <f aca="false">AL200*VLOOKUP($X201,$K$40:$V$69,AL$6+1,FALSE())</f>
        <v>0.682468477950938</v>
      </c>
      <c r="AM201" s="74" t="n">
        <f aca="false">AM200*VLOOKUP($X201,$K$40:$V$69,AM$6+1,FALSE())</f>
        <v>0.61761457652154</v>
      </c>
      <c r="AN201" s="74" t="n">
        <f aca="false">AN200*VLOOKUP($X201,$K$40:$V$69,AN$6+1,FALSE())</f>
        <v>0.514841255645772</v>
      </c>
      <c r="AO201" s="74" t="n">
        <f aca="false">AO200*VLOOKUP($X201,$K$40:$V$69,AO$6+1,FALSE())</f>
        <v>0.487076083289676</v>
      </c>
      <c r="AP201" s="74" t="n">
        <f aca="false">AP200*VLOOKUP($X201,$K$40:$V$69,AP$6+1,FALSE())</f>
        <v>0.439836096637218</v>
      </c>
      <c r="AQ201" s="74" t="n">
        <f aca="false">AQ200*VLOOKUP($X201,$K$40:$V$69,AQ$6+1,FALSE())</f>
        <v>0.301553169986572</v>
      </c>
      <c r="AR201" s="74" t="n">
        <f aca="false">AR200*VLOOKUP($X201,$K$40:$V$69,AR$6+1,FALSE())</f>
        <v>0.272561500028113</v>
      </c>
      <c r="AS201" s="74" t="n">
        <f aca="false">AS200*VLOOKUP($X201,$K$40:$V$69,AS$6+1,FALSE())</f>
        <v>0.218418943500334</v>
      </c>
      <c r="AT201" s="74" t="n">
        <f aca="false">AT200*VLOOKUP($X201,$K$40:$V$69,AT$6+1,FALSE())</f>
        <v>0.150867863392985</v>
      </c>
      <c r="AU201" s="74" t="n">
        <f aca="false">AU200*VLOOKUP($X201,$K$40:$V$69,AU$6+1,FALSE())</f>
        <v>0.0912992328436899</v>
      </c>
      <c r="AV201" s="74" t="n">
        <f aca="false">AV200*VLOOKUP($X201,$K$40:$V$69,AV$6+1,FALSE())</f>
        <v>0.0484062531237046</v>
      </c>
      <c r="AW201" s="75" t="n">
        <v>0</v>
      </c>
      <c r="AX201" s="54"/>
      <c r="AY201" s="60" t="n">
        <f aca="false">AY189+1</f>
        <v>17</v>
      </c>
      <c r="AZ201" s="61" t="n">
        <v>195</v>
      </c>
      <c r="BA201" s="76" t="n">
        <v>0.0912992328436899</v>
      </c>
      <c r="BB201" s="77" t="n">
        <v>0.150867863392985</v>
      </c>
      <c r="BC201" s="54"/>
      <c r="BD201" s="54" t="n">
        <f aca="false">IF($D$11=1,BA201*BB201,BA201)</f>
        <v>0.0912992328436899</v>
      </c>
    </row>
    <row r="202" customFormat="false" ht="12.75" hidden="false" customHeight="false" outlineLevel="0" collapsed="false"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60" t="n">
        <f aca="false">X190+1</f>
        <v>17</v>
      </c>
      <c r="Y202" s="61" t="n">
        <v>196</v>
      </c>
      <c r="Z202" s="71" t="n">
        <f aca="false">Z201*VLOOKUP($X202,$K$7:$V$36,Z$6+1,FALSE())</f>
        <v>0.68115537037794</v>
      </c>
      <c r="AA202" s="71" t="n">
        <f aca="false">AA201*VLOOKUP($X202,$K$7:$V$36,AA$6+1,FALSE())</f>
        <v>0.615929734844847</v>
      </c>
      <c r="AB202" s="71" t="n">
        <f aca="false">AB201*VLOOKUP($X202,$K$7:$V$36,AB$6+1,FALSE())</f>
        <v>0.512874940096112</v>
      </c>
      <c r="AC202" s="71" t="n">
        <f aca="false">AC201*VLOOKUP($X202,$K$7:$V$36,AC$6+1,FALSE())</f>
        <v>0.485184792952875</v>
      </c>
      <c r="AD202" s="71" t="n">
        <f aca="false">AD201*VLOOKUP($X202,$K$7:$V$36,AD$6+1,FALSE())</f>
        <v>0.437750559771185</v>
      </c>
      <c r="AE202" s="71" t="n">
        <f aca="false">AE201*VLOOKUP($X202,$K$7:$V$36,AE$6+1,FALSE())</f>
        <v>0.299641742286999</v>
      </c>
      <c r="AF202" s="71" t="n">
        <f aca="false">AF201*VLOOKUP($X202,$K$7:$V$36,AF$6+1,FALSE())</f>
        <v>0.270657914173046</v>
      </c>
      <c r="AG202" s="71" t="n">
        <f aca="false">AG201*VLOOKUP($X202,$K$7:$V$36,AG$6+1,FALSE())</f>
        <v>0.216563642032156</v>
      </c>
      <c r="AH202" s="71" t="n">
        <f aca="false">AH201*VLOOKUP($X202,$K$7:$V$36,AH$6+1,FALSE())</f>
        <v>0.14929485861191</v>
      </c>
      <c r="AI202" s="71" t="n">
        <f aca="false">AI201*VLOOKUP($X202,$K$7:$V$36,AI$6+1,FALSE())</f>
        <v>0.0902294895406847</v>
      </c>
      <c r="AJ202" s="71" t="n">
        <f aca="false">AJ201*VLOOKUP($X202,$K$7:$V$36,AJ$6+1,FALSE())</f>
        <v>0.0478075504809078</v>
      </c>
      <c r="AK202" s="72" t="n">
        <f aca="false">W$7</f>
        <v>0</v>
      </c>
      <c r="AL202" s="73" t="n">
        <f aca="false">AL201*VLOOKUP($X202,$K$40:$V$69,AL$6+1,FALSE())</f>
        <v>0.68115537037794</v>
      </c>
      <c r="AM202" s="74" t="n">
        <f aca="false">AM201*VLOOKUP($X202,$K$40:$V$69,AM$6+1,FALSE())</f>
        <v>0.615929734844847</v>
      </c>
      <c r="AN202" s="74" t="n">
        <f aca="false">AN201*VLOOKUP($X202,$K$40:$V$69,AN$6+1,FALSE())</f>
        <v>0.512874940096112</v>
      </c>
      <c r="AO202" s="74" t="n">
        <f aca="false">AO201*VLOOKUP($X202,$K$40:$V$69,AO$6+1,FALSE())</f>
        <v>0.485184792952875</v>
      </c>
      <c r="AP202" s="74" t="n">
        <f aca="false">AP201*VLOOKUP($X202,$K$40:$V$69,AP$6+1,FALSE())</f>
        <v>0.437750559771185</v>
      </c>
      <c r="AQ202" s="74" t="n">
        <f aca="false">AQ201*VLOOKUP($X202,$K$40:$V$69,AQ$6+1,FALSE())</f>
        <v>0.299641742286999</v>
      </c>
      <c r="AR202" s="74" t="n">
        <f aca="false">AR201*VLOOKUP($X202,$K$40:$V$69,AR$6+1,FALSE())</f>
        <v>0.270657914173046</v>
      </c>
      <c r="AS202" s="74" t="n">
        <f aca="false">AS201*VLOOKUP($X202,$K$40:$V$69,AS$6+1,FALSE())</f>
        <v>0.216563642032156</v>
      </c>
      <c r="AT202" s="74" t="n">
        <f aca="false">AT201*VLOOKUP($X202,$K$40:$V$69,AT$6+1,FALSE())</f>
        <v>0.14929485861191</v>
      </c>
      <c r="AU202" s="74" t="n">
        <f aca="false">AU201*VLOOKUP($X202,$K$40:$V$69,AU$6+1,FALSE())</f>
        <v>0.0902294895406847</v>
      </c>
      <c r="AV202" s="74" t="n">
        <f aca="false">AV201*VLOOKUP($X202,$K$40:$V$69,AV$6+1,FALSE())</f>
        <v>0.0478075504809078</v>
      </c>
      <c r="AW202" s="75" t="n">
        <v>0</v>
      </c>
      <c r="AX202" s="54"/>
      <c r="AY202" s="60" t="n">
        <f aca="false">AY190+1</f>
        <v>17</v>
      </c>
      <c r="AZ202" s="61" t="n">
        <v>196</v>
      </c>
      <c r="BA202" s="76" t="n">
        <v>0.0902294895406847</v>
      </c>
      <c r="BB202" s="77" t="n">
        <v>0.14929485861191</v>
      </c>
      <c r="BC202" s="54"/>
      <c r="BD202" s="54" t="n">
        <f aca="false">IF($D$11=1,BA202*BB202,BA202)</f>
        <v>0.0902294895406847</v>
      </c>
    </row>
    <row r="203" customFormat="false" ht="12.75" hidden="false" customHeight="false" outlineLevel="0" collapsed="false"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60" t="n">
        <f aca="false">X191+1</f>
        <v>17</v>
      </c>
      <c r="Y203" s="61" t="n">
        <v>197</v>
      </c>
      <c r="Z203" s="71" t="n">
        <f aca="false">Z202*VLOOKUP($X203,$K$7:$V$36,Z$6+1,FALSE())</f>
        <v>0.679844789297452</v>
      </c>
      <c r="AA203" s="71" t="n">
        <f aca="false">AA202*VLOOKUP($X203,$K$7:$V$36,AA$6+1,FALSE())</f>
        <v>0.614249489386546</v>
      </c>
      <c r="AB203" s="71" t="n">
        <f aca="false">AB202*VLOOKUP($X203,$K$7:$V$36,AB$6+1,FALSE())</f>
        <v>0.510916134427989</v>
      </c>
      <c r="AC203" s="71" t="n">
        <f aca="false">AC202*VLOOKUP($X203,$K$7:$V$36,AC$6+1,FALSE())</f>
        <v>0.483300846395127</v>
      </c>
      <c r="AD203" s="71" t="n">
        <f aca="false">AD202*VLOOKUP($X203,$K$7:$V$36,AD$6+1,FALSE())</f>
        <v>0.435674911734316</v>
      </c>
      <c r="AE203" s="71" t="n">
        <f aca="false">AE202*VLOOKUP($X203,$K$7:$V$36,AE$6+1,FALSE())</f>
        <v>0.297742430380642</v>
      </c>
      <c r="AF203" s="71" t="n">
        <f aca="false">AF202*VLOOKUP($X203,$K$7:$V$36,AF$6+1,FALSE())</f>
        <v>0.268767623075703</v>
      </c>
      <c r="AG203" s="71" t="n">
        <f aca="false">AG202*VLOOKUP($X203,$K$7:$V$36,AG$6+1,FALSE())</f>
        <v>0.214724099927532</v>
      </c>
      <c r="AH203" s="71" t="n">
        <f aca="false">AH202*VLOOKUP($X203,$K$7:$V$36,AH$6+1,FALSE())</f>
        <v>0.147738254567119</v>
      </c>
      <c r="AI203" s="71" t="n">
        <f aca="false">AI202*VLOOKUP($X203,$K$7:$V$36,AI$6+1,FALSE())</f>
        <v>0.0891722803050389</v>
      </c>
      <c r="AJ203" s="71" t="n">
        <f aca="false">AJ202*VLOOKUP($X203,$K$7:$V$36,AJ$6+1,FALSE())</f>
        <v>0.0472162527668414</v>
      </c>
      <c r="AK203" s="72" t="n">
        <f aca="false">W$7</f>
        <v>0</v>
      </c>
      <c r="AL203" s="73" t="n">
        <f aca="false">AL202*VLOOKUP($X203,$K$40:$V$69,AL$6+1,FALSE())</f>
        <v>0.679844789297452</v>
      </c>
      <c r="AM203" s="74" t="n">
        <f aca="false">AM202*VLOOKUP($X203,$K$40:$V$69,AM$6+1,FALSE())</f>
        <v>0.614249489386546</v>
      </c>
      <c r="AN203" s="74" t="n">
        <f aca="false">AN202*VLOOKUP($X203,$K$40:$V$69,AN$6+1,FALSE())</f>
        <v>0.510916134427989</v>
      </c>
      <c r="AO203" s="74" t="n">
        <f aca="false">AO202*VLOOKUP($X203,$K$40:$V$69,AO$6+1,FALSE())</f>
        <v>0.483300846395127</v>
      </c>
      <c r="AP203" s="74" t="n">
        <f aca="false">AP202*VLOOKUP($X203,$K$40:$V$69,AP$6+1,FALSE())</f>
        <v>0.435674911734316</v>
      </c>
      <c r="AQ203" s="74" t="n">
        <f aca="false">AQ202*VLOOKUP($X203,$K$40:$V$69,AQ$6+1,FALSE())</f>
        <v>0.297742430380642</v>
      </c>
      <c r="AR203" s="74" t="n">
        <f aca="false">AR202*VLOOKUP($X203,$K$40:$V$69,AR$6+1,FALSE())</f>
        <v>0.268767623075703</v>
      </c>
      <c r="AS203" s="74" t="n">
        <f aca="false">AS202*VLOOKUP($X203,$K$40:$V$69,AS$6+1,FALSE())</f>
        <v>0.214724099927532</v>
      </c>
      <c r="AT203" s="74" t="n">
        <f aca="false">AT202*VLOOKUP($X203,$K$40:$V$69,AT$6+1,FALSE())</f>
        <v>0.147738254567119</v>
      </c>
      <c r="AU203" s="74" t="n">
        <f aca="false">AU202*VLOOKUP($X203,$K$40:$V$69,AU$6+1,FALSE())</f>
        <v>0.0891722803050389</v>
      </c>
      <c r="AV203" s="74" t="n">
        <f aca="false">AV202*VLOOKUP($X203,$K$40:$V$69,AV$6+1,FALSE())</f>
        <v>0.0472162527668414</v>
      </c>
      <c r="AW203" s="75" t="n">
        <v>0</v>
      </c>
      <c r="AX203" s="54"/>
      <c r="AY203" s="60" t="n">
        <f aca="false">AY191+1</f>
        <v>17</v>
      </c>
      <c r="AZ203" s="61" t="n">
        <v>197</v>
      </c>
      <c r="BA203" s="76" t="n">
        <v>0.0891722803050389</v>
      </c>
      <c r="BB203" s="77" t="n">
        <v>0.147738254567119</v>
      </c>
      <c r="BC203" s="54"/>
      <c r="BD203" s="54" t="n">
        <f aca="false">IF($D$11=1,BA203*BB203,BA203)</f>
        <v>0.0891722803050389</v>
      </c>
    </row>
    <row r="204" customFormat="false" ht="12.75" hidden="false" customHeight="false" outlineLevel="0" collapsed="false"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60" t="n">
        <f aca="false">X192+1</f>
        <v>17</v>
      </c>
      <c r="Y204" s="61" t="n">
        <v>198</v>
      </c>
      <c r="Z204" s="71" t="n">
        <f aca="false">Z203*VLOOKUP($X204,$K$7:$V$36,Z$6+1,FALSE())</f>
        <v>0.678536729848362</v>
      </c>
      <c r="AA204" s="71" t="n">
        <f aca="false">AA203*VLOOKUP($X204,$K$7:$V$36,AA$6+1,FALSE())</f>
        <v>0.612573827608233</v>
      </c>
      <c r="AB204" s="71" t="n">
        <f aca="false">AB203*VLOOKUP($X204,$K$7:$V$36,AB$6+1,FALSE())</f>
        <v>0.508964809959173</v>
      </c>
      <c r="AC204" s="71" t="n">
        <f aca="false">AC203*VLOOKUP($X204,$K$7:$V$36,AC$6+1,FALSE())</f>
        <v>0.481424215100933</v>
      </c>
      <c r="AD204" s="71" t="n">
        <f aca="false">AD203*VLOOKUP($X204,$K$7:$V$36,AD$6+1,FALSE())</f>
        <v>0.433609105637512</v>
      </c>
      <c r="AE204" s="71" t="n">
        <f aca="false">AE203*VLOOKUP($X204,$K$7:$V$36,AE$6+1,FALSE())</f>
        <v>0.29585515747022</v>
      </c>
      <c r="AF204" s="71" t="n">
        <f aca="false">AF203*VLOOKUP($X204,$K$7:$V$36,AF$6+1,FALSE())</f>
        <v>0.266890533884699</v>
      </c>
      <c r="AG204" s="71" t="n">
        <f aca="false">AG203*VLOOKUP($X204,$K$7:$V$36,AG$6+1,FALSE())</f>
        <v>0.212900183322752</v>
      </c>
      <c r="AH204" s="71" t="n">
        <f aca="false">AH203*VLOOKUP($X204,$K$7:$V$36,AH$6+1,FALSE())</f>
        <v>0.1461978802584</v>
      </c>
      <c r="AI204" s="71" t="n">
        <f aca="false">AI203*VLOOKUP($X204,$K$7:$V$36,AI$6+1,FALSE())</f>
        <v>0.0881274582764318</v>
      </c>
      <c r="AJ204" s="71" t="n">
        <f aca="false">AJ203*VLOOKUP($X204,$K$7:$V$36,AJ$6+1,FALSE())</f>
        <v>0.0466322683951894</v>
      </c>
      <c r="AK204" s="72" t="n">
        <f aca="false">W$7</f>
        <v>0</v>
      </c>
      <c r="AL204" s="73" t="n">
        <f aca="false">AL203*VLOOKUP($X204,$K$40:$V$69,AL$6+1,FALSE())</f>
        <v>0.678536729848362</v>
      </c>
      <c r="AM204" s="74" t="n">
        <f aca="false">AM203*VLOOKUP($X204,$K$40:$V$69,AM$6+1,FALSE())</f>
        <v>0.612573827608233</v>
      </c>
      <c r="AN204" s="74" t="n">
        <f aca="false">AN203*VLOOKUP($X204,$K$40:$V$69,AN$6+1,FALSE())</f>
        <v>0.508964809959173</v>
      </c>
      <c r="AO204" s="74" t="n">
        <f aca="false">AO203*VLOOKUP($X204,$K$40:$V$69,AO$6+1,FALSE())</f>
        <v>0.481424215100933</v>
      </c>
      <c r="AP204" s="74" t="n">
        <f aca="false">AP203*VLOOKUP($X204,$K$40:$V$69,AP$6+1,FALSE())</f>
        <v>0.433609105637512</v>
      </c>
      <c r="AQ204" s="74" t="n">
        <f aca="false">AQ203*VLOOKUP($X204,$K$40:$V$69,AQ$6+1,FALSE())</f>
        <v>0.29585515747022</v>
      </c>
      <c r="AR204" s="74" t="n">
        <f aca="false">AR203*VLOOKUP($X204,$K$40:$V$69,AR$6+1,FALSE())</f>
        <v>0.266890533884699</v>
      </c>
      <c r="AS204" s="74" t="n">
        <f aca="false">AS203*VLOOKUP($X204,$K$40:$V$69,AS$6+1,FALSE())</f>
        <v>0.212900183322752</v>
      </c>
      <c r="AT204" s="74" t="n">
        <f aca="false">AT203*VLOOKUP($X204,$K$40:$V$69,AT$6+1,FALSE())</f>
        <v>0.1461978802584</v>
      </c>
      <c r="AU204" s="74" t="n">
        <f aca="false">AU203*VLOOKUP($X204,$K$40:$V$69,AU$6+1,FALSE())</f>
        <v>0.0881274582764318</v>
      </c>
      <c r="AV204" s="74" t="n">
        <f aca="false">AV203*VLOOKUP($X204,$K$40:$V$69,AV$6+1,FALSE())</f>
        <v>0.0466322683951894</v>
      </c>
      <c r="AW204" s="75" t="n">
        <v>0</v>
      </c>
      <c r="AX204" s="54"/>
      <c r="AY204" s="60" t="n">
        <f aca="false">AY192+1</f>
        <v>17</v>
      </c>
      <c r="AZ204" s="61" t="n">
        <v>198</v>
      </c>
      <c r="BA204" s="76" t="n">
        <v>0.0881274582764318</v>
      </c>
      <c r="BB204" s="77" t="n">
        <v>0.1461978802584</v>
      </c>
      <c r="BC204" s="54"/>
      <c r="BD204" s="54" t="n">
        <f aca="false">IF($D$11=1,BA204*BB204,BA204)</f>
        <v>0.0881274582764318</v>
      </c>
    </row>
    <row r="205" customFormat="false" ht="12.75" hidden="false" customHeight="false" outlineLevel="0" collapsed="false"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60" t="n">
        <f aca="false">X193+1</f>
        <v>17</v>
      </c>
      <c r="Y205" s="61" t="n">
        <v>199</v>
      </c>
      <c r="Z205" s="71" t="n">
        <f aca="false">Z204*VLOOKUP($X205,$K$7:$V$36,Z$6+1,FALSE())</f>
        <v>0.67723118717891</v>
      </c>
      <c r="AA205" s="71" t="n">
        <f aca="false">AA204*VLOOKUP($X205,$K$7:$V$36,AA$6+1,FALSE())</f>
        <v>0.610902737005711</v>
      </c>
      <c r="AB205" s="71" t="n">
        <f aca="false">AB204*VLOOKUP($X205,$K$7:$V$36,AB$6+1,FALSE())</f>
        <v>0.507020938116973</v>
      </c>
      <c r="AC205" s="71" t="n">
        <f aca="false">AC204*VLOOKUP($X205,$K$7:$V$36,AC$6+1,FALSE())</f>
        <v>0.479554870665515</v>
      </c>
      <c r="AD205" s="71" t="n">
        <f aca="false">AD204*VLOOKUP($X205,$K$7:$V$36,AD$6+1,FALSE())</f>
        <v>0.431553094814006</v>
      </c>
      <c r="AE205" s="71" t="n">
        <f aca="false">AE204*VLOOKUP($X205,$K$7:$V$36,AE$6+1,FALSE())</f>
        <v>0.293979847245243</v>
      </c>
      <c r="AF205" s="71" t="n">
        <f aca="false">AF204*VLOOKUP($X205,$K$7:$V$36,AF$6+1,FALSE())</f>
        <v>0.265026554397128</v>
      </c>
      <c r="AG205" s="71" t="n">
        <f aca="false">AG204*VLOOKUP($X205,$K$7:$V$36,AG$6+1,FALSE())</f>
        <v>0.211091759491175</v>
      </c>
      <c r="AH205" s="71" t="n">
        <f aca="false">AH204*VLOOKUP($X205,$K$7:$V$36,AH$6+1,FALSE())</f>
        <v>0.144673566468454</v>
      </c>
      <c r="AI205" s="71" t="n">
        <f aca="false">AI204*VLOOKUP($X205,$K$7:$V$36,AI$6+1,FALSE())</f>
        <v>0.0870948783152893</v>
      </c>
      <c r="AJ205" s="71" t="n">
        <f aca="false">AJ204*VLOOKUP($X205,$K$7:$V$36,AJ$6+1,FALSE())</f>
        <v>0.0460555069124019</v>
      </c>
      <c r="AK205" s="72" t="n">
        <f aca="false">W$7</f>
        <v>0</v>
      </c>
      <c r="AL205" s="73" t="n">
        <f aca="false">AL204*VLOOKUP($X205,$K$40:$V$69,AL$6+1,FALSE())</f>
        <v>0.67723118717891</v>
      </c>
      <c r="AM205" s="74" t="n">
        <f aca="false">AM204*VLOOKUP($X205,$K$40:$V$69,AM$6+1,FALSE())</f>
        <v>0.610902737005711</v>
      </c>
      <c r="AN205" s="74" t="n">
        <f aca="false">AN204*VLOOKUP($X205,$K$40:$V$69,AN$6+1,FALSE())</f>
        <v>0.507020938116973</v>
      </c>
      <c r="AO205" s="74" t="n">
        <f aca="false">AO204*VLOOKUP($X205,$K$40:$V$69,AO$6+1,FALSE())</f>
        <v>0.479554870665515</v>
      </c>
      <c r="AP205" s="74" t="n">
        <f aca="false">AP204*VLOOKUP($X205,$K$40:$V$69,AP$6+1,FALSE())</f>
        <v>0.431553094814006</v>
      </c>
      <c r="AQ205" s="74" t="n">
        <f aca="false">AQ204*VLOOKUP($X205,$K$40:$V$69,AQ$6+1,FALSE())</f>
        <v>0.293979847245243</v>
      </c>
      <c r="AR205" s="74" t="n">
        <f aca="false">AR204*VLOOKUP($X205,$K$40:$V$69,AR$6+1,FALSE())</f>
        <v>0.265026554397128</v>
      </c>
      <c r="AS205" s="74" t="n">
        <f aca="false">AS204*VLOOKUP($X205,$K$40:$V$69,AS$6+1,FALSE())</f>
        <v>0.211091759491175</v>
      </c>
      <c r="AT205" s="74" t="n">
        <f aca="false">AT204*VLOOKUP($X205,$K$40:$V$69,AT$6+1,FALSE())</f>
        <v>0.144673566468454</v>
      </c>
      <c r="AU205" s="74" t="n">
        <f aca="false">AU204*VLOOKUP($X205,$K$40:$V$69,AU$6+1,FALSE())</f>
        <v>0.0870948783152893</v>
      </c>
      <c r="AV205" s="74" t="n">
        <f aca="false">AV204*VLOOKUP($X205,$K$40:$V$69,AV$6+1,FALSE())</f>
        <v>0.0460555069124019</v>
      </c>
      <c r="AW205" s="75" t="n">
        <v>0</v>
      </c>
      <c r="AX205" s="54"/>
      <c r="AY205" s="60" t="n">
        <f aca="false">AY193+1</f>
        <v>17</v>
      </c>
      <c r="AZ205" s="61" t="n">
        <v>199</v>
      </c>
      <c r="BA205" s="76" t="n">
        <v>0.0870948783152893</v>
      </c>
      <c r="BB205" s="77" t="n">
        <v>0.144673566468454</v>
      </c>
      <c r="BC205" s="54"/>
      <c r="BD205" s="54" t="n">
        <f aca="false">IF($D$11=1,BA205*BB205,BA205)</f>
        <v>0.0870948783152893</v>
      </c>
    </row>
    <row r="206" customFormat="false" ht="12.75" hidden="false" customHeight="false" outlineLevel="0" collapsed="false"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60" t="n">
        <f aca="false">X194+1</f>
        <v>17</v>
      </c>
      <c r="Y206" s="61" t="n">
        <v>200</v>
      </c>
      <c r="Z206" s="71" t="n">
        <f aca="false">Z205*VLOOKUP($X206,$K$7:$V$36,Z$6+1,FALSE())</f>
        <v>0.67592815644667</v>
      </c>
      <c r="AA206" s="71" t="n">
        <f aca="false">AA205*VLOOKUP($X206,$K$7:$V$36,AA$6+1,FALSE())</f>
        <v>0.609236205108893</v>
      </c>
      <c r="AB206" s="71" t="n">
        <f aca="false">AB205*VLOOKUP($X206,$K$7:$V$36,AB$6+1,FALSE())</f>
        <v>0.505084490437829</v>
      </c>
      <c r="AC206" s="71" t="n">
        <f aca="false">AC205*VLOOKUP($X206,$K$7:$V$36,AC$6+1,FALSE())</f>
        <v>0.477692784794392</v>
      </c>
      <c r="AD206" s="71" t="n">
        <f aca="false">AD205*VLOOKUP($X206,$K$7:$V$36,AD$6+1,FALSE())</f>
        <v>0.429506832818307</v>
      </c>
      <c r="AE206" s="71" t="n">
        <f aca="false">AE205*VLOOKUP($X206,$K$7:$V$36,AE$6+1,FALSE())</f>
        <v>0.292116423878924</v>
      </c>
      <c r="AF206" s="71" t="n">
        <f aca="false">AF205*VLOOKUP($X206,$K$7:$V$36,AF$6+1,FALSE())</f>
        <v>0.263175593054035</v>
      </c>
      <c r="AG206" s="71" t="n">
        <f aca="false">AG205*VLOOKUP($X206,$K$7:$V$36,AG$6+1,FALSE())</f>
        <v>0.209298696833568</v>
      </c>
      <c r="AH206" s="71" t="n">
        <f aca="false">AH205*VLOOKUP($X206,$K$7:$V$36,AH$6+1,FALSE())</f>
        <v>0.143165145744305</v>
      </c>
      <c r="AI206" s="71" t="n">
        <f aca="false">AI205*VLOOKUP($X206,$K$7:$V$36,AI$6+1,FALSE())</f>
        <v>0.086074396982622</v>
      </c>
      <c r="AJ206" s="71" t="n">
        <f aca="false">AJ205*VLOOKUP($X206,$K$7:$V$36,AJ$6+1,FALSE())</f>
        <v>0.0454858789836849</v>
      </c>
      <c r="AK206" s="72" t="n">
        <f aca="false">W$7</f>
        <v>0</v>
      </c>
      <c r="AL206" s="73" t="n">
        <f aca="false">AL205*VLOOKUP($X206,$K$40:$V$69,AL$6+1,FALSE())</f>
        <v>0.67592815644667</v>
      </c>
      <c r="AM206" s="74" t="n">
        <f aca="false">AM205*VLOOKUP($X206,$K$40:$V$69,AM$6+1,FALSE())</f>
        <v>0.609236205108893</v>
      </c>
      <c r="AN206" s="74" t="n">
        <f aca="false">AN205*VLOOKUP($X206,$K$40:$V$69,AN$6+1,FALSE())</f>
        <v>0.505084490437829</v>
      </c>
      <c r="AO206" s="74" t="n">
        <f aca="false">AO205*VLOOKUP($X206,$K$40:$V$69,AO$6+1,FALSE())</f>
        <v>0.477692784794392</v>
      </c>
      <c r="AP206" s="74" t="n">
        <f aca="false">AP205*VLOOKUP($X206,$K$40:$V$69,AP$6+1,FALSE())</f>
        <v>0.429506832818307</v>
      </c>
      <c r="AQ206" s="74" t="n">
        <f aca="false">AQ205*VLOOKUP($X206,$K$40:$V$69,AQ$6+1,FALSE())</f>
        <v>0.292116423878924</v>
      </c>
      <c r="AR206" s="74" t="n">
        <f aca="false">AR205*VLOOKUP($X206,$K$40:$V$69,AR$6+1,FALSE())</f>
        <v>0.263175593054035</v>
      </c>
      <c r="AS206" s="74" t="n">
        <f aca="false">AS205*VLOOKUP($X206,$K$40:$V$69,AS$6+1,FALSE())</f>
        <v>0.209298696833568</v>
      </c>
      <c r="AT206" s="74" t="n">
        <f aca="false">AT205*VLOOKUP($X206,$K$40:$V$69,AT$6+1,FALSE())</f>
        <v>0.143165145744305</v>
      </c>
      <c r="AU206" s="74" t="n">
        <f aca="false">AU205*VLOOKUP($X206,$K$40:$V$69,AU$6+1,FALSE())</f>
        <v>0.086074396982622</v>
      </c>
      <c r="AV206" s="74" t="n">
        <f aca="false">AV205*VLOOKUP($X206,$K$40:$V$69,AV$6+1,FALSE())</f>
        <v>0.0454858789836849</v>
      </c>
      <c r="AW206" s="75" t="n">
        <v>0</v>
      </c>
      <c r="AX206" s="54"/>
      <c r="AY206" s="60" t="n">
        <f aca="false">AY194+1</f>
        <v>17</v>
      </c>
      <c r="AZ206" s="61" t="n">
        <v>200</v>
      </c>
      <c r="BA206" s="76" t="n">
        <v>0.086074396982622</v>
      </c>
      <c r="BB206" s="77" t="n">
        <v>0.143165145744305</v>
      </c>
      <c r="BC206" s="54"/>
      <c r="BD206" s="54" t="n">
        <f aca="false">IF($D$11=1,BA206*BB206,BA206)</f>
        <v>0.086074396982622</v>
      </c>
    </row>
    <row r="207" customFormat="false" ht="12.75" hidden="false" customHeight="false" outlineLevel="0" collapsed="false"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60" t="n">
        <f aca="false">X195+1</f>
        <v>17</v>
      </c>
      <c r="Y207" s="61" t="n">
        <v>201</v>
      </c>
      <c r="Z207" s="71" t="n">
        <f aca="false">Z206*VLOOKUP($X207,$K$7:$V$36,Z$6+1,FALSE())</f>
        <v>0.674627632818535</v>
      </c>
      <c r="AA207" s="71" t="n">
        <f aca="false">AA206*VLOOKUP($X207,$K$7:$V$36,AA$6+1,FALSE())</f>
        <v>0.60757421948171</v>
      </c>
      <c r="AB207" s="71" t="n">
        <f aca="false">AB206*VLOOKUP($X207,$K$7:$V$36,AB$6+1,FALSE())</f>
        <v>0.50315543856689</v>
      </c>
      <c r="AC207" s="71" t="n">
        <f aca="false">AC206*VLOOKUP($X207,$K$7:$V$36,AC$6+1,FALSE())</f>
        <v>0.475837929302947</v>
      </c>
      <c r="AD207" s="71" t="n">
        <f aca="false">AD206*VLOOKUP($X207,$K$7:$V$36,AD$6+1,FALSE())</f>
        <v>0.427470273425151</v>
      </c>
      <c r="AE207" s="71" t="n">
        <f aca="false">AE206*VLOOKUP($X207,$K$7:$V$36,AE$6+1,FALSE())</f>
        <v>0.29026481202511</v>
      </c>
      <c r="AF207" s="71" t="n">
        <f aca="false">AF206*VLOOKUP($X207,$K$7:$V$36,AF$6+1,FALSE())</f>
        <v>0.26133755893592</v>
      </c>
      <c r="AG207" s="71" t="n">
        <f aca="false">AG206*VLOOKUP($X207,$K$7:$V$36,AG$6+1,FALSE())</f>
        <v>0.207520864868538</v>
      </c>
      <c r="AH207" s="71" t="n">
        <f aca="false">AH206*VLOOKUP($X207,$K$7:$V$36,AH$6+1,FALSE())</f>
        <v>0.141672452378902</v>
      </c>
      <c r="AI207" s="71" t="n">
        <f aca="false">AI206*VLOOKUP($X207,$K$7:$V$36,AI$6+1,FALSE())</f>
        <v>0.0850658725200998</v>
      </c>
      <c r="AJ207" s="71" t="n">
        <f aca="false">AJ206*VLOOKUP($X207,$K$7:$V$36,AJ$6+1,FALSE())</f>
        <v>0.0449232963791632</v>
      </c>
      <c r="AK207" s="72" t="n">
        <f aca="false">W$7</f>
        <v>0</v>
      </c>
      <c r="AL207" s="73" t="n">
        <f aca="false">AL206*VLOOKUP($X207,$K$40:$V$69,AL$6+1,FALSE())</f>
        <v>0.674627632818535</v>
      </c>
      <c r="AM207" s="74" t="n">
        <f aca="false">AM206*VLOOKUP($X207,$K$40:$V$69,AM$6+1,FALSE())</f>
        <v>0.60757421948171</v>
      </c>
      <c r="AN207" s="74" t="n">
        <f aca="false">AN206*VLOOKUP($X207,$K$40:$V$69,AN$6+1,FALSE())</f>
        <v>0.50315543856689</v>
      </c>
      <c r="AO207" s="74" t="n">
        <f aca="false">AO206*VLOOKUP($X207,$K$40:$V$69,AO$6+1,FALSE())</f>
        <v>0.475837929302947</v>
      </c>
      <c r="AP207" s="74" t="n">
        <f aca="false">AP206*VLOOKUP($X207,$K$40:$V$69,AP$6+1,FALSE())</f>
        <v>0.427470273425151</v>
      </c>
      <c r="AQ207" s="74" t="n">
        <f aca="false">AQ206*VLOOKUP($X207,$K$40:$V$69,AQ$6+1,FALSE())</f>
        <v>0.29026481202511</v>
      </c>
      <c r="AR207" s="74" t="n">
        <f aca="false">AR206*VLOOKUP($X207,$K$40:$V$69,AR$6+1,FALSE())</f>
        <v>0.26133755893592</v>
      </c>
      <c r="AS207" s="74" t="n">
        <f aca="false">AS206*VLOOKUP($X207,$K$40:$V$69,AS$6+1,FALSE())</f>
        <v>0.207520864868538</v>
      </c>
      <c r="AT207" s="74" t="n">
        <f aca="false">AT206*VLOOKUP($X207,$K$40:$V$69,AT$6+1,FALSE())</f>
        <v>0.141672452378902</v>
      </c>
      <c r="AU207" s="74" t="n">
        <f aca="false">AU206*VLOOKUP($X207,$K$40:$V$69,AU$6+1,FALSE())</f>
        <v>0.0850658725200998</v>
      </c>
      <c r="AV207" s="74" t="n">
        <f aca="false">AV206*VLOOKUP($X207,$K$40:$V$69,AV$6+1,FALSE())</f>
        <v>0.0449232963791632</v>
      </c>
      <c r="AW207" s="75" t="n">
        <v>0</v>
      </c>
      <c r="AX207" s="54"/>
      <c r="AY207" s="60" t="n">
        <f aca="false">AY195+1</f>
        <v>17</v>
      </c>
      <c r="AZ207" s="61" t="n">
        <v>201</v>
      </c>
      <c r="BA207" s="76" t="n">
        <v>0.0850658725200998</v>
      </c>
      <c r="BB207" s="77" t="n">
        <v>0.141672452378902</v>
      </c>
      <c r="BC207" s="54"/>
      <c r="BD207" s="54" t="n">
        <f aca="false">IF($D$11=1,BA207*BB207,BA207)</f>
        <v>0.0850658725200998</v>
      </c>
    </row>
    <row r="208" customFormat="false" ht="12.75" hidden="false" customHeight="false" outlineLevel="0" collapsed="false"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60" t="n">
        <f aca="false">X196+1</f>
        <v>17</v>
      </c>
      <c r="Y208" s="61" t="n">
        <v>202</v>
      </c>
      <c r="Z208" s="71" t="n">
        <f aca="false">Z207*VLOOKUP($X208,$K$7:$V$36,Z$6+1,FALSE())</f>
        <v>0.673329611470696</v>
      </c>
      <c r="AA208" s="71" t="n">
        <f aca="false">AA207*VLOOKUP($X208,$K$7:$V$36,AA$6+1,FALSE())</f>
        <v>0.605916767722018</v>
      </c>
      <c r="AB208" s="71" t="n">
        <f aca="false">AB207*VLOOKUP($X208,$K$7:$V$36,AB$6+1,FALSE())</f>
        <v>0.501233754257599</v>
      </c>
      <c r="AC208" s="71" t="n">
        <f aca="false">AC207*VLOOKUP($X208,$K$7:$V$36,AC$6+1,FALSE())</f>
        <v>0.473990276116004</v>
      </c>
      <c r="AD208" s="71" t="n">
        <f aca="false">AD207*VLOOKUP($X208,$K$7:$V$36,AD$6+1,FALSE())</f>
        <v>0.425443370628456</v>
      </c>
      <c r="AE208" s="71" t="n">
        <f aca="false">AE207*VLOOKUP($X208,$K$7:$V$36,AE$6+1,FALSE())</f>
        <v>0.288424936815241</v>
      </c>
      <c r="AF208" s="71" t="n">
        <f aca="false">AF207*VLOOKUP($X208,$K$7:$V$36,AF$6+1,FALSE())</f>
        <v>0.259512361758268</v>
      </c>
      <c r="AG208" s="71" t="n">
        <f aca="false">AG207*VLOOKUP($X208,$K$7:$V$36,AG$6+1,FALSE())</f>
        <v>0.205758134223027</v>
      </c>
      <c r="AH208" s="71" t="n">
        <f aca="false">AH207*VLOOKUP($X208,$K$7:$V$36,AH$6+1,FALSE())</f>
        <v>0.140195322392921</v>
      </c>
      <c r="AI208" s="71" t="n">
        <f aca="false">AI207*VLOOKUP($X208,$K$7:$V$36,AI$6+1,FALSE())</f>
        <v>0.0840691648303598</v>
      </c>
      <c r="AJ208" s="71" t="n">
        <f aca="false">AJ207*VLOOKUP($X208,$K$7:$V$36,AJ$6+1,FALSE())</f>
        <v>0.0443676719602143</v>
      </c>
      <c r="AK208" s="72" t="n">
        <f aca="false">W$7</f>
        <v>0</v>
      </c>
      <c r="AL208" s="73" t="n">
        <f aca="false">AL207*VLOOKUP($X208,$K$40:$V$69,AL$6+1,FALSE())</f>
        <v>0.673329611470696</v>
      </c>
      <c r="AM208" s="74" t="n">
        <f aca="false">AM207*VLOOKUP($X208,$K$40:$V$69,AM$6+1,FALSE())</f>
        <v>0.605916767722018</v>
      </c>
      <c r="AN208" s="74" t="n">
        <f aca="false">AN207*VLOOKUP($X208,$K$40:$V$69,AN$6+1,FALSE())</f>
        <v>0.501233754257599</v>
      </c>
      <c r="AO208" s="74" t="n">
        <f aca="false">AO207*VLOOKUP($X208,$K$40:$V$69,AO$6+1,FALSE())</f>
        <v>0.473990276116004</v>
      </c>
      <c r="AP208" s="74" t="n">
        <f aca="false">AP207*VLOOKUP($X208,$K$40:$V$69,AP$6+1,FALSE())</f>
        <v>0.425443370628456</v>
      </c>
      <c r="AQ208" s="74" t="n">
        <f aca="false">AQ207*VLOOKUP($X208,$K$40:$V$69,AQ$6+1,FALSE())</f>
        <v>0.288424936815241</v>
      </c>
      <c r="AR208" s="74" t="n">
        <f aca="false">AR207*VLOOKUP($X208,$K$40:$V$69,AR$6+1,FALSE())</f>
        <v>0.259512361758268</v>
      </c>
      <c r="AS208" s="74" t="n">
        <f aca="false">AS207*VLOOKUP($X208,$K$40:$V$69,AS$6+1,FALSE())</f>
        <v>0.205758134223027</v>
      </c>
      <c r="AT208" s="74" t="n">
        <f aca="false">AT207*VLOOKUP($X208,$K$40:$V$69,AT$6+1,FALSE())</f>
        <v>0.140195322392921</v>
      </c>
      <c r="AU208" s="74" t="n">
        <f aca="false">AU207*VLOOKUP($X208,$K$40:$V$69,AU$6+1,FALSE())</f>
        <v>0.0840691648303598</v>
      </c>
      <c r="AV208" s="74" t="n">
        <f aca="false">AV207*VLOOKUP($X208,$K$40:$V$69,AV$6+1,FALSE())</f>
        <v>0.0443676719602143</v>
      </c>
      <c r="AW208" s="75" t="n">
        <v>0</v>
      </c>
      <c r="AX208" s="54"/>
      <c r="AY208" s="60" t="n">
        <f aca="false">AY196+1</f>
        <v>17</v>
      </c>
      <c r="AZ208" s="61" t="n">
        <v>202</v>
      </c>
      <c r="BA208" s="76" t="n">
        <v>0.0840691648303598</v>
      </c>
      <c r="BB208" s="77" t="n">
        <v>0.140195322392921</v>
      </c>
      <c r="BC208" s="54"/>
      <c r="BD208" s="54" t="n">
        <f aca="false">IF($D$11=1,BA208*BB208,BA208)</f>
        <v>0.0840691648303598</v>
      </c>
    </row>
    <row r="209" customFormat="false" ht="12.75" hidden="false" customHeight="false" outlineLevel="0" collapsed="false"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60" t="n">
        <f aca="false">X197+1</f>
        <v>17</v>
      </c>
      <c r="Y209" s="61" t="n">
        <v>203</v>
      </c>
      <c r="Z209" s="71" t="n">
        <f aca="false">Z208*VLOOKUP($X209,$K$7:$V$36,Z$6+1,FALSE())</f>
        <v>0.672034087588625</v>
      </c>
      <c r="AA209" s="71" t="n">
        <f aca="false">AA208*VLOOKUP($X209,$K$7:$V$36,AA$6+1,FALSE())</f>
        <v>0.604263837461507</v>
      </c>
      <c r="AB209" s="71" t="n">
        <f aca="false">AB208*VLOOKUP($X209,$K$7:$V$36,AB$6+1,FALSE())</f>
        <v>0.499319409371281</v>
      </c>
      <c r="AC209" s="71" t="n">
        <f aca="false">AC208*VLOOKUP($X209,$K$7:$V$36,AC$6+1,FALSE())</f>
        <v>0.472149797267399</v>
      </c>
      <c r="AD209" s="71" t="n">
        <f aca="false">AD208*VLOOKUP($X209,$K$7:$V$36,AD$6+1,FALSE())</f>
        <v>0.423426078640285</v>
      </c>
      <c r="AE209" s="71" t="n">
        <f aca="false">AE208*VLOOKUP($X209,$K$7:$V$36,AE$6+1,FALSE())</f>
        <v>0.286596723855315</v>
      </c>
      <c r="AF209" s="71" t="n">
        <f aca="false">AF208*VLOOKUP($X209,$K$7:$V$36,AF$6+1,FALSE())</f>
        <v>0.257699911867117</v>
      </c>
      <c r="AG209" s="71" t="n">
        <f aca="false">AG208*VLOOKUP($X209,$K$7:$V$36,AG$6+1,FALSE())</f>
        <v>0.204010376622904</v>
      </c>
      <c r="AH209" s="71" t="n">
        <f aca="false">AH208*VLOOKUP($X209,$K$7:$V$36,AH$6+1,FALSE())</f>
        <v>0.138733593516745</v>
      </c>
      <c r="AI209" s="71" t="n">
        <f aca="false">AI208*VLOOKUP($X209,$K$7:$V$36,AI$6+1,FALSE())</f>
        <v>0.0830841354575448</v>
      </c>
      <c r="AJ209" s="71" t="n">
        <f aca="false">AJ208*VLOOKUP($X209,$K$7:$V$36,AJ$6+1,FALSE())</f>
        <v>0.0438189196659716</v>
      </c>
      <c r="AK209" s="72" t="n">
        <f aca="false">W$7</f>
        <v>0</v>
      </c>
      <c r="AL209" s="73" t="n">
        <f aca="false">AL208*VLOOKUP($X209,$K$40:$V$69,AL$6+1,FALSE())</f>
        <v>0.672034087588625</v>
      </c>
      <c r="AM209" s="74" t="n">
        <f aca="false">AM208*VLOOKUP($X209,$K$40:$V$69,AM$6+1,FALSE())</f>
        <v>0.604263837461507</v>
      </c>
      <c r="AN209" s="74" t="n">
        <f aca="false">AN208*VLOOKUP($X209,$K$40:$V$69,AN$6+1,FALSE())</f>
        <v>0.499319409371281</v>
      </c>
      <c r="AO209" s="74" t="n">
        <f aca="false">AO208*VLOOKUP($X209,$K$40:$V$69,AO$6+1,FALSE())</f>
        <v>0.472149797267399</v>
      </c>
      <c r="AP209" s="74" t="n">
        <f aca="false">AP208*VLOOKUP($X209,$K$40:$V$69,AP$6+1,FALSE())</f>
        <v>0.423426078640285</v>
      </c>
      <c r="AQ209" s="74" t="n">
        <f aca="false">AQ208*VLOOKUP($X209,$K$40:$V$69,AQ$6+1,FALSE())</f>
        <v>0.286596723855315</v>
      </c>
      <c r="AR209" s="74" t="n">
        <f aca="false">AR208*VLOOKUP($X209,$K$40:$V$69,AR$6+1,FALSE())</f>
        <v>0.257699911867117</v>
      </c>
      <c r="AS209" s="74" t="n">
        <f aca="false">AS208*VLOOKUP($X209,$K$40:$V$69,AS$6+1,FALSE())</f>
        <v>0.204010376622904</v>
      </c>
      <c r="AT209" s="74" t="n">
        <f aca="false">AT208*VLOOKUP($X209,$K$40:$V$69,AT$6+1,FALSE())</f>
        <v>0.138733593516745</v>
      </c>
      <c r="AU209" s="74" t="n">
        <f aca="false">AU208*VLOOKUP($X209,$K$40:$V$69,AU$6+1,FALSE())</f>
        <v>0.0830841354575448</v>
      </c>
      <c r="AV209" s="74" t="n">
        <f aca="false">AV208*VLOOKUP($X209,$K$40:$V$69,AV$6+1,FALSE())</f>
        <v>0.0438189196659716</v>
      </c>
      <c r="AW209" s="75" t="n">
        <v>0</v>
      </c>
      <c r="AX209" s="54"/>
      <c r="AY209" s="60" t="n">
        <f aca="false">AY197+1</f>
        <v>17</v>
      </c>
      <c r="AZ209" s="61" t="n">
        <v>203</v>
      </c>
      <c r="BA209" s="76" t="n">
        <v>0.0830841354575448</v>
      </c>
      <c r="BB209" s="77" t="n">
        <v>0.138733593516745</v>
      </c>
      <c r="BC209" s="54"/>
      <c r="BD209" s="54" t="n">
        <f aca="false">IF($D$11=1,BA209*BB209,BA209)</f>
        <v>0.0830841354575448</v>
      </c>
    </row>
    <row r="210" customFormat="false" ht="12.75" hidden="false" customHeight="false" outlineLevel="0" collapsed="false"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60" t="n">
        <f aca="false">X198+1</f>
        <v>17</v>
      </c>
      <c r="Y210" s="61" t="n">
        <v>204</v>
      </c>
      <c r="Z210" s="71" t="n">
        <f aca="false">Z209*VLOOKUP($X210,$K$7:$V$36,Z$6+1,FALSE())</f>
        <v>0.670741056367059</v>
      </c>
      <c r="AA210" s="71" t="n">
        <f aca="false">AA209*VLOOKUP($X210,$K$7:$V$36,AA$6+1,FALSE())</f>
        <v>0.602615416365607</v>
      </c>
      <c r="AB210" s="71" t="n">
        <f aca="false">AB209*VLOOKUP($X210,$K$7:$V$36,AB$6+1,FALSE())</f>
        <v>0.497412375876728</v>
      </c>
      <c r="AC210" s="71" t="n">
        <f aca="false">AC209*VLOOKUP($X210,$K$7:$V$36,AC$6+1,FALSE())</f>
        <v>0.470316464899561</v>
      </c>
      <c r="AD210" s="71" t="n">
        <f aca="false">AD209*VLOOKUP($X210,$K$7:$V$36,AD$6+1,FALSE())</f>
        <v>0.421418351889807</v>
      </c>
      <c r="AE210" s="71" t="n">
        <f aca="false">AE209*VLOOKUP($X210,$K$7:$V$36,AE$6+1,FALSE())</f>
        <v>0.284780099222889</v>
      </c>
      <c r="AF210" s="71" t="n">
        <f aca="false">AF209*VLOOKUP($X210,$K$7:$V$36,AF$6+1,FALSE())</f>
        <v>0.255900120234654</v>
      </c>
      <c r="AG210" s="71" t="n">
        <f aca="false">AG209*VLOOKUP($X210,$K$7:$V$36,AG$6+1,FALSE())</f>
        <v>0.202277464883628</v>
      </c>
      <c r="AH210" s="71" t="n">
        <f aca="false">AH209*VLOOKUP($X210,$K$7:$V$36,AH$6+1,FALSE())</f>
        <v>0.137287105172643</v>
      </c>
      <c r="AI210" s="71" t="n">
        <f aca="false">AI209*VLOOKUP($X210,$K$7:$V$36,AI$6+1,FALSE())</f>
        <v>0.0821106475680698</v>
      </c>
      <c r="AJ210" s="71" t="n">
        <f aca="false">AJ209*VLOOKUP($X210,$K$7:$V$36,AJ$6+1,FALSE())</f>
        <v>0.0432769544999944</v>
      </c>
      <c r="AK210" s="72" t="n">
        <f aca="false">W$7</f>
        <v>0</v>
      </c>
      <c r="AL210" s="73" t="n">
        <f aca="false">AL209*VLOOKUP($X210,$K$40:$V$69,AL$6+1,FALSE())</f>
        <v>0.670741056367059</v>
      </c>
      <c r="AM210" s="74" t="n">
        <f aca="false">AM209*VLOOKUP($X210,$K$40:$V$69,AM$6+1,FALSE())</f>
        <v>0.602615416365607</v>
      </c>
      <c r="AN210" s="74" t="n">
        <f aca="false">AN209*VLOOKUP($X210,$K$40:$V$69,AN$6+1,FALSE())</f>
        <v>0.497412375876728</v>
      </c>
      <c r="AO210" s="74" t="n">
        <f aca="false">AO209*VLOOKUP($X210,$K$40:$V$69,AO$6+1,FALSE())</f>
        <v>0.470316464899561</v>
      </c>
      <c r="AP210" s="74" t="n">
        <f aca="false">AP209*VLOOKUP($X210,$K$40:$V$69,AP$6+1,FALSE())</f>
        <v>0.421418351889807</v>
      </c>
      <c r="AQ210" s="74" t="n">
        <f aca="false">AQ209*VLOOKUP($X210,$K$40:$V$69,AQ$6+1,FALSE())</f>
        <v>0.284780099222889</v>
      </c>
      <c r="AR210" s="74" t="n">
        <f aca="false">AR209*VLOOKUP($X210,$K$40:$V$69,AR$6+1,FALSE())</f>
        <v>0.255900120234654</v>
      </c>
      <c r="AS210" s="74" t="n">
        <f aca="false">AS209*VLOOKUP($X210,$K$40:$V$69,AS$6+1,FALSE())</f>
        <v>0.202277464883628</v>
      </c>
      <c r="AT210" s="74" t="n">
        <f aca="false">AT209*VLOOKUP($X210,$K$40:$V$69,AT$6+1,FALSE())</f>
        <v>0.137287105172643</v>
      </c>
      <c r="AU210" s="74" t="n">
        <f aca="false">AU209*VLOOKUP($X210,$K$40:$V$69,AU$6+1,FALSE())</f>
        <v>0.0821106475680698</v>
      </c>
      <c r="AV210" s="74" t="n">
        <f aca="false">AV209*VLOOKUP($X210,$K$40:$V$69,AV$6+1,FALSE())</f>
        <v>0.0432769544999944</v>
      </c>
      <c r="AW210" s="75" t="n">
        <v>0</v>
      </c>
      <c r="AX210" s="54"/>
      <c r="AY210" s="60" t="n">
        <f aca="false">AY198+1</f>
        <v>17</v>
      </c>
      <c r="AZ210" s="61" t="n">
        <v>204</v>
      </c>
      <c r="BA210" s="76" t="n">
        <v>0.0821106475680698</v>
      </c>
      <c r="BB210" s="77" t="n">
        <v>0.137287105172643</v>
      </c>
      <c r="BC210" s="54"/>
      <c r="BD210" s="54" t="n">
        <f aca="false">IF($D$11=1,BA210*BB210,BA210)</f>
        <v>0.0821106475680698</v>
      </c>
    </row>
    <row r="211" customFormat="false" ht="12.75" hidden="false" customHeight="false" outlineLevel="0" collapsed="false"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60" t="n">
        <f aca="false">X199+1</f>
        <v>18</v>
      </c>
      <c r="Y211" s="61" t="n">
        <v>205</v>
      </c>
      <c r="Z211" s="71" t="n">
        <f aca="false">Z210*VLOOKUP($X211,$K$7:$V$36,Z$6+1,FALSE())</f>
        <v>0.669450513009978</v>
      </c>
      <c r="AA211" s="71" t="n">
        <f aca="false">AA210*VLOOKUP($X211,$K$7:$V$36,AA$6+1,FALSE())</f>
        <v>0.600971492133396</v>
      </c>
      <c r="AB211" s="71" t="n">
        <f aca="false">AB210*VLOOKUP($X211,$K$7:$V$36,AB$6+1,FALSE())</f>
        <v>0.495512625849794</v>
      </c>
      <c r="AC211" s="71" t="n">
        <f aca="false">AC210*VLOOKUP($X211,$K$7:$V$36,AC$6+1,FALSE())</f>
        <v>0.468490251263089</v>
      </c>
      <c r="AD211" s="71" t="n">
        <f aca="false">AD210*VLOOKUP($X211,$K$7:$V$36,AD$6+1,FALSE())</f>
        <v>0.419420145022275</v>
      </c>
      <c r="AE211" s="71" t="n">
        <f aca="false">AE210*VLOOKUP($X211,$K$7:$V$36,AE$6+1,FALSE())</f>
        <v>0.282974989464084</v>
      </c>
      <c r="AF211" s="71" t="n">
        <f aca="false">AF210*VLOOKUP($X211,$K$7:$V$36,AF$6+1,FALSE())</f>
        <v>0.254112898454842</v>
      </c>
      <c r="AG211" s="71" t="n">
        <f aca="false">AG210*VLOOKUP($X211,$K$7:$V$36,AG$6+1,FALSE())</f>
        <v>0.200559272900993</v>
      </c>
      <c r="AH211" s="71" t="n">
        <f aca="false">AH210*VLOOKUP($X211,$K$7:$V$36,AH$6+1,FALSE())</f>
        <v>0.135855698457125</v>
      </c>
      <c r="AI211" s="71" t="n">
        <f aca="false">AI210*VLOOKUP($X211,$K$7:$V$36,AI$6+1,FALSE())</f>
        <v>0.0811485659316147</v>
      </c>
      <c r="AJ211" s="71" t="n">
        <f aca="false">AJ210*VLOOKUP($X211,$K$7:$V$36,AJ$6+1,FALSE())</f>
        <v>0.0427416925171028</v>
      </c>
      <c r="AK211" s="72" t="n">
        <f aca="false">W$7</f>
        <v>0</v>
      </c>
      <c r="AL211" s="73" t="n">
        <f aca="false">AL210*VLOOKUP($X211,$K$40:$V$69,AL$6+1,FALSE())</f>
        <v>0.669450513009978</v>
      </c>
      <c r="AM211" s="74" t="n">
        <f aca="false">AM210*VLOOKUP($X211,$K$40:$V$69,AM$6+1,FALSE())</f>
        <v>0.600971492133396</v>
      </c>
      <c r="AN211" s="74" t="n">
        <f aca="false">AN210*VLOOKUP($X211,$K$40:$V$69,AN$6+1,FALSE())</f>
        <v>0.495512625849794</v>
      </c>
      <c r="AO211" s="74" t="n">
        <f aca="false">AO210*VLOOKUP($X211,$K$40:$V$69,AO$6+1,FALSE())</f>
        <v>0.468490251263089</v>
      </c>
      <c r="AP211" s="74" t="n">
        <f aca="false">AP210*VLOOKUP($X211,$K$40:$V$69,AP$6+1,FALSE())</f>
        <v>0.419420145022275</v>
      </c>
      <c r="AQ211" s="74" t="n">
        <f aca="false">AQ210*VLOOKUP($X211,$K$40:$V$69,AQ$6+1,FALSE())</f>
        <v>0.282974989464084</v>
      </c>
      <c r="AR211" s="74" t="n">
        <f aca="false">AR210*VLOOKUP($X211,$K$40:$V$69,AR$6+1,FALSE())</f>
        <v>0.254112898454842</v>
      </c>
      <c r="AS211" s="74" t="n">
        <f aca="false">AS210*VLOOKUP($X211,$K$40:$V$69,AS$6+1,FALSE())</f>
        <v>0.200559272900993</v>
      </c>
      <c r="AT211" s="74" t="n">
        <f aca="false">AT210*VLOOKUP($X211,$K$40:$V$69,AT$6+1,FALSE())</f>
        <v>0.135855698457125</v>
      </c>
      <c r="AU211" s="74" t="n">
        <f aca="false">AU210*VLOOKUP($X211,$K$40:$V$69,AU$6+1,FALSE())</f>
        <v>0.0811485659316147</v>
      </c>
      <c r="AV211" s="74" t="n">
        <f aca="false">AV210*VLOOKUP($X211,$K$40:$V$69,AV$6+1,FALSE())</f>
        <v>0.0427416925171028</v>
      </c>
      <c r="AW211" s="75" t="n">
        <v>0</v>
      </c>
      <c r="AX211" s="54"/>
      <c r="AY211" s="60" t="n">
        <f aca="false">AY199+1</f>
        <v>18</v>
      </c>
      <c r="AZ211" s="61" t="n">
        <v>205</v>
      </c>
      <c r="BA211" s="76" t="n">
        <v>0.0811485659316147</v>
      </c>
      <c r="BB211" s="77" t="n">
        <v>0.135855698457125</v>
      </c>
      <c r="BC211" s="54"/>
      <c r="BD211" s="54" t="n">
        <f aca="false">IF($D$11=1,BA211*BB211,BA211)</f>
        <v>0.0811485659316147</v>
      </c>
    </row>
    <row r="212" customFormat="false" ht="12.75" hidden="false" customHeight="false" outlineLevel="0" collapsed="false"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60" t="n">
        <f aca="false">X200+1</f>
        <v>18</v>
      </c>
      <c r="Y212" s="61" t="n">
        <v>206</v>
      </c>
      <c r="Z212" s="71" t="n">
        <f aca="false">Z211*VLOOKUP($X212,$K$7:$V$36,Z$6+1,FALSE())</f>
        <v>0.668162452730594</v>
      </c>
      <c r="AA212" s="71" t="n">
        <f aca="false">AA211*VLOOKUP($X212,$K$7:$V$36,AA$6+1,FALSE())</f>
        <v>0.59933205249751</v>
      </c>
      <c r="AB212" s="71" t="n">
        <f aca="false">AB211*VLOOKUP($X212,$K$7:$V$36,AB$6+1,FALSE())</f>
        <v>0.493620131472981</v>
      </c>
      <c r="AC212" s="71" t="n">
        <f aca="false">AC211*VLOOKUP($X212,$K$7:$V$36,AC$6+1,FALSE())</f>
        <v>0.46667112871633</v>
      </c>
      <c r="AD212" s="71" t="n">
        <f aca="false">AD211*VLOOKUP($X212,$K$7:$V$36,AD$6+1,FALSE())</f>
        <v>0.417431412897994</v>
      </c>
      <c r="AE212" s="71" t="n">
        <f aca="false">AE211*VLOOKUP($X212,$K$7:$V$36,AE$6+1,FALSE())</f>
        <v>0.281181321590614</v>
      </c>
      <c r="AF212" s="71" t="n">
        <f aca="false">AF211*VLOOKUP($X212,$K$7:$V$36,AF$6+1,FALSE())</f>
        <v>0.252338158739076</v>
      </c>
      <c r="AG212" s="71" t="n">
        <f aca="false">AG211*VLOOKUP($X212,$K$7:$V$36,AG$6+1,FALSE())</f>
        <v>0.198855675641951</v>
      </c>
      <c r="AH212" s="71" t="n">
        <f aca="false">AH211*VLOOKUP($X212,$K$7:$V$36,AH$6+1,FALSE())</f>
        <v>0.13443921612349</v>
      </c>
      <c r="AI212" s="71" t="n">
        <f aca="false">AI211*VLOOKUP($X212,$K$7:$V$36,AI$6+1,FALSE())</f>
        <v>0.0801977569023379</v>
      </c>
      <c r="AJ212" s="71" t="n">
        <f aca="false">AJ211*VLOOKUP($X212,$K$7:$V$36,AJ$6+1,FALSE())</f>
        <v>0.0422130508103753</v>
      </c>
      <c r="AK212" s="72" t="n">
        <f aca="false">W$7</f>
        <v>0</v>
      </c>
      <c r="AL212" s="73" t="n">
        <f aca="false">AL211*VLOOKUP($X212,$K$40:$V$69,AL$6+1,FALSE())</f>
        <v>0.668162452730594</v>
      </c>
      <c r="AM212" s="74" t="n">
        <f aca="false">AM211*VLOOKUP($X212,$K$40:$V$69,AM$6+1,FALSE())</f>
        <v>0.59933205249751</v>
      </c>
      <c r="AN212" s="74" t="n">
        <f aca="false">AN211*VLOOKUP($X212,$K$40:$V$69,AN$6+1,FALSE())</f>
        <v>0.493620131472981</v>
      </c>
      <c r="AO212" s="74" t="n">
        <f aca="false">AO211*VLOOKUP($X212,$K$40:$V$69,AO$6+1,FALSE())</f>
        <v>0.46667112871633</v>
      </c>
      <c r="AP212" s="74" t="n">
        <f aca="false">AP211*VLOOKUP($X212,$K$40:$V$69,AP$6+1,FALSE())</f>
        <v>0.417431412897994</v>
      </c>
      <c r="AQ212" s="74" t="n">
        <f aca="false">AQ211*VLOOKUP($X212,$K$40:$V$69,AQ$6+1,FALSE())</f>
        <v>0.281181321590614</v>
      </c>
      <c r="AR212" s="74" t="n">
        <f aca="false">AR211*VLOOKUP($X212,$K$40:$V$69,AR$6+1,FALSE())</f>
        <v>0.252338158739076</v>
      </c>
      <c r="AS212" s="74" t="n">
        <f aca="false">AS211*VLOOKUP($X212,$K$40:$V$69,AS$6+1,FALSE())</f>
        <v>0.198855675641951</v>
      </c>
      <c r="AT212" s="74" t="n">
        <f aca="false">AT211*VLOOKUP($X212,$K$40:$V$69,AT$6+1,FALSE())</f>
        <v>0.13443921612349</v>
      </c>
      <c r="AU212" s="74" t="n">
        <f aca="false">AU211*VLOOKUP($X212,$K$40:$V$69,AU$6+1,FALSE())</f>
        <v>0.0801977569023379</v>
      </c>
      <c r="AV212" s="74" t="n">
        <f aca="false">AV211*VLOOKUP($X212,$K$40:$V$69,AV$6+1,FALSE())</f>
        <v>0.0422130508103753</v>
      </c>
      <c r="AW212" s="75" t="n">
        <v>0</v>
      </c>
      <c r="AX212" s="54"/>
      <c r="AY212" s="60" t="n">
        <f aca="false">AY200+1</f>
        <v>18</v>
      </c>
      <c r="AZ212" s="61" t="n">
        <v>206</v>
      </c>
      <c r="BA212" s="76" t="n">
        <v>0.0801977569023379</v>
      </c>
      <c r="BB212" s="77" t="n">
        <v>0.13443921612349</v>
      </c>
      <c r="BC212" s="54"/>
      <c r="BD212" s="54" t="n">
        <f aca="false">IF($D$11=1,BA212*BB212,BA212)</f>
        <v>0.0801977569023379</v>
      </c>
    </row>
    <row r="213" customFormat="false" ht="12.75" hidden="false" customHeight="false" outlineLevel="0" collapsed="false"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60" t="n">
        <f aca="false">X201+1</f>
        <v>18</v>
      </c>
      <c r="Y213" s="61" t="n">
        <v>207</v>
      </c>
      <c r="Z213" s="71" t="n">
        <f aca="false">Z212*VLOOKUP($X213,$K$7:$V$36,Z$6+1,FALSE())</f>
        <v>0.666876870751324</v>
      </c>
      <c r="AA213" s="71" t="n">
        <f aca="false">AA212*VLOOKUP($X213,$K$7:$V$36,AA$6+1,FALSE())</f>
        <v>0.597697085224048</v>
      </c>
      <c r="AB213" s="71" t="n">
        <f aca="false">AB212*VLOOKUP($X213,$K$7:$V$36,AB$6+1,FALSE())</f>
        <v>0.491734865035031</v>
      </c>
      <c r="AC213" s="71" t="n">
        <f aca="false">AC212*VLOOKUP($X213,$K$7:$V$36,AC$6+1,FALSE())</f>
        <v>0.464859069724962</v>
      </c>
      <c r="AD213" s="71" t="n">
        <f aca="false">AD212*VLOOKUP($X213,$K$7:$V$36,AD$6+1,FALSE())</f>
        <v>0.415452110591305</v>
      </c>
      <c r="AE213" s="71" t="n">
        <f aca="false">AE212*VLOOKUP($X213,$K$7:$V$36,AE$6+1,FALSE())</f>
        <v>0.279399023076841</v>
      </c>
      <c r="AF213" s="71" t="n">
        <f aca="false">AF212*VLOOKUP($X213,$K$7:$V$36,AF$6+1,FALSE())</f>
        <v>0.250575813911873</v>
      </c>
      <c r="AG213" s="71" t="n">
        <f aca="false">AG212*VLOOKUP($X213,$K$7:$V$36,AG$6+1,FALSE())</f>
        <v>0.197166549135516</v>
      </c>
      <c r="AH213" s="71" t="n">
        <f aca="false">AH212*VLOOKUP($X213,$K$7:$V$36,AH$6+1,FALSE())</f>
        <v>0.13303750256455</v>
      </c>
      <c r="AI213" s="71" t="n">
        <f aca="false">AI212*VLOOKUP($X213,$K$7:$V$36,AI$6+1,FALSE())</f>
        <v>0.0792580884003124</v>
      </c>
      <c r="AJ213" s="71" t="n">
        <f aca="false">AJ212*VLOOKUP($X213,$K$7:$V$36,AJ$6+1,FALSE())</f>
        <v>0.0416909474983072</v>
      </c>
      <c r="AK213" s="72" t="n">
        <f aca="false">W$7</f>
        <v>0</v>
      </c>
      <c r="AL213" s="73" t="n">
        <f aca="false">AL212*VLOOKUP($X213,$K$40:$V$69,AL$6+1,FALSE())</f>
        <v>0.666876870751324</v>
      </c>
      <c r="AM213" s="74" t="n">
        <f aca="false">AM212*VLOOKUP($X213,$K$40:$V$69,AM$6+1,FALSE())</f>
        <v>0.597697085224048</v>
      </c>
      <c r="AN213" s="74" t="n">
        <f aca="false">AN212*VLOOKUP($X213,$K$40:$V$69,AN$6+1,FALSE())</f>
        <v>0.491734865035031</v>
      </c>
      <c r="AO213" s="74" t="n">
        <f aca="false">AO212*VLOOKUP($X213,$K$40:$V$69,AO$6+1,FALSE())</f>
        <v>0.464859069724962</v>
      </c>
      <c r="AP213" s="74" t="n">
        <f aca="false">AP212*VLOOKUP($X213,$K$40:$V$69,AP$6+1,FALSE())</f>
        <v>0.415452110591305</v>
      </c>
      <c r="AQ213" s="74" t="n">
        <f aca="false">AQ212*VLOOKUP($X213,$K$40:$V$69,AQ$6+1,FALSE())</f>
        <v>0.279399023076841</v>
      </c>
      <c r="AR213" s="74" t="n">
        <f aca="false">AR212*VLOOKUP($X213,$K$40:$V$69,AR$6+1,FALSE())</f>
        <v>0.250575813911873</v>
      </c>
      <c r="AS213" s="74" t="n">
        <f aca="false">AS212*VLOOKUP($X213,$K$40:$V$69,AS$6+1,FALSE())</f>
        <v>0.197166549135516</v>
      </c>
      <c r="AT213" s="74" t="n">
        <f aca="false">AT212*VLOOKUP($X213,$K$40:$V$69,AT$6+1,FALSE())</f>
        <v>0.13303750256455</v>
      </c>
      <c r="AU213" s="74" t="n">
        <f aca="false">AU212*VLOOKUP($X213,$K$40:$V$69,AU$6+1,FALSE())</f>
        <v>0.0792580884003124</v>
      </c>
      <c r="AV213" s="74" t="n">
        <f aca="false">AV212*VLOOKUP($X213,$K$40:$V$69,AV$6+1,FALSE())</f>
        <v>0.0416909474983072</v>
      </c>
      <c r="AW213" s="75" t="n">
        <v>0</v>
      </c>
      <c r="AX213" s="54"/>
      <c r="AY213" s="60" t="n">
        <f aca="false">AY201+1</f>
        <v>18</v>
      </c>
      <c r="AZ213" s="61" t="n">
        <v>207</v>
      </c>
      <c r="BA213" s="76" t="n">
        <v>0.0792580884003124</v>
      </c>
      <c r="BB213" s="77" t="n">
        <v>0.13303750256455</v>
      </c>
      <c r="BC213" s="54"/>
      <c r="BD213" s="54" t="n">
        <f aca="false">IF($D$11=1,BA213*BB213,BA213)</f>
        <v>0.0792580884003124</v>
      </c>
    </row>
    <row r="214" customFormat="false" ht="12.75" hidden="false" customHeight="false" outlineLevel="0" collapsed="false"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60" t="n">
        <f aca="false">X202+1</f>
        <v>18</v>
      </c>
      <c r="Y214" s="61" t="n">
        <v>208</v>
      </c>
      <c r="Z214" s="71" t="n">
        <f aca="false">Z213*VLOOKUP($X214,$K$7:$V$36,Z$6+1,FALSE())</f>
        <v>0.665593762303781</v>
      </c>
      <c r="AA214" s="71" t="n">
        <f aca="false">AA213*VLOOKUP($X214,$K$7:$V$36,AA$6+1,FALSE())</f>
        <v>0.596066578112485</v>
      </c>
      <c r="AB214" s="71" t="n">
        <f aca="false">AB213*VLOOKUP($X214,$K$7:$V$36,AB$6+1,FALSE())</f>
        <v>0.489856798930528</v>
      </c>
      <c r="AC214" s="71" t="n">
        <f aca="false">AC213*VLOOKUP($X214,$K$7:$V$36,AC$6+1,FALSE())</f>
        <v>0.463054046861578</v>
      </c>
      <c r="AD214" s="71" t="n">
        <f aca="false">AD213*VLOOKUP($X214,$K$7:$V$36,AD$6+1,FALSE())</f>
        <v>0.413482193389571</v>
      </c>
      <c r="AE214" s="71" t="n">
        <f aca="false">AE213*VLOOKUP($X214,$K$7:$V$36,AE$6+1,FALSE())</f>
        <v>0.277628021856836</v>
      </c>
      <c r="AF214" s="71" t="n">
        <f aca="false">AF213*VLOOKUP($X214,$K$7:$V$36,AF$6+1,FALSE())</f>
        <v>0.248825777406589</v>
      </c>
      <c r="AG214" s="71" t="n">
        <f aca="false">AG213*VLOOKUP($X214,$K$7:$V$36,AG$6+1,FALSE())</f>
        <v>0.195491770463738</v>
      </c>
      <c r="AH214" s="71" t="n">
        <f aca="false">AH213*VLOOKUP($X214,$K$7:$V$36,AH$6+1,FALSE())</f>
        <v>0.131650403795534</v>
      </c>
      <c r="AI214" s="71" t="n">
        <f aca="false">AI213*VLOOKUP($X214,$K$7:$V$36,AI$6+1,FALSE())</f>
        <v>0.078329429893177</v>
      </c>
      <c r="AJ214" s="71" t="n">
        <f aca="false">AJ213*VLOOKUP($X214,$K$7:$V$36,AJ$6+1,FALSE())</f>
        <v>0.0411753017121284</v>
      </c>
      <c r="AK214" s="72" t="n">
        <f aca="false">W$7</f>
        <v>0</v>
      </c>
      <c r="AL214" s="73" t="n">
        <f aca="false">AL213*VLOOKUP($X214,$K$40:$V$69,AL$6+1,FALSE())</f>
        <v>0.665593762303781</v>
      </c>
      <c r="AM214" s="74" t="n">
        <f aca="false">AM213*VLOOKUP($X214,$K$40:$V$69,AM$6+1,FALSE())</f>
        <v>0.596066578112485</v>
      </c>
      <c r="AN214" s="74" t="n">
        <f aca="false">AN213*VLOOKUP($X214,$K$40:$V$69,AN$6+1,FALSE())</f>
        <v>0.489856798930528</v>
      </c>
      <c r="AO214" s="74" t="n">
        <f aca="false">AO213*VLOOKUP($X214,$K$40:$V$69,AO$6+1,FALSE())</f>
        <v>0.463054046861578</v>
      </c>
      <c r="AP214" s="74" t="n">
        <f aca="false">AP213*VLOOKUP($X214,$K$40:$V$69,AP$6+1,FALSE())</f>
        <v>0.413482193389571</v>
      </c>
      <c r="AQ214" s="74" t="n">
        <f aca="false">AQ213*VLOOKUP($X214,$K$40:$V$69,AQ$6+1,FALSE())</f>
        <v>0.277628021856836</v>
      </c>
      <c r="AR214" s="74" t="n">
        <f aca="false">AR213*VLOOKUP($X214,$K$40:$V$69,AR$6+1,FALSE())</f>
        <v>0.248825777406589</v>
      </c>
      <c r="AS214" s="74" t="n">
        <f aca="false">AS213*VLOOKUP($X214,$K$40:$V$69,AS$6+1,FALSE())</f>
        <v>0.195491770463738</v>
      </c>
      <c r="AT214" s="74" t="n">
        <f aca="false">AT213*VLOOKUP($X214,$K$40:$V$69,AT$6+1,FALSE())</f>
        <v>0.131650403795534</v>
      </c>
      <c r="AU214" s="74" t="n">
        <f aca="false">AU213*VLOOKUP($X214,$K$40:$V$69,AU$6+1,FALSE())</f>
        <v>0.078329429893177</v>
      </c>
      <c r="AV214" s="74" t="n">
        <f aca="false">AV213*VLOOKUP($X214,$K$40:$V$69,AV$6+1,FALSE())</f>
        <v>0.0411753017121284</v>
      </c>
      <c r="AW214" s="75" t="n">
        <v>0</v>
      </c>
      <c r="AX214" s="54"/>
      <c r="AY214" s="60" t="n">
        <f aca="false">AY202+1</f>
        <v>18</v>
      </c>
      <c r="AZ214" s="61" t="n">
        <v>208</v>
      </c>
      <c r="BA214" s="76" t="n">
        <v>0.078329429893177</v>
      </c>
      <c r="BB214" s="77" t="n">
        <v>0.131650403795534</v>
      </c>
      <c r="BC214" s="54"/>
      <c r="BD214" s="54" t="n">
        <f aca="false">IF($D$11=1,BA214*BB214,BA214)</f>
        <v>0.078329429893177</v>
      </c>
    </row>
    <row r="215" customFormat="false" ht="12.75" hidden="false" customHeight="false" outlineLevel="0" collapsed="false"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60" t="n">
        <f aca="false">X203+1</f>
        <v>18</v>
      </c>
      <c r="Y215" s="61" t="n">
        <v>209</v>
      </c>
      <c r="Z215" s="71" t="n">
        <f aca="false">Z214*VLOOKUP($X215,$K$7:$V$36,Z$6+1,FALSE())</f>
        <v>0.664313122628751</v>
      </c>
      <c r="AA215" s="71" t="n">
        <f aca="false">AA214*VLOOKUP($X215,$K$7:$V$36,AA$6+1,FALSE())</f>
        <v>0.594440518995578</v>
      </c>
      <c r="AB215" s="71" t="n">
        <f aca="false">AB214*VLOOKUP($X215,$K$7:$V$36,AB$6+1,FALSE())</f>
        <v>0.487985905659483</v>
      </c>
      <c r="AC215" s="71" t="n">
        <f aca="false">AC214*VLOOKUP($X215,$K$7:$V$36,AC$6+1,FALSE())</f>
        <v>0.461256032805271</v>
      </c>
      <c r="AD215" s="71" t="n">
        <f aca="false">AD214*VLOOKUP($X215,$K$7:$V$36,AD$6+1,FALSE())</f>
        <v>0.411521616792163</v>
      </c>
      <c r="AE215" s="71" t="n">
        <f aca="false">AE214*VLOOKUP($X215,$K$7:$V$36,AE$6+1,FALSE())</f>
        <v>0.27586824632147</v>
      </c>
      <c r="AF215" s="71" t="n">
        <f aca="false">AF214*VLOOKUP($X215,$K$7:$V$36,AF$6+1,FALSE())</f>
        <v>0.247087963261164</v>
      </c>
      <c r="AG215" s="71" t="n">
        <f aca="false">AG214*VLOOKUP($X215,$K$7:$V$36,AG$6+1,FALSE())</f>
        <v>0.193831217752761</v>
      </c>
      <c r="AH215" s="71" t="n">
        <f aca="false">AH214*VLOOKUP($X215,$K$7:$V$36,AH$6+1,FALSE())</f>
        <v>0.130277767437177</v>
      </c>
      <c r="AI215" s="71" t="n">
        <f aca="false">AI214*VLOOKUP($X215,$K$7:$V$36,AI$6+1,FALSE())</f>
        <v>0.0774116523780045</v>
      </c>
      <c r="AJ215" s="71" t="n">
        <f aca="false">AJ214*VLOOKUP($X215,$K$7:$V$36,AJ$6+1,FALSE())</f>
        <v>0.0406660335832771</v>
      </c>
      <c r="AK215" s="72" t="n">
        <f aca="false">W$7</f>
        <v>0</v>
      </c>
      <c r="AL215" s="73" t="n">
        <f aca="false">AL214*VLOOKUP($X215,$K$40:$V$69,AL$6+1,FALSE())</f>
        <v>0.664313122628751</v>
      </c>
      <c r="AM215" s="74" t="n">
        <f aca="false">AM214*VLOOKUP($X215,$K$40:$V$69,AM$6+1,FALSE())</f>
        <v>0.594440518995578</v>
      </c>
      <c r="AN215" s="74" t="n">
        <f aca="false">AN214*VLOOKUP($X215,$K$40:$V$69,AN$6+1,FALSE())</f>
        <v>0.487985905659483</v>
      </c>
      <c r="AO215" s="74" t="n">
        <f aca="false">AO214*VLOOKUP($X215,$K$40:$V$69,AO$6+1,FALSE())</f>
        <v>0.461256032805271</v>
      </c>
      <c r="AP215" s="74" t="n">
        <f aca="false">AP214*VLOOKUP($X215,$K$40:$V$69,AP$6+1,FALSE())</f>
        <v>0.411521616792163</v>
      </c>
      <c r="AQ215" s="74" t="n">
        <f aca="false">AQ214*VLOOKUP($X215,$K$40:$V$69,AQ$6+1,FALSE())</f>
        <v>0.27586824632147</v>
      </c>
      <c r="AR215" s="74" t="n">
        <f aca="false">AR214*VLOOKUP($X215,$K$40:$V$69,AR$6+1,FALSE())</f>
        <v>0.247087963261164</v>
      </c>
      <c r="AS215" s="74" t="n">
        <f aca="false">AS214*VLOOKUP($X215,$K$40:$V$69,AS$6+1,FALSE())</f>
        <v>0.193831217752761</v>
      </c>
      <c r="AT215" s="74" t="n">
        <f aca="false">AT214*VLOOKUP($X215,$K$40:$V$69,AT$6+1,FALSE())</f>
        <v>0.130277767437177</v>
      </c>
      <c r="AU215" s="74" t="n">
        <f aca="false">AU214*VLOOKUP($X215,$K$40:$V$69,AU$6+1,FALSE())</f>
        <v>0.0774116523780045</v>
      </c>
      <c r="AV215" s="74" t="n">
        <f aca="false">AV214*VLOOKUP($X215,$K$40:$V$69,AV$6+1,FALSE())</f>
        <v>0.0406660335832771</v>
      </c>
      <c r="AW215" s="75" t="n">
        <v>0</v>
      </c>
      <c r="AX215" s="54"/>
      <c r="AY215" s="60" t="n">
        <f aca="false">AY203+1</f>
        <v>18</v>
      </c>
      <c r="AZ215" s="61" t="n">
        <v>209</v>
      </c>
      <c r="BA215" s="76" t="n">
        <v>0.0774116523780045</v>
      </c>
      <c r="BB215" s="77" t="n">
        <v>0.130277767437177</v>
      </c>
      <c r="BC215" s="54"/>
      <c r="BD215" s="54" t="n">
        <f aca="false">IF($D$11=1,BA215*BB215,BA215)</f>
        <v>0.0774116523780045</v>
      </c>
    </row>
    <row r="216" customFormat="false" ht="12.75" hidden="false" customHeight="false" outlineLevel="0" collapsed="false"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60" t="n">
        <f aca="false">X204+1</f>
        <v>18</v>
      </c>
      <c r="Y216" s="61" t="n">
        <v>210</v>
      </c>
      <c r="Z216" s="71" t="n">
        <f aca="false">Z215*VLOOKUP($X216,$K$7:$V$36,Z$6+1,FALSE())</f>
        <v>0.663034946976177</v>
      </c>
      <c r="AA216" s="71" t="n">
        <f aca="false">AA215*VLOOKUP($X216,$K$7:$V$36,AA$6+1,FALSE())</f>
        <v>0.592818895739275</v>
      </c>
      <c r="AB216" s="71" t="n">
        <f aca="false">AB215*VLOOKUP($X216,$K$7:$V$36,AB$6+1,FALSE())</f>
        <v>0.486122157826941</v>
      </c>
      <c r="AC216" s="71" t="n">
        <f aca="false">AC215*VLOOKUP($X216,$K$7:$V$36,AC$6+1,FALSE())</f>
        <v>0.459465000341217</v>
      </c>
      <c r="AD216" s="71" t="n">
        <f aca="false">AD215*VLOOKUP($X216,$K$7:$V$36,AD$6+1,FALSE())</f>
        <v>0.409570336509459</v>
      </c>
      <c r="AE216" s="71" t="n">
        <f aca="false">AE215*VLOOKUP($X216,$K$7:$V$36,AE$6+1,FALSE())</f>
        <v>0.274119625315513</v>
      </c>
      <c r="AF216" s="71" t="n">
        <f aca="false">AF215*VLOOKUP($X216,$K$7:$V$36,AF$6+1,FALSE())</f>
        <v>0.245362286113905</v>
      </c>
      <c r="AG216" s="71" t="n">
        <f aca="false">AG215*VLOOKUP($X216,$K$7:$V$36,AG$6+1,FALSE())</f>
        <v>0.192184770163956</v>
      </c>
      <c r="AH216" s="71" t="n">
        <f aca="false">AH215*VLOOKUP($X216,$K$7:$V$36,AH$6+1,FALSE())</f>
        <v>0.128919442698974</v>
      </c>
      <c r="AI216" s="71" t="n">
        <f aca="false">AI215*VLOOKUP($X216,$K$7:$V$36,AI$6+1,FALSE())</f>
        <v>0.0765046283633809</v>
      </c>
      <c r="AJ216" s="71" t="n">
        <f aca="false">AJ215*VLOOKUP($X216,$K$7:$V$36,AJ$6+1,FALSE())</f>
        <v>0.0401630642310293</v>
      </c>
      <c r="AK216" s="72" t="n">
        <f aca="false">W$7</f>
        <v>0</v>
      </c>
      <c r="AL216" s="73" t="n">
        <f aca="false">AL215*VLOOKUP($X216,$K$40:$V$69,AL$6+1,FALSE())</f>
        <v>0.663034946976177</v>
      </c>
      <c r="AM216" s="74" t="n">
        <f aca="false">AM215*VLOOKUP($X216,$K$40:$V$69,AM$6+1,FALSE())</f>
        <v>0.592818895739275</v>
      </c>
      <c r="AN216" s="74" t="n">
        <f aca="false">AN215*VLOOKUP($X216,$K$40:$V$69,AN$6+1,FALSE())</f>
        <v>0.486122157826941</v>
      </c>
      <c r="AO216" s="74" t="n">
        <f aca="false">AO215*VLOOKUP($X216,$K$40:$V$69,AO$6+1,FALSE())</f>
        <v>0.459465000341217</v>
      </c>
      <c r="AP216" s="74" t="n">
        <f aca="false">AP215*VLOOKUP($X216,$K$40:$V$69,AP$6+1,FALSE())</f>
        <v>0.409570336509459</v>
      </c>
      <c r="AQ216" s="74" t="n">
        <f aca="false">AQ215*VLOOKUP($X216,$K$40:$V$69,AQ$6+1,FALSE())</f>
        <v>0.274119625315513</v>
      </c>
      <c r="AR216" s="74" t="n">
        <f aca="false">AR215*VLOOKUP($X216,$K$40:$V$69,AR$6+1,FALSE())</f>
        <v>0.245362286113905</v>
      </c>
      <c r="AS216" s="74" t="n">
        <f aca="false">AS215*VLOOKUP($X216,$K$40:$V$69,AS$6+1,FALSE())</f>
        <v>0.192184770163956</v>
      </c>
      <c r="AT216" s="74" t="n">
        <f aca="false">AT215*VLOOKUP($X216,$K$40:$V$69,AT$6+1,FALSE())</f>
        <v>0.128919442698974</v>
      </c>
      <c r="AU216" s="74" t="n">
        <f aca="false">AU215*VLOOKUP($X216,$K$40:$V$69,AU$6+1,FALSE())</f>
        <v>0.0765046283633809</v>
      </c>
      <c r="AV216" s="74" t="n">
        <f aca="false">AV215*VLOOKUP($X216,$K$40:$V$69,AV$6+1,FALSE())</f>
        <v>0.0401630642310293</v>
      </c>
      <c r="AW216" s="75" t="n">
        <v>0</v>
      </c>
      <c r="AX216" s="54"/>
      <c r="AY216" s="60" t="n">
        <f aca="false">AY204+1</f>
        <v>18</v>
      </c>
      <c r="AZ216" s="61" t="n">
        <v>210</v>
      </c>
      <c r="BA216" s="76" t="n">
        <v>0.0765046283633809</v>
      </c>
      <c r="BB216" s="77" t="n">
        <v>0.128919442698974</v>
      </c>
      <c r="BC216" s="54"/>
      <c r="BD216" s="54" t="n">
        <f aca="false">IF($D$11=1,BA216*BB216,BA216)</f>
        <v>0.0765046283633809</v>
      </c>
    </row>
    <row r="217" customFormat="false" ht="12.75" hidden="false" customHeight="false" outlineLevel="0" collapsed="false"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60" t="n">
        <f aca="false">X205+1</f>
        <v>18</v>
      </c>
      <c r="Y217" s="61" t="n">
        <v>211</v>
      </c>
      <c r="Z217" s="71" t="n">
        <f aca="false">Z216*VLOOKUP($X217,$K$7:$V$36,Z$6+1,FALSE())</f>
        <v>0.661759230605143</v>
      </c>
      <c r="AA217" s="71" t="n">
        <f aca="false">AA216*VLOOKUP($X217,$K$7:$V$36,AA$6+1,FALSE())</f>
        <v>0.591201696242628</v>
      </c>
      <c r="AB217" s="71" t="n">
        <f aca="false">AB216*VLOOKUP($X217,$K$7:$V$36,AB$6+1,FALSE())</f>
        <v>0.484265528142572</v>
      </c>
      <c r="AC217" s="71" t="n">
        <f aca="false">AC216*VLOOKUP($X217,$K$7:$V$36,AC$6+1,FALSE())</f>
        <v>0.457680922360268</v>
      </c>
      <c r="AD217" s="71" t="n">
        <f aca="false">AD216*VLOOKUP($X217,$K$7:$V$36,AD$6+1,FALSE())</f>
        <v>0.407628308461842</v>
      </c>
      <c r="AE217" s="71" t="n">
        <f aca="false">AE216*VLOOKUP($X217,$K$7:$V$36,AE$6+1,FALSE())</f>
        <v>0.272382088134764</v>
      </c>
      <c r="AF217" s="71" t="n">
        <f aca="false">AF216*VLOOKUP($X217,$K$7:$V$36,AF$6+1,FALSE())</f>
        <v>0.243648661199289</v>
      </c>
      <c r="AG217" s="71" t="n">
        <f aca="false">AG216*VLOOKUP($X217,$K$7:$V$36,AG$6+1,FALSE())</f>
        <v>0.190552307885124</v>
      </c>
      <c r="AH217" s="71" t="n">
        <f aca="false">AH216*VLOOKUP($X217,$K$7:$V$36,AH$6+1,FALSE())</f>
        <v>0.12757528036262</v>
      </c>
      <c r="AI217" s="71" t="n">
        <f aca="false">AI216*VLOOKUP($X217,$K$7:$V$36,AI$6+1,FALSE())</f>
        <v>0.0756082318516956</v>
      </c>
      <c r="AJ217" s="71" t="n">
        <f aca="false">AJ216*VLOOKUP($X217,$K$7:$V$36,AJ$6+1,FALSE())</f>
        <v>0.0396663157502805</v>
      </c>
      <c r="AK217" s="72" t="n">
        <f aca="false">W$7</f>
        <v>0</v>
      </c>
      <c r="AL217" s="73" t="n">
        <f aca="false">AL216*VLOOKUP($X217,$K$40:$V$69,AL$6+1,FALSE())</f>
        <v>0.661759230605143</v>
      </c>
      <c r="AM217" s="74" t="n">
        <f aca="false">AM216*VLOOKUP($X217,$K$40:$V$69,AM$6+1,FALSE())</f>
        <v>0.591201696242628</v>
      </c>
      <c r="AN217" s="74" t="n">
        <f aca="false">AN216*VLOOKUP($X217,$K$40:$V$69,AN$6+1,FALSE())</f>
        <v>0.484265528142572</v>
      </c>
      <c r="AO217" s="74" t="n">
        <f aca="false">AO216*VLOOKUP($X217,$K$40:$V$69,AO$6+1,FALSE())</f>
        <v>0.457680922360268</v>
      </c>
      <c r="AP217" s="74" t="n">
        <f aca="false">AP216*VLOOKUP($X217,$K$40:$V$69,AP$6+1,FALSE())</f>
        <v>0.407628308461842</v>
      </c>
      <c r="AQ217" s="74" t="n">
        <f aca="false">AQ216*VLOOKUP($X217,$K$40:$V$69,AQ$6+1,FALSE())</f>
        <v>0.272382088134764</v>
      </c>
      <c r="AR217" s="74" t="n">
        <f aca="false">AR216*VLOOKUP($X217,$K$40:$V$69,AR$6+1,FALSE())</f>
        <v>0.243648661199289</v>
      </c>
      <c r="AS217" s="74" t="n">
        <f aca="false">AS216*VLOOKUP($X217,$K$40:$V$69,AS$6+1,FALSE())</f>
        <v>0.190552307885124</v>
      </c>
      <c r="AT217" s="74" t="n">
        <f aca="false">AT216*VLOOKUP($X217,$K$40:$V$69,AT$6+1,FALSE())</f>
        <v>0.12757528036262</v>
      </c>
      <c r="AU217" s="74" t="n">
        <f aca="false">AU216*VLOOKUP($X217,$K$40:$V$69,AU$6+1,FALSE())</f>
        <v>0.0756082318516956</v>
      </c>
      <c r="AV217" s="74" t="n">
        <f aca="false">AV216*VLOOKUP($X217,$K$40:$V$69,AV$6+1,FALSE())</f>
        <v>0.0396663157502805</v>
      </c>
      <c r="AW217" s="75" t="n">
        <v>0</v>
      </c>
      <c r="AX217" s="54"/>
      <c r="AY217" s="60" t="n">
        <f aca="false">AY205+1</f>
        <v>18</v>
      </c>
      <c r="AZ217" s="61" t="n">
        <v>211</v>
      </c>
      <c r="BA217" s="76" t="n">
        <v>0.0756082318516956</v>
      </c>
      <c r="BB217" s="77" t="n">
        <v>0.12757528036262</v>
      </c>
      <c r="BC217" s="54"/>
      <c r="BD217" s="54" t="n">
        <f aca="false">IF($D$11=1,BA217*BB217,BA217)</f>
        <v>0.0756082318516956</v>
      </c>
    </row>
    <row r="218" customFormat="false" ht="12.75" hidden="false" customHeight="false" outlineLevel="0" collapsed="false"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60" t="n">
        <f aca="false">X206+1</f>
        <v>18</v>
      </c>
      <c r="Y218" s="61" t="n">
        <v>212</v>
      </c>
      <c r="Z218" s="71" t="n">
        <f aca="false">Z217*VLOOKUP($X218,$K$7:$V$36,Z$6+1,FALSE())</f>
        <v>0.660485968783853</v>
      </c>
      <c r="AA218" s="71" t="n">
        <f aca="false">AA217*VLOOKUP($X218,$K$7:$V$36,AA$6+1,FALSE())</f>
        <v>0.589588908437698</v>
      </c>
      <c r="AB218" s="71" t="n">
        <f aca="false">AB217*VLOOKUP($X218,$K$7:$V$36,AB$6+1,FALSE())</f>
        <v>0.482415989420279</v>
      </c>
      <c r="AC218" s="71" t="n">
        <f aca="false">AC217*VLOOKUP($X218,$K$7:$V$36,AC$6+1,FALSE())</f>
        <v>0.45590377185854</v>
      </c>
      <c r="AD218" s="71" t="n">
        <f aca="false">AD217*VLOOKUP($X218,$K$7:$V$36,AD$6+1,FALSE())</f>
        <v>0.405695488778702</v>
      </c>
      <c r="AE218" s="71" t="n">
        <f aca="false">AE217*VLOOKUP($X218,$K$7:$V$36,AE$6+1,FALSE())</f>
        <v>0.270655564523186</v>
      </c>
      <c r="AF218" s="71" t="n">
        <f aca="false">AF217*VLOOKUP($X218,$K$7:$V$36,AF$6+1,FALSE())</f>
        <v>0.241947004343802</v>
      </c>
      <c r="AG218" s="71" t="n">
        <f aca="false">AG217*VLOOKUP($X218,$K$7:$V$36,AG$6+1,FALSE())</f>
        <v>0.188933712121779</v>
      </c>
      <c r="AH218" s="71" t="n">
        <f aca="false">AH217*VLOOKUP($X218,$K$7:$V$36,AH$6+1,FALSE())</f>
        <v>0.126245132765615</v>
      </c>
      <c r="AI218" s="71" t="n">
        <f aca="false">AI217*VLOOKUP($X218,$K$7:$V$36,AI$6+1,FALSE())</f>
        <v>0.0747223383216384</v>
      </c>
      <c r="AJ218" s="71" t="n">
        <f aca="false">AJ217*VLOOKUP($X218,$K$7:$V$36,AJ$6+1,FALSE())</f>
        <v>0.0391757111994797</v>
      </c>
      <c r="AK218" s="72" t="n">
        <f aca="false">W$7</f>
        <v>0</v>
      </c>
      <c r="AL218" s="73" t="n">
        <f aca="false">AL217*VLOOKUP($X218,$K$40:$V$69,AL$6+1,FALSE())</f>
        <v>0.660485968783853</v>
      </c>
      <c r="AM218" s="74" t="n">
        <f aca="false">AM217*VLOOKUP($X218,$K$40:$V$69,AM$6+1,FALSE())</f>
        <v>0.589588908437698</v>
      </c>
      <c r="AN218" s="74" t="n">
        <f aca="false">AN217*VLOOKUP($X218,$K$40:$V$69,AN$6+1,FALSE())</f>
        <v>0.482415989420279</v>
      </c>
      <c r="AO218" s="74" t="n">
        <f aca="false">AO217*VLOOKUP($X218,$K$40:$V$69,AO$6+1,FALSE())</f>
        <v>0.45590377185854</v>
      </c>
      <c r="AP218" s="74" t="n">
        <f aca="false">AP217*VLOOKUP($X218,$K$40:$V$69,AP$6+1,FALSE())</f>
        <v>0.405695488778702</v>
      </c>
      <c r="AQ218" s="74" t="n">
        <f aca="false">AQ217*VLOOKUP($X218,$K$40:$V$69,AQ$6+1,FALSE())</f>
        <v>0.270655564523186</v>
      </c>
      <c r="AR218" s="74" t="n">
        <f aca="false">AR217*VLOOKUP($X218,$K$40:$V$69,AR$6+1,FALSE())</f>
        <v>0.241947004343802</v>
      </c>
      <c r="AS218" s="74" t="n">
        <f aca="false">AS217*VLOOKUP($X218,$K$40:$V$69,AS$6+1,FALSE())</f>
        <v>0.188933712121779</v>
      </c>
      <c r="AT218" s="74" t="n">
        <f aca="false">AT217*VLOOKUP($X218,$K$40:$V$69,AT$6+1,FALSE())</f>
        <v>0.126245132765615</v>
      </c>
      <c r="AU218" s="74" t="n">
        <f aca="false">AU217*VLOOKUP($X218,$K$40:$V$69,AU$6+1,FALSE())</f>
        <v>0.0747223383216384</v>
      </c>
      <c r="AV218" s="74" t="n">
        <f aca="false">AV217*VLOOKUP($X218,$K$40:$V$69,AV$6+1,FALSE())</f>
        <v>0.0391757111994797</v>
      </c>
      <c r="AW218" s="75" t="n">
        <v>0</v>
      </c>
      <c r="AX218" s="54"/>
      <c r="AY218" s="60" t="n">
        <f aca="false">AY206+1</f>
        <v>18</v>
      </c>
      <c r="AZ218" s="61" t="n">
        <v>212</v>
      </c>
      <c r="BA218" s="76" t="n">
        <v>0.0747223383216384</v>
      </c>
      <c r="BB218" s="77" t="n">
        <v>0.126245132765615</v>
      </c>
      <c r="BC218" s="54"/>
      <c r="BD218" s="54" t="n">
        <f aca="false">IF($D$11=1,BA218*BB218,BA218)</f>
        <v>0.0747223383216384</v>
      </c>
    </row>
    <row r="219" customFormat="false" ht="12.75" hidden="false" customHeight="false" outlineLevel="0" collapsed="false"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60" t="n">
        <f aca="false">X207+1</f>
        <v>18</v>
      </c>
      <c r="Y219" s="61" t="n">
        <v>213</v>
      </c>
      <c r="Z219" s="71" t="n">
        <f aca="false">Z218*VLOOKUP($X219,$K$7:$V$36,Z$6+1,FALSE())</f>
        <v>0.659215156789616</v>
      </c>
      <c r="AA219" s="71" t="n">
        <f aca="false">AA218*VLOOKUP($X219,$K$7:$V$36,AA$6+1,FALSE())</f>
        <v>0.587980520289467</v>
      </c>
      <c r="AB219" s="71" t="n">
        <f aca="false">AB218*VLOOKUP($X219,$K$7:$V$36,AB$6+1,FALSE())</f>
        <v>0.480573514577791</v>
      </c>
      <c r="AC219" s="71" t="n">
        <f aca="false">AC218*VLOOKUP($X219,$K$7:$V$36,AC$6+1,FALSE())</f>
        <v>0.454133521937</v>
      </c>
      <c r="AD219" s="71" t="n">
        <f aca="false">AD218*VLOOKUP($X219,$K$7:$V$36,AD$6+1,FALSE())</f>
        <v>0.403771833797449</v>
      </c>
      <c r="AE219" s="71" t="n">
        <f aca="false">AE218*VLOOKUP($X219,$K$7:$V$36,AE$6+1,FALSE())</f>
        <v>0.268939984670067</v>
      </c>
      <c r="AF219" s="71" t="n">
        <f aca="false">AF218*VLOOKUP($X219,$K$7:$V$36,AF$6+1,FALSE())</f>
        <v>0.2402572319618</v>
      </c>
      <c r="AG219" s="71" t="n">
        <f aca="false">AG218*VLOOKUP($X219,$K$7:$V$36,AG$6+1,FALSE())</f>
        <v>0.187328865088503</v>
      </c>
      <c r="AH219" s="71" t="n">
        <f aca="false">AH218*VLOOKUP($X219,$K$7:$V$36,AH$6+1,FALSE())</f>
        <v>0.124928853785044</v>
      </c>
      <c r="AI219" s="71" t="n">
        <f aca="false">AI218*VLOOKUP($X219,$K$7:$V$36,AI$6+1,FALSE())</f>
        <v>0.0738468247109018</v>
      </c>
      <c r="AJ219" s="71" t="n">
        <f aca="false">AJ218*VLOOKUP($X219,$K$7:$V$36,AJ$6+1,FALSE())</f>
        <v>0.0386911745887109</v>
      </c>
      <c r="AK219" s="72" t="n">
        <f aca="false">W$7</f>
        <v>0</v>
      </c>
      <c r="AL219" s="73" t="n">
        <f aca="false">AL218*VLOOKUP($X219,$K$40:$V$69,AL$6+1,FALSE())</f>
        <v>0.659215156789616</v>
      </c>
      <c r="AM219" s="74" t="n">
        <f aca="false">AM218*VLOOKUP($X219,$K$40:$V$69,AM$6+1,FALSE())</f>
        <v>0.587980520289467</v>
      </c>
      <c r="AN219" s="74" t="n">
        <f aca="false">AN218*VLOOKUP($X219,$K$40:$V$69,AN$6+1,FALSE())</f>
        <v>0.480573514577791</v>
      </c>
      <c r="AO219" s="74" t="n">
        <f aca="false">AO218*VLOOKUP($X219,$K$40:$V$69,AO$6+1,FALSE())</f>
        <v>0.454133521937</v>
      </c>
      <c r="AP219" s="74" t="n">
        <f aca="false">AP218*VLOOKUP($X219,$K$40:$V$69,AP$6+1,FALSE())</f>
        <v>0.403771833797449</v>
      </c>
      <c r="AQ219" s="74" t="n">
        <f aca="false">AQ218*VLOOKUP($X219,$K$40:$V$69,AQ$6+1,FALSE())</f>
        <v>0.268939984670067</v>
      </c>
      <c r="AR219" s="74" t="n">
        <f aca="false">AR218*VLOOKUP($X219,$K$40:$V$69,AR$6+1,FALSE())</f>
        <v>0.2402572319618</v>
      </c>
      <c r="AS219" s="74" t="n">
        <f aca="false">AS218*VLOOKUP($X219,$K$40:$V$69,AS$6+1,FALSE())</f>
        <v>0.187328865088503</v>
      </c>
      <c r="AT219" s="74" t="n">
        <f aca="false">AT218*VLOOKUP($X219,$K$40:$V$69,AT$6+1,FALSE())</f>
        <v>0.124928853785044</v>
      </c>
      <c r="AU219" s="74" t="n">
        <f aca="false">AU218*VLOOKUP($X219,$K$40:$V$69,AU$6+1,FALSE())</f>
        <v>0.0738468247109018</v>
      </c>
      <c r="AV219" s="74" t="n">
        <f aca="false">AV218*VLOOKUP($X219,$K$40:$V$69,AV$6+1,FALSE())</f>
        <v>0.0386911745887109</v>
      </c>
      <c r="AW219" s="75" t="n">
        <v>0</v>
      </c>
      <c r="AX219" s="54"/>
      <c r="AY219" s="60" t="n">
        <f aca="false">AY207+1</f>
        <v>18</v>
      </c>
      <c r="AZ219" s="61" t="n">
        <v>213</v>
      </c>
      <c r="BA219" s="76" t="n">
        <v>0.0738468247109018</v>
      </c>
      <c r="BB219" s="77" t="n">
        <v>0.124928853785044</v>
      </c>
      <c r="BC219" s="54"/>
      <c r="BD219" s="54" t="n">
        <f aca="false">IF($D$11=1,BA219*BB219,BA219)</f>
        <v>0.0738468247109018</v>
      </c>
    </row>
    <row r="220" customFormat="false" ht="12.75" hidden="false" customHeight="false" outlineLevel="0" collapsed="false"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60" t="n">
        <f aca="false">X208+1</f>
        <v>18</v>
      </c>
      <c r="Y220" s="61" t="n">
        <v>214</v>
      </c>
      <c r="Z220" s="71" t="n">
        <f aca="false">Z219*VLOOKUP($X220,$K$7:$V$36,Z$6+1,FALSE())</f>
        <v>0.657946789908827</v>
      </c>
      <c r="AA220" s="71" t="n">
        <f aca="false">AA219*VLOOKUP($X220,$K$7:$V$36,AA$6+1,FALSE())</f>
        <v>0.58637651979575</v>
      </c>
      <c r="AB220" s="71" t="n">
        <f aca="false">AB219*VLOOKUP($X220,$K$7:$V$36,AB$6+1,FALSE())</f>
        <v>0.478738076636277</v>
      </c>
      <c r="AC220" s="71" t="n">
        <f aca="false">AC219*VLOOKUP($X220,$K$7:$V$36,AC$6+1,FALSE())</f>
        <v>0.452370145801067</v>
      </c>
      <c r="AD220" s="71" t="n">
        <f aca="false">AD219*VLOOKUP($X220,$K$7:$V$36,AD$6+1,FALSE())</f>
        <v>0.401857300062522</v>
      </c>
      <c r="AE220" s="71" t="n">
        <f aca="false">AE219*VLOOKUP($X220,$K$7:$V$36,AE$6+1,FALSE())</f>
        <v>0.2672352792072</v>
      </c>
      <c r="AF220" s="71" t="n">
        <f aca="false">AF219*VLOOKUP($X220,$K$7:$V$36,AF$6+1,FALSE())</f>
        <v>0.238579261051408</v>
      </c>
      <c r="AG220" s="71" t="n">
        <f aca="false">AG219*VLOOKUP($X220,$K$7:$V$36,AG$6+1,FALSE())</f>
        <v>0.185737650000374</v>
      </c>
      <c r="AH220" s="71" t="n">
        <f aca="false">AH219*VLOOKUP($X220,$K$7:$V$36,AH$6+1,FALSE())</f>
        <v>0.123626298821524</v>
      </c>
      <c r="AI220" s="71" t="n">
        <f aca="false">AI219*VLOOKUP($X220,$K$7:$V$36,AI$6+1,FALSE())</f>
        <v>0.0729815693990863</v>
      </c>
      <c r="AJ220" s="71" t="n">
        <f aca="false">AJ219*VLOOKUP($X220,$K$7:$V$36,AJ$6+1,FALSE())</f>
        <v>0.0382126308679238</v>
      </c>
      <c r="AK220" s="72" t="n">
        <f aca="false">W$7</f>
        <v>0</v>
      </c>
      <c r="AL220" s="73" t="n">
        <f aca="false">AL219*VLOOKUP($X220,$K$40:$V$69,AL$6+1,FALSE())</f>
        <v>0.657946789908827</v>
      </c>
      <c r="AM220" s="74" t="n">
        <f aca="false">AM219*VLOOKUP($X220,$K$40:$V$69,AM$6+1,FALSE())</f>
        <v>0.58637651979575</v>
      </c>
      <c r="AN220" s="74" t="n">
        <f aca="false">AN219*VLOOKUP($X220,$K$40:$V$69,AN$6+1,FALSE())</f>
        <v>0.478738076636277</v>
      </c>
      <c r="AO220" s="74" t="n">
        <f aca="false">AO219*VLOOKUP($X220,$K$40:$V$69,AO$6+1,FALSE())</f>
        <v>0.452370145801067</v>
      </c>
      <c r="AP220" s="74" t="n">
        <f aca="false">AP219*VLOOKUP($X220,$K$40:$V$69,AP$6+1,FALSE())</f>
        <v>0.401857300062522</v>
      </c>
      <c r="AQ220" s="74" t="n">
        <f aca="false">AQ219*VLOOKUP($X220,$K$40:$V$69,AQ$6+1,FALSE())</f>
        <v>0.2672352792072</v>
      </c>
      <c r="AR220" s="74" t="n">
        <f aca="false">AR219*VLOOKUP($X220,$K$40:$V$69,AR$6+1,FALSE())</f>
        <v>0.238579261051408</v>
      </c>
      <c r="AS220" s="74" t="n">
        <f aca="false">AS219*VLOOKUP($X220,$K$40:$V$69,AS$6+1,FALSE())</f>
        <v>0.185737650000374</v>
      </c>
      <c r="AT220" s="74" t="n">
        <f aca="false">AT219*VLOOKUP($X220,$K$40:$V$69,AT$6+1,FALSE())</f>
        <v>0.123626298821524</v>
      </c>
      <c r="AU220" s="74" t="n">
        <f aca="false">AU219*VLOOKUP($X220,$K$40:$V$69,AU$6+1,FALSE())</f>
        <v>0.0729815693990863</v>
      </c>
      <c r="AV220" s="74" t="n">
        <f aca="false">AV219*VLOOKUP($X220,$K$40:$V$69,AV$6+1,FALSE())</f>
        <v>0.0382126308679238</v>
      </c>
      <c r="AW220" s="75" t="n">
        <v>0</v>
      </c>
      <c r="AX220" s="54"/>
      <c r="AY220" s="60" t="n">
        <f aca="false">AY208+1</f>
        <v>18</v>
      </c>
      <c r="AZ220" s="61" t="n">
        <v>214</v>
      </c>
      <c r="BA220" s="76" t="n">
        <v>0.0729815693990863</v>
      </c>
      <c r="BB220" s="77" t="n">
        <v>0.123626298821524</v>
      </c>
      <c r="BC220" s="54"/>
      <c r="BD220" s="54" t="n">
        <f aca="false">IF($D$11=1,BA220*BB220,BA220)</f>
        <v>0.0729815693990863</v>
      </c>
    </row>
    <row r="221" customFormat="false" ht="12.75" hidden="false" customHeight="false" outlineLevel="0" collapsed="false"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60" t="n">
        <f aca="false">X209+1</f>
        <v>18</v>
      </c>
      <c r="Y221" s="61" t="n">
        <v>215</v>
      </c>
      <c r="Z221" s="71" t="n">
        <f aca="false">Z220*VLOOKUP($X221,$K$7:$V$36,Z$6+1,FALSE())</f>
        <v>0.656680863436951</v>
      </c>
      <c r="AA221" s="71" t="n">
        <f aca="false">AA220*VLOOKUP($X221,$K$7:$V$36,AA$6+1,FALSE())</f>
        <v>0.584776894987103</v>
      </c>
      <c r="AB221" s="71" t="n">
        <f aca="false">AB220*VLOOKUP($X221,$K$7:$V$36,AB$6+1,FALSE())</f>
        <v>0.476909648719941</v>
      </c>
      <c r="AC221" s="71" t="n">
        <f aca="false">AC220*VLOOKUP($X221,$K$7:$V$36,AC$6+1,FALSE())</f>
        <v>0.450613616760198</v>
      </c>
      <c r="AD221" s="71" t="n">
        <f aca="false">AD220*VLOOKUP($X221,$K$7:$V$36,AD$6+1,FALSE())</f>
        <v>0.399951844324413</v>
      </c>
      <c r="AE221" s="71" t="n">
        <f aca="false">AE220*VLOOKUP($X221,$K$7:$V$36,AE$6+1,FALSE())</f>
        <v>0.265541379206075</v>
      </c>
      <c r="AF221" s="71" t="n">
        <f aca="false">AF220*VLOOKUP($X221,$K$7:$V$36,AF$6+1,FALSE())</f>
        <v>0.236913009190442</v>
      </c>
      <c r="AG221" s="71" t="n">
        <f aca="false">AG220*VLOOKUP($X221,$K$7:$V$36,AG$6+1,FALSE())</f>
        <v>0.184159951064471</v>
      </c>
      <c r="AH221" s="71" t="n">
        <f aca="false">AH220*VLOOKUP($X221,$K$7:$V$36,AH$6+1,FALSE())</f>
        <v>0.12233732478332</v>
      </c>
      <c r="AI221" s="71" t="n">
        <f aca="false">AI220*VLOOKUP($X221,$K$7:$V$36,AI$6+1,FALSE())</f>
        <v>0.0721264521908055</v>
      </c>
      <c r="AJ221" s="71" t="n">
        <f aca="false">AJ220*VLOOKUP($X221,$K$7:$V$36,AJ$6+1,FALSE())</f>
        <v>0.0377400059153091</v>
      </c>
      <c r="AK221" s="72" t="n">
        <f aca="false">W$7</f>
        <v>0</v>
      </c>
      <c r="AL221" s="73" t="n">
        <f aca="false">AL220*VLOOKUP($X221,$K$40:$V$69,AL$6+1,FALSE())</f>
        <v>0.656680863436951</v>
      </c>
      <c r="AM221" s="74" t="n">
        <f aca="false">AM220*VLOOKUP($X221,$K$40:$V$69,AM$6+1,FALSE())</f>
        <v>0.584776894987103</v>
      </c>
      <c r="AN221" s="74" t="n">
        <f aca="false">AN220*VLOOKUP($X221,$K$40:$V$69,AN$6+1,FALSE())</f>
        <v>0.476909648719941</v>
      </c>
      <c r="AO221" s="74" t="n">
        <f aca="false">AO220*VLOOKUP($X221,$K$40:$V$69,AO$6+1,FALSE())</f>
        <v>0.450613616760198</v>
      </c>
      <c r="AP221" s="74" t="n">
        <f aca="false">AP220*VLOOKUP($X221,$K$40:$V$69,AP$6+1,FALSE())</f>
        <v>0.399951844324413</v>
      </c>
      <c r="AQ221" s="74" t="n">
        <f aca="false">AQ220*VLOOKUP($X221,$K$40:$V$69,AQ$6+1,FALSE())</f>
        <v>0.265541379206075</v>
      </c>
      <c r="AR221" s="74" t="n">
        <f aca="false">AR220*VLOOKUP($X221,$K$40:$V$69,AR$6+1,FALSE())</f>
        <v>0.236913009190442</v>
      </c>
      <c r="AS221" s="74" t="n">
        <f aca="false">AS220*VLOOKUP($X221,$K$40:$V$69,AS$6+1,FALSE())</f>
        <v>0.184159951064471</v>
      </c>
      <c r="AT221" s="74" t="n">
        <f aca="false">AT220*VLOOKUP($X221,$K$40:$V$69,AT$6+1,FALSE())</f>
        <v>0.12233732478332</v>
      </c>
      <c r="AU221" s="74" t="n">
        <f aca="false">AU220*VLOOKUP($X221,$K$40:$V$69,AU$6+1,FALSE())</f>
        <v>0.0721264521908055</v>
      </c>
      <c r="AV221" s="74" t="n">
        <f aca="false">AV220*VLOOKUP($X221,$K$40:$V$69,AV$6+1,FALSE())</f>
        <v>0.0377400059153091</v>
      </c>
      <c r="AW221" s="75" t="n">
        <v>0</v>
      </c>
      <c r="AX221" s="54"/>
      <c r="AY221" s="60" t="n">
        <f aca="false">AY209+1</f>
        <v>18</v>
      </c>
      <c r="AZ221" s="61" t="n">
        <v>215</v>
      </c>
      <c r="BA221" s="76" t="n">
        <v>0.0721264521908055</v>
      </c>
      <c r="BB221" s="77" t="n">
        <v>0.12233732478332</v>
      </c>
      <c r="BC221" s="54"/>
      <c r="BD221" s="54" t="n">
        <f aca="false">IF($D$11=1,BA221*BB221,BA221)</f>
        <v>0.0721264521908055</v>
      </c>
    </row>
    <row r="222" customFormat="false" ht="12.75" hidden="false" customHeight="false" outlineLevel="0" collapsed="false"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60" t="n">
        <f aca="false">X210+1</f>
        <v>18</v>
      </c>
      <c r="Y222" s="61" t="n">
        <v>216</v>
      </c>
      <c r="Z222" s="71" t="n">
        <f aca="false">Z221*VLOOKUP($X222,$K$7:$V$36,Z$6+1,FALSE())</f>
        <v>0.655417372678505</v>
      </c>
      <c r="AA222" s="71" t="n">
        <f aca="false">AA221*VLOOKUP($X222,$K$7:$V$36,AA$6+1,FALSE())</f>
        <v>0.583181633926733</v>
      </c>
      <c r="AB222" s="71" t="n">
        <f aca="false">AB221*VLOOKUP($X222,$K$7:$V$36,AB$6+1,FALSE())</f>
        <v>0.475088204055634</v>
      </c>
      <c r="AC222" s="71" t="n">
        <f aca="false">AC221*VLOOKUP($X222,$K$7:$V$36,AC$6+1,FALSE())</f>
        <v>0.448863908227491</v>
      </c>
      <c r="AD222" s="71" t="n">
        <f aca="false">AD221*VLOOKUP($X222,$K$7:$V$36,AD$6+1,FALSE())</f>
        <v>0.398055423538685</v>
      </c>
      <c r="AE222" s="71" t="n">
        <f aca="false">AE221*VLOOKUP($X222,$K$7:$V$36,AE$6+1,FALSE())</f>
        <v>0.263858216175092</v>
      </c>
      <c r="AF222" s="71" t="n">
        <f aca="false">AF221*VLOOKUP($X222,$K$7:$V$36,AF$6+1,FALSE())</f>
        <v>0.235258394532357</v>
      </c>
      <c r="AG222" s="71" t="n">
        <f aca="false">AG221*VLOOKUP($X222,$K$7:$V$36,AG$6+1,FALSE())</f>
        <v>0.182595653471442</v>
      </c>
      <c r="AH222" s="71" t="n">
        <f aca="false">AH221*VLOOKUP($X222,$K$7:$V$36,AH$6+1,FALSE())</f>
        <v>0.121061790070623</v>
      </c>
      <c r="AI222" s="71" t="n">
        <f aca="false">AI221*VLOOKUP($X222,$K$7:$V$36,AI$6+1,FALSE())</f>
        <v>0.0712813542989893</v>
      </c>
      <c r="AJ222" s="71" t="n">
        <f aca="false">AJ221*VLOOKUP($X222,$K$7:$V$36,AJ$6+1,FALSE())</f>
        <v>0.0372732265258174</v>
      </c>
      <c r="AK222" s="72" t="n">
        <f aca="false">W$7</f>
        <v>0</v>
      </c>
      <c r="AL222" s="73" t="n">
        <f aca="false">AL221*VLOOKUP($X222,$K$40:$V$69,AL$6+1,FALSE())</f>
        <v>0.655417372678505</v>
      </c>
      <c r="AM222" s="74" t="n">
        <f aca="false">AM221*VLOOKUP($X222,$K$40:$V$69,AM$6+1,FALSE())</f>
        <v>0.583181633926733</v>
      </c>
      <c r="AN222" s="74" t="n">
        <f aca="false">AN221*VLOOKUP($X222,$K$40:$V$69,AN$6+1,FALSE())</f>
        <v>0.475088204055634</v>
      </c>
      <c r="AO222" s="74" t="n">
        <f aca="false">AO221*VLOOKUP($X222,$K$40:$V$69,AO$6+1,FALSE())</f>
        <v>0.448863908227491</v>
      </c>
      <c r="AP222" s="74" t="n">
        <f aca="false">AP221*VLOOKUP($X222,$K$40:$V$69,AP$6+1,FALSE())</f>
        <v>0.398055423538685</v>
      </c>
      <c r="AQ222" s="74" t="n">
        <f aca="false">AQ221*VLOOKUP($X222,$K$40:$V$69,AQ$6+1,FALSE())</f>
        <v>0.263858216175092</v>
      </c>
      <c r="AR222" s="74" t="n">
        <f aca="false">AR221*VLOOKUP($X222,$K$40:$V$69,AR$6+1,FALSE())</f>
        <v>0.235258394532357</v>
      </c>
      <c r="AS222" s="74" t="n">
        <f aca="false">AS221*VLOOKUP($X222,$K$40:$V$69,AS$6+1,FALSE())</f>
        <v>0.182595653471442</v>
      </c>
      <c r="AT222" s="74" t="n">
        <f aca="false">AT221*VLOOKUP($X222,$K$40:$V$69,AT$6+1,FALSE())</f>
        <v>0.121061790070623</v>
      </c>
      <c r="AU222" s="74" t="n">
        <f aca="false">AU221*VLOOKUP($X222,$K$40:$V$69,AU$6+1,FALSE())</f>
        <v>0.0712813542989893</v>
      </c>
      <c r="AV222" s="74" t="n">
        <f aca="false">AV221*VLOOKUP($X222,$K$40:$V$69,AV$6+1,FALSE())</f>
        <v>0.0372732265258174</v>
      </c>
      <c r="AW222" s="75" t="n">
        <v>0</v>
      </c>
      <c r="AX222" s="54"/>
      <c r="AY222" s="60" t="n">
        <f aca="false">AY210+1</f>
        <v>18</v>
      </c>
      <c r="AZ222" s="61" t="n">
        <v>216</v>
      </c>
      <c r="BA222" s="76" t="n">
        <v>0.0712813542989893</v>
      </c>
      <c r="BB222" s="77" t="n">
        <v>0.121061790070623</v>
      </c>
      <c r="BC222" s="54"/>
      <c r="BD222" s="54" t="n">
        <f aca="false">IF($D$11=1,BA222*BB222,BA222)</f>
        <v>0.0712813542989893</v>
      </c>
    </row>
    <row r="223" customFormat="false" ht="12.75" hidden="false" customHeight="false" outlineLevel="0" collapsed="false"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60" t="n">
        <f aca="false">X211+1</f>
        <v>19</v>
      </c>
      <c r="Y223" s="61" t="n">
        <v>217</v>
      </c>
      <c r="Z223" s="71" t="n">
        <f aca="false">Z222*VLOOKUP($X223,$K$7:$V$36,Z$6+1,FALSE())</f>
        <v>0.654156312947039</v>
      </c>
      <c r="AA223" s="71" t="n">
        <f aca="false">AA222*VLOOKUP($X223,$K$7:$V$36,AA$6+1,FALSE())</f>
        <v>0.581590724710413</v>
      </c>
      <c r="AB223" s="71" t="n">
        <f aca="false">AB222*VLOOKUP($X223,$K$7:$V$36,AB$6+1,FALSE())</f>
        <v>0.473273715972462</v>
      </c>
      <c r="AC223" s="71" t="n">
        <f aca="false">AC222*VLOOKUP($X223,$K$7:$V$36,AC$6+1,FALSE())</f>
        <v>0.447120993719277</v>
      </c>
      <c r="AD223" s="71" t="n">
        <f aca="false">AD222*VLOOKUP($X223,$K$7:$V$36,AD$6+1,FALSE())</f>
        <v>0.396167994865001</v>
      </c>
      <c r="AE223" s="71" t="n">
        <f aca="false">AE222*VLOOKUP($X223,$K$7:$V$36,AE$6+1,FALSE())</f>
        <v>0.262185722056794</v>
      </c>
      <c r="AF223" s="71" t="n">
        <f aca="false">AF222*VLOOKUP($X223,$K$7:$V$36,AF$6+1,FALSE())</f>
        <v>0.233615335802231</v>
      </c>
      <c r="AG223" s="71" t="n">
        <f aca="false">AG222*VLOOKUP($X223,$K$7:$V$36,AG$6+1,FALSE())</f>
        <v>0.181044643387154</v>
      </c>
      <c r="AH223" s="71" t="n">
        <f aca="false">AH222*VLOOKUP($X223,$K$7:$V$36,AH$6+1,FALSE())</f>
        <v>0.119799554559999</v>
      </c>
      <c r="AI223" s="71" t="n">
        <f aca="false">AI222*VLOOKUP($X223,$K$7:$V$36,AI$6+1,FALSE())</f>
        <v>0.0704461583283831</v>
      </c>
      <c r="AJ223" s="71" t="n">
        <f aca="false">AJ222*VLOOKUP($X223,$K$7:$V$36,AJ$6+1,FALSE())</f>
        <v>0.0368122203998207</v>
      </c>
      <c r="AK223" s="72" t="n">
        <f aca="false">W$7</f>
        <v>0</v>
      </c>
      <c r="AL223" s="73" t="n">
        <f aca="false">AL222*VLOOKUP($X223,$K$40:$V$69,AL$6+1,FALSE())</f>
        <v>0.654156312947039</v>
      </c>
      <c r="AM223" s="74" t="n">
        <f aca="false">AM222*VLOOKUP($X223,$K$40:$V$69,AM$6+1,FALSE())</f>
        <v>0.581590724710413</v>
      </c>
      <c r="AN223" s="74" t="n">
        <f aca="false">AN222*VLOOKUP($X223,$K$40:$V$69,AN$6+1,FALSE())</f>
        <v>0.473273715972462</v>
      </c>
      <c r="AO223" s="74" t="n">
        <f aca="false">AO222*VLOOKUP($X223,$K$40:$V$69,AO$6+1,FALSE())</f>
        <v>0.447120993719277</v>
      </c>
      <c r="AP223" s="74" t="n">
        <f aca="false">AP222*VLOOKUP($X223,$K$40:$V$69,AP$6+1,FALSE())</f>
        <v>0.396167994865001</v>
      </c>
      <c r="AQ223" s="74" t="n">
        <f aca="false">AQ222*VLOOKUP($X223,$K$40:$V$69,AQ$6+1,FALSE())</f>
        <v>0.262185722056794</v>
      </c>
      <c r="AR223" s="74" t="n">
        <f aca="false">AR222*VLOOKUP($X223,$K$40:$V$69,AR$6+1,FALSE())</f>
        <v>0.233615335802231</v>
      </c>
      <c r="AS223" s="74" t="n">
        <f aca="false">AS222*VLOOKUP($X223,$K$40:$V$69,AS$6+1,FALSE())</f>
        <v>0.181044643387154</v>
      </c>
      <c r="AT223" s="74" t="n">
        <f aca="false">AT222*VLOOKUP($X223,$K$40:$V$69,AT$6+1,FALSE())</f>
        <v>0.119799554559999</v>
      </c>
      <c r="AU223" s="74" t="n">
        <f aca="false">AU222*VLOOKUP($X223,$K$40:$V$69,AU$6+1,FALSE())</f>
        <v>0.0704461583283831</v>
      </c>
      <c r="AV223" s="74" t="n">
        <f aca="false">AV222*VLOOKUP($X223,$K$40:$V$69,AV$6+1,FALSE())</f>
        <v>0.0368122203998207</v>
      </c>
      <c r="AW223" s="75" t="n">
        <v>0</v>
      </c>
      <c r="AX223" s="54"/>
      <c r="AY223" s="60" t="n">
        <f aca="false">AY211+1</f>
        <v>19</v>
      </c>
      <c r="AZ223" s="61" t="n">
        <v>217</v>
      </c>
      <c r="BA223" s="76" t="n">
        <v>0.0704461583283831</v>
      </c>
      <c r="BB223" s="77" t="n">
        <v>0.119799554559999</v>
      </c>
      <c r="BC223" s="54"/>
      <c r="BD223" s="54" t="n">
        <f aca="false">IF($D$11=1,BA223*BB223,BA223)</f>
        <v>0.0704461583283831</v>
      </c>
    </row>
    <row r="224" customFormat="false" ht="12.75" hidden="false" customHeight="false" outlineLevel="0" collapsed="false"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60" t="n">
        <f aca="false">X212+1</f>
        <v>19</v>
      </c>
      <c r="Y224" s="61" t="n">
        <v>218</v>
      </c>
      <c r="Z224" s="71" t="n">
        <f aca="false">Z223*VLOOKUP($X224,$K$7:$V$36,Z$6+1,FALSE())</f>
        <v>0.652897679565122</v>
      </c>
      <c r="AA224" s="71" t="n">
        <f aca="false">AA223*VLOOKUP($X224,$K$7:$V$36,AA$6+1,FALSE())</f>
        <v>0.580004155466389</v>
      </c>
      <c r="AB224" s="71" t="n">
        <f aca="false">AB223*VLOOKUP($X224,$K$7:$V$36,AB$6+1,FALSE())</f>
        <v>0.471466157901392</v>
      </c>
      <c r="AC224" s="71" t="n">
        <f aca="false">AC223*VLOOKUP($X224,$K$7:$V$36,AC$6+1,FALSE())</f>
        <v>0.445384846854724</v>
      </c>
      <c r="AD224" s="71" t="n">
        <f aca="false">AD223*VLOOKUP($X224,$K$7:$V$36,AD$6+1,FALSE())</f>
        <v>0.394289515666158</v>
      </c>
      <c r="AE224" s="71" t="n">
        <f aca="false">AE223*VLOOKUP($X224,$K$7:$V$36,AE$6+1,FALSE())</f>
        <v>0.260523829225111</v>
      </c>
      <c r="AF224" s="71" t="n">
        <f aca="false">AF223*VLOOKUP($X224,$K$7:$V$36,AF$6+1,FALSE())</f>
        <v>0.23198375229277</v>
      </c>
      <c r="AG224" s="71" t="n">
        <f aca="false">AG223*VLOOKUP($X224,$K$7:$V$36,AG$6+1,FALSE())</f>
        <v>0.179506807944408</v>
      </c>
      <c r="AH224" s="71" t="n">
        <f aca="false">AH223*VLOOKUP($X224,$K$7:$V$36,AH$6+1,FALSE())</f>
        <v>0.118550479588991</v>
      </c>
      <c r="AI224" s="71" t="n">
        <f aca="false">AI223*VLOOKUP($X224,$K$7:$V$36,AI$6+1,FALSE())</f>
        <v>0.06962074825924</v>
      </c>
      <c r="AJ224" s="71" t="n">
        <f aca="false">AJ223*VLOOKUP($X224,$K$7:$V$36,AJ$6+1,FALSE())</f>
        <v>0.036356916131914</v>
      </c>
      <c r="AK224" s="72" t="n">
        <f aca="false">W$7</f>
        <v>0</v>
      </c>
      <c r="AL224" s="73" t="n">
        <f aca="false">AL223*VLOOKUP($X224,$K$40:$V$69,AL$6+1,FALSE())</f>
        <v>0.652897679565122</v>
      </c>
      <c r="AM224" s="74" t="n">
        <f aca="false">AM223*VLOOKUP($X224,$K$40:$V$69,AM$6+1,FALSE())</f>
        <v>0.580004155466389</v>
      </c>
      <c r="AN224" s="74" t="n">
        <f aca="false">AN223*VLOOKUP($X224,$K$40:$V$69,AN$6+1,FALSE())</f>
        <v>0.471466157901392</v>
      </c>
      <c r="AO224" s="74" t="n">
        <f aca="false">AO223*VLOOKUP($X224,$K$40:$V$69,AO$6+1,FALSE())</f>
        <v>0.445384846854724</v>
      </c>
      <c r="AP224" s="74" t="n">
        <f aca="false">AP223*VLOOKUP($X224,$K$40:$V$69,AP$6+1,FALSE())</f>
        <v>0.394289515666158</v>
      </c>
      <c r="AQ224" s="74" t="n">
        <f aca="false">AQ223*VLOOKUP($X224,$K$40:$V$69,AQ$6+1,FALSE())</f>
        <v>0.260523829225111</v>
      </c>
      <c r="AR224" s="74" t="n">
        <f aca="false">AR223*VLOOKUP($X224,$K$40:$V$69,AR$6+1,FALSE())</f>
        <v>0.23198375229277</v>
      </c>
      <c r="AS224" s="74" t="n">
        <f aca="false">AS223*VLOOKUP($X224,$K$40:$V$69,AS$6+1,FALSE())</f>
        <v>0.179506807944408</v>
      </c>
      <c r="AT224" s="74" t="n">
        <f aca="false">AT223*VLOOKUP($X224,$K$40:$V$69,AT$6+1,FALSE())</f>
        <v>0.118550479588991</v>
      </c>
      <c r="AU224" s="74" t="n">
        <f aca="false">AU223*VLOOKUP($X224,$K$40:$V$69,AU$6+1,FALSE())</f>
        <v>0.06962074825924</v>
      </c>
      <c r="AV224" s="74" t="n">
        <f aca="false">AV223*VLOOKUP($X224,$K$40:$V$69,AV$6+1,FALSE())</f>
        <v>0.036356916131914</v>
      </c>
      <c r="AW224" s="75" t="n">
        <v>0</v>
      </c>
      <c r="AX224" s="54"/>
      <c r="AY224" s="60" t="n">
        <f aca="false">AY212+1</f>
        <v>19</v>
      </c>
      <c r="AZ224" s="61" t="n">
        <v>218</v>
      </c>
      <c r="BA224" s="76" t="n">
        <v>0.06962074825924</v>
      </c>
      <c r="BB224" s="77" t="n">
        <v>0.118550479588991</v>
      </c>
      <c r="BC224" s="54"/>
      <c r="BD224" s="54" t="n">
        <f aca="false">IF($D$11=1,BA224*BB224,BA224)</f>
        <v>0.06962074825924</v>
      </c>
    </row>
    <row r="225" customFormat="false" ht="12.75" hidden="false" customHeight="false" outlineLevel="0" collapsed="false"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60" t="n">
        <f aca="false">X213+1</f>
        <v>19</v>
      </c>
      <c r="Y225" s="61" t="n">
        <v>219</v>
      </c>
      <c r="Z225" s="71" t="n">
        <f aca="false">Z224*VLOOKUP($X225,$K$7:$V$36,Z$6+1,FALSE())</f>
        <v>0.651641467864321</v>
      </c>
      <c r="AA225" s="71" t="n">
        <f aca="false">AA224*VLOOKUP($X225,$K$7:$V$36,AA$6+1,FALSE())</f>
        <v>0.578421914355293</v>
      </c>
      <c r="AB225" s="71" t="n">
        <f aca="false">AB224*VLOOKUP($X225,$K$7:$V$36,AB$6+1,FALSE())</f>
        <v>0.469665503374868</v>
      </c>
      <c r="AC225" s="71" t="n">
        <f aca="false">AC224*VLOOKUP($X225,$K$7:$V$36,AC$6+1,FALSE())</f>
        <v>0.443655441355433</v>
      </c>
      <c r="AD225" s="71" t="n">
        <f aca="false">AD224*VLOOKUP($X225,$K$7:$V$36,AD$6+1,FALSE())</f>
        <v>0.392419943507122</v>
      </c>
      <c r="AE225" s="71" t="n">
        <f aca="false">AE224*VLOOKUP($X225,$K$7:$V$36,AE$6+1,FALSE())</f>
        <v>0.258872470482633</v>
      </c>
      <c r="AF225" s="71" t="n">
        <f aca="false">AF224*VLOOKUP($X225,$K$7:$V$36,AF$6+1,FALSE())</f>
        <v>0.230363563860346</v>
      </c>
      <c r="AG225" s="71" t="n">
        <f aca="false">AG224*VLOOKUP($X225,$K$7:$V$36,AG$6+1,FALSE())</f>
        <v>0.177982035234725</v>
      </c>
      <c r="AH225" s="71" t="n">
        <f aca="false">AH224*VLOOKUP($X225,$K$7:$V$36,AH$6+1,FALSE())</f>
        <v>0.117314427940891</v>
      </c>
      <c r="AI225" s="71" t="n">
        <f aca="false">AI224*VLOOKUP($X225,$K$7:$V$36,AI$6+1,FALSE())</f>
        <v>0.0688050094312036</v>
      </c>
      <c r="AJ225" s="71" t="n">
        <f aca="false">AJ224*VLOOKUP($X225,$K$7:$V$36,AJ$6+1,FALSE())</f>
        <v>0.0359072431998551</v>
      </c>
      <c r="AK225" s="72" t="n">
        <f aca="false">W$7</f>
        <v>0</v>
      </c>
      <c r="AL225" s="73" t="n">
        <f aca="false">AL224*VLOOKUP($X225,$K$40:$V$69,AL$6+1,FALSE())</f>
        <v>0.651641467864321</v>
      </c>
      <c r="AM225" s="74" t="n">
        <f aca="false">AM224*VLOOKUP($X225,$K$40:$V$69,AM$6+1,FALSE())</f>
        <v>0.578421914355293</v>
      </c>
      <c r="AN225" s="74" t="n">
        <f aca="false">AN224*VLOOKUP($X225,$K$40:$V$69,AN$6+1,FALSE())</f>
        <v>0.469665503374868</v>
      </c>
      <c r="AO225" s="74" t="n">
        <f aca="false">AO224*VLOOKUP($X225,$K$40:$V$69,AO$6+1,FALSE())</f>
        <v>0.443655441355433</v>
      </c>
      <c r="AP225" s="74" t="n">
        <f aca="false">AP224*VLOOKUP($X225,$K$40:$V$69,AP$6+1,FALSE())</f>
        <v>0.392419943507122</v>
      </c>
      <c r="AQ225" s="74" t="n">
        <f aca="false">AQ224*VLOOKUP($X225,$K$40:$V$69,AQ$6+1,FALSE())</f>
        <v>0.258872470482633</v>
      </c>
      <c r="AR225" s="74" t="n">
        <f aca="false">AR224*VLOOKUP($X225,$K$40:$V$69,AR$6+1,FALSE())</f>
        <v>0.230363563860346</v>
      </c>
      <c r="AS225" s="74" t="n">
        <f aca="false">AS224*VLOOKUP($X225,$K$40:$V$69,AS$6+1,FALSE())</f>
        <v>0.177982035234725</v>
      </c>
      <c r="AT225" s="74" t="n">
        <f aca="false">AT224*VLOOKUP($X225,$K$40:$V$69,AT$6+1,FALSE())</f>
        <v>0.117314427940891</v>
      </c>
      <c r="AU225" s="74" t="n">
        <f aca="false">AU224*VLOOKUP($X225,$K$40:$V$69,AU$6+1,FALSE())</f>
        <v>0.0688050094312036</v>
      </c>
      <c r="AV225" s="74" t="n">
        <f aca="false">AV224*VLOOKUP($X225,$K$40:$V$69,AV$6+1,FALSE())</f>
        <v>0.0359072431998551</v>
      </c>
      <c r="AW225" s="75" t="n">
        <v>0</v>
      </c>
      <c r="AX225" s="54"/>
      <c r="AY225" s="60" t="n">
        <f aca="false">AY213+1</f>
        <v>19</v>
      </c>
      <c r="AZ225" s="61" t="n">
        <v>219</v>
      </c>
      <c r="BA225" s="76" t="n">
        <v>0.0688050094312036</v>
      </c>
      <c r="BB225" s="77" t="n">
        <v>0.117314427940891</v>
      </c>
      <c r="BC225" s="54"/>
      <c r="BD225" s="54" t="n">
        <f aca="false">IF($D$11=1,BA225*BB225,BA225)</f>
        <v>0.0688050094312036</v>
      </c>
    </row>
    <row r="226" customFormat="false" ht="12.75" hidden="false" customHeight="false" outlineLevel="0" collapsed="false"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60" t="n">
        <f aca="false">X214+1</f>
        <v>19</v>
      </c>
      <c r="Y226" s="61" t="n">
        <v>220</v>
      </c>
      <c r="Z226" s="71" t="n">
        <f aca="false">Z225*VLOOKUP($X226,$K$7:$V$36,Z$6+1,FALSE())</f>
        <v>0.650387673185186</v>
      </c>
      <c r="AA226" s="71" t="n">
        <f aca="false">AA225*VLOOKUP($X226,$K$7:$V$36,AA$6+1,FALSE())</f>
        <v>0.576843989570054</v>
      </c>
      <c r="AB226" s="71" t="n">
        <f aca="false">AB225*VLOOKUP($X226,$K$7:$V$36,AB$6+1,FALSE())</f>
        <v>0.467871726026418</v>
      </c>
      <c r="AC226" s="71" t="n">
        <f aca="false">AC225*VLOOKUP($X226,$K$7:$V$36,AC$6+1,FALSE())</f>
        <v>0.441932751045045</v>
      </c>
      <c r="AD226" s="71" t="n">
        <f aca="false">AD225*VLOOKUP($X226,$K$7:$V$36,AD$6+1,FALSE())</f>
        <v>0.39055923615407</v>
      </c>
      <c r="AE226" s="71" t="n">
        <f aca="false">AE225*VLOOKUP($X226,$K$7:$V$36,AE$6+1,FALSE())</f>
        <v>0.257231579057882</v>
      </c>
      <c r="AF226" s="71" t="n">
        <f aca="false">AF225*VLOOKUP($X226,$K$7:$V$36,AF$6+1,FALSE())</f>
        <v>0.228754690921057</v>
      </c>
      <c r="AG226" s="71" t="n">
        <f aca="false">AG225*VLOOKUP($X226,$K$7:$V$36,AG$6+1,FALSE())</f>
        <v>0.176470214300201</v>
      </c>
      <c r="AH226" s="71" t="n">
        <f aca="false">AH225*VLOOKUP($X226,$K$7:$V$36,AH$6+1,FALSE())</f>
        <v>0.116091263829661</v>
      </c>
      <c r="AI226" s="71" t="n">
        <f aca="false">AI225*VLOOKUP($X226,$K$7:$V$36,AI$6+1,FALSE())</f>
        <v>0.067998828527381</v>
      </c>
      <c r="AJ226" s="71" t="n">
        <f aca="false">AJ225*VLOOKUP($X226,$K$7:$V$36,AJ$6+1,FALSE())</f>
        <v>0.0354631319536414</v>
      </c>
      <c r="AK226" s="72" t="n">
        <f aca="false">W$7</f>
        <v>0</v>
      </c>
      <c r="AL226" s="73" t="n">
        <f aca="false">AL225*VLOOKUP($X226,$K$40:$V$69,AL$6+1,FALSE())</f>
        <v>0.650387673185186</v>
      </c>
      <c r="AM226" s="74" t="n">
        <f aca="false">AM225*VLOOKUP($X226,$K$40:$V$69,AM$6+1,FALSE())</f>
        <v>0.576843989570054</v>
      </c>
      <c r="AN226" s="74" t="n">
        <f aca="false">AN225*VLOOKUP($X226,$K$40:$V$69,AN$6+1,FALSE())</f>
        <v>0.467871726026418</v>
      </c>
      <c r="AO226" s="74" t="n">
        <f aca="false">AO225*VLOOKUP($X226,$K$40:$V$69,AO$6+1,FALSE())</f>
        <v>0.441932751045045</v>
      </c>
      <c r="AP226" s="74" t="n">
        <f aca="false">AP225*VLOOKUP($X226,$K$40:$V$69,AP$6+1,FALSE())</f>
        <v>0.39055923615407</v>
      </c>
      <c r="AQ226" s="74" t="n">
        <f aca="false">AQ225*VLOOKUP($X226,$K$40:$V$69,AQ$6+1,FALSE())</f>
        <v>0.257231579057882</v>
      </c>
      <c r="AR226" s="74" t="n">
        <f aca="false">AR225*VLOOKUP($X226,$K$40:$V$69,AR$6+1,FALSE())</f>
        <v>0.228754690921057</v>
      </c>
      <c r="AS226" s="74" t="n">
        <f aca="false">AS225*VLOOKUP($X226,$K$40:$V$69,AS$6+1,FALSE())</f>
        <v>0.176470214300201</v>
      </c>
      <c r="AT226" s="74" t="n">
        <f aca="false">AT225*VLOOKUP($X226,$K$40:$V$69,AT$6+1,FALSE())</f>
        <v>0.116091263829661</v>
      </c>
      <c r="AU226" s="74" t="n">
        <f aca="false">AU225*VLOOKUP($X226,$K$40:$V$69,AU$6+1,FALSE())</f>
        <v>0.067998828527381</v>
      </c>
      <c r="AV226" s="74" t="n">
        <f aca="false">AV225*VLOOKUP($X226,$K$40:$V$69,AV$6+1,FALSE())</f>
        <v>0.0354631319536414</v>
      </c>
      <c r="AW226" s="75" t="n">
        <v>0</v>
      </c>
      <c r="AX226" s="54"/>
      <c r="AY226" s="60" t="n">
        <f aca="false">AY214+1</f>
        <v>19</v>
      </c>
      <c r="AZ226" s="61" t="n">
        <v>220</v>
      </c>
      <c r="BA226" s="76" t="n">
        <v>0.067998828527381</v>
      </c>
      <c r="BB226" s="77" t="n">
        <v>0.116091263829661</v>
      </c>
      <c r="BC226" s="54"/>
      <c r="BD226" s="54" t="n">
        <f aca="false">IF($D$11=1,BA226*BB226,BA226)</f>
        <v>0.067998828527381</v>
      </c>
    </row>
    <row r="227" customFormat="false" ht="12.75" hidden="false" customHeight="false" outlineLevel="0" collapsed="false"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60" t="n">
        <f aca="false">X215+1</f>
        <v>19</v>
      </c>
      <c r="Y227" s="61" t="n">
        <v>221</v>
      </c>
      <c r="Z227" s="71" t="n">
        <f aca="false">Z226*VLOOKUP($X227,$K$7:$V$36,Z$6+1,FALSE())</f>
        <v>0.649136290877233</v>
      </c>
      <c r="AA227" s="71" t="n">
        <f aca="false">AA226*VLOOKUP($X227,$K$7:$V$36,AA$6+1,FALSE())</f>
        <v>0.575270369335811</v>
      </c>
      <c r="AB227" s="71" t="n">
        <f aca="false">AB226*VLOOKUP($X227,$K$7:$V$36,AB$6+1,FALSE())</f>
        <v>0.466084799590272</v>
      </c>
      <c r="AC227" s="71" t="n">
        <f aca="false">AC226*VLOOKUP($X227,$K$7:$V$36,AC$6+1,FALSE())</f>
        <v>0.440216749848841</v>
      </c>
      <c r="AD227" s="71" t="n">
        <f aca="false">AD226*VLOOKUP($X227,$K$7:$V$36,AD$6+1,FALSE())</f>
        <v>0.388707351573435</v>
      </c>
      <c r="AE227" s="71" t="n">
        <f aca="false">AE226*VLOOKUP($X227,$K$7:$V$36,AE$6+1,FALSE())</f>
        <v>0.255601088602624</v>
      </c>
      <c r="AF227" s="71" t="n">
        <f aca="false">AF226*VLOOKUP($X227,$K$7:$V$36,AF$6+1,FALSE())</f>
        <v>0.227157054446821</v>
      </c>
      <c r="AG227" s="71" t="n">
        <f aca="false">AG226*VLOOKUP($X227,$K$7:$V$36,AG$6+1,FALSE())</f>
        <v>0.174971235125438</v>
      </c>
      <c r="AH227" s="71" t="n">
        <f aca="false">AH226*VLOOKUP($X227,$K$7:$V$36,AH$6+1,FALSE())</f>
        <v>0.114880852885023</v>
      </c>
      <c r="AI227" s="71" t="n">
        <f aca="false">AI226*VLOOKUP($X227,$K$7:$V$36,AI$6+1,FALSE())</f>
        <v>0.0672020935586009</v>
      </c>
      <c r="AJ227" s="71" t="n">
        <f aca="false">AJ226*VLOOKUP($X227,$K$7:$V$36,AJ$6+1,FALSE())</f>
        <v>0.0350245136047219</v>
      </c>
      <c r="AK227" s="72" t="n">
        <f aca="false">W$7</f>
        <v>0</v>
      </c>
      <c r="AL227" s="73" t="n">
        <f aca="false">AL226*VLOOKUP($X227,$K$40:$V$69,AL$6+1,FALSE())</f>
        <v>0.649136290877233</v>
      </c>
      <c r="AM227" s="74" t="n">
        <f aca="false">AM226*VLOOKUP($X227,$K$40:$V$69,AM$6+1,FALSE())</f>
        <v>0.575270369335811</v>
      </c>
      <c r="AN227" s="74" t="n">
        <f aca="false">AN226*VLOOKUP($X227,$K$40:$V$69,AN$6+1,FALSE())</f>
        <v>0.466084799590272</v>
      </c>
      <c r="AO227" s="74" t="n">
        <f aca="false">AO226*VLOOKUP($X227,$K$40:$V$69,AO$6+1,FALSE())</f>
        <v>0.440216749848841</v>
      </c>
      <c r="AP227" s="74" t="n">
        <f aca="false">AP226*VLOOKUP($X227,$K$40:$V$69,AP$6+1,FALSE())</f>
        <v>0.388707351573435</v>
      </c>
      <c r="AQ227" s="74" t="n">
        <f aca="false">AQ226*VLOOKUP($X227,$K$40:$V$69,AQ$6+1,FALSE())</f>
        <v>0.255601088602624</v>
      </c>
      <c r="AR227" s="74" t="n">
        <f aca="false">AR226*VLOOKUP($X227,$K$40:$V$69,AR$6+1,FALSE())</f>
        <v>0.227157054446821</v>
      </c>
      <c r="AS227" s="74" t="n">
        <f aca="false">AS226*VLOOKUP($X227,$K$40:$V$69,AS$6+1,FALSE())</f>
        <v>0.174971235125438</v>
      </c>
      <c r="AT227" s="74" t="n">
        <f aca="false">AT226*VLOOKUP($X227,$K$40:$V$69,AT$6+1,FALSE())</f>
        <v>0.114880852885023</v>
      </c>
      <c r="AU227" s="74" t="n">
        <f aca="false">AU226*VLOOKUP($X227,$K$40:$V$69,AU$6+1,FALSE())</f>
        <v>0.0672020935586009</v>
      </c>
      <c r="AV227" s="74" t="n">
        <f aca="false">AV226*VLOOKUP($X227,$K$40:$V$69,AV$6+1,FALSE())</f>
        <v>0.0350245136047219</v>
      </c>
      <c r="AW227" s="75" t="n">
        <v>0</v>
      </c>
      <c r="AX227" s="54"/>
      <c r="AY227" s="60" t="n">
        <f aca="false">AY215+1</f>
        <v>19</v>
      </c>
      <c r="AZ227" s="61" t="n">
        <v>221</v>
      </c>
      <c r="BA227" s="76" t="n">
        <v>0.0672020935586009</v>
      </c>
      <c r="BB227" s="77" t="n">
        <v>0.114880852885023</v>
      </c>
      <c r="BC227" s="54"/>
      <c r="BD227" s="54" t="n">
        <f aca="false">IF($D$11=1,BA227*BB227,BA227)</f>
        <v>0.0672020935586009</v>
      </c>
    </row>
    <row r="228" customFormat="false" ht="12.75" hidden="false" customHeight="false" outlineLevel="0" collapsed="false"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60" t="n">
        <f aca="false">X216+1</f>
        <v>19</v>
      </c>
      <c r="Y228" s="61" t="n">
        <v>222</v>
      </c>
      <c r="Z228" s="71" t="n">
        <f aca="false">Z227*VLOOKUP($X228,$K$7:$V$36,Z$6+1,FALSE())</f>
        <v>0.647887316298922</v>
      </c>
      <c r="AA228" s="71" t="n">
        <f aca="false">AA227*VLOOKUP($X228,$K$7:$V$36,AA$6+1,FALSE())</f>
        <v>0.573701041909826</v>
      </c>
      <c r="AB228" s="71" t="n">
        <f aca="false">AB227*VLOOKUP($X228,$K$7:$V$36,AB$6+1,FALSE())</f>
        <v>0.464304697900975</v>
      </c>
      <c r="AC228" s="71" t="n">
        <f aca="false">AC227*VLOOKUP($X228,$K$7:$V$36,AC$6+1,FALSE())</f>
        <v>0.438507411793349</v>
      </c>
      <c r="AD228" s="71" t="n">
        <f aca="false">AD227*VLOOKUP($X228,$K$7:$V$36,AD$6+1,FALSE())</f>
        <v>0.386864247930959</v>
      </c>
      <c r="AE228" s="71" t="n">
        <f aca="false">AE227*VLOOKUP($X228,$K$7:$V$36,AE$6+1,FALSE())</f>
        <v>0.253980933189177</v>
      </c>
      <c r="AF228" s="71" t="n">
        <f aca="false">AF227*VLOOKUP($X228,$K$7:$V$36,AF$6+1,FALSE())</f>
        <v>0.225570575961492</v>
      </c>
      <c r="AG228" s="71" t="n">
        <f aca="false">AG227*VLOOKUP($X228,$K$7:$V$36,AG$6+1,FALSE())</f>
        <v>0.173484988629531</v>
      </c>
      <c r="AH228" s="71" t="n">
        <f aca="false">AH227*VLOOKUP($X228,$K$7:$V$36,AH$6+1,FALSE())</f>
        <v>0.113683062137689</v>
      </c>
      <c r="AI228" s="71" t="n">
        <f aca="false">AI227*VLOOKUP($X228,$K$7:$V$36,AI$6+1,FALSE())</f>
        <v>0.0664146938478572</v>
      </c>
      <c r="AJ228" s="71" t="n">
        <f aca="false">AJ227*VLOOKUP($X228,$K$7:$V$36,AJ$6+1,FALSE())</f>
        <v>0.0345913202153423</v>
      </c>
      <c r="AK228" s="72" t="n">
        <f aca="false">W$7</f>
        <v>0</v>
      </c>
      <c r="AL228" s="73" t="n">
        <f aca="false">AL227*VLOOKUP($X228,$K$40:$V$69,AL$6+1,FALSE())</f>
        <v>0.647887316298922</v>
      </c>
      <c r="AM228" s="74" t="n">
        <f aca="false">AM227*VLOOKUP($X228,$K$40:$V$69,AM$6+1,FALSE())</f>
        <v>0.573701041909826</v>
      </c>
      <c r="AN228" s="74" t="n">
        <f aca="false">AN227*VLOOKUP($X228,$K$40:$V$69,AN$6+1,FALSE())</f>
        <v>0.464304697900975</v>
      </c>
      <c r="AO228" s="74" t="n">
        <f aca="false">AO227*VLOOKUP($X228,$K$40:$V$69,AO$6+1,FALSE())</f>
        <v>0.438507411793349</v>
      </c>
      <c r="AP228" s="74" t="n">
        <f aca="false">AP227*VLOOKUP($X228,$K$40:$V$69,AP$6+1,FALSE())</f>
        <v>0.386864247930959</v>
      </c>
      <c r="AQ228" s="74" t="n">
        <f aca="false">AQ227*VLOOKUP($X228,$K$40:$V$69,AQ$6+1,FALSE())</f>
        <v>0.253980933189177</v>
      </c>
      <c r="AR228" s="74" t="n">
        <f aca="false">AR227*VLOOKUP($X228,$K$40:$V$69,AR$6+1,FALSE())</f>
        <v>0.225570575961492</v>
      </c>
      <c r="AS228" s="74" t="n">
        <f aca="false">AS227*VLOOKUP($X228,$K$40:$V$69,AS$6+1,FALSE())</f>
        <v>0.173484988629531</v>
      </c>
      <c r="AT228" s="74" t="n">
        <f aca="false">AT227*VLOOKUP($X228,$K$40:$V$69,AT$6+1,FALSE())</f>
        <v>0.113683062137689</v>
      </c>
      <c r="AU228" s="74" t="n">
        <f aca="false">AU227*VLOOKUP($X228,$K$40:$V$69,AU$6+1,FALSE())</f>
        <v>0.0664146938478572</v>
      </c>
      <c r="AV228" s="74" t="n">
        <f aca="false">AV227*VLOOKUP($X228,$K$40:$V$69,AV$6+1,FALSE())</f>
        <v>0.0345913202153423</v>
      </c>
      <c r="AW228" s="75" t="n">
        <v>0</v>
      </c>
      <c r="AX228" s="54"/>
      <c r="AY228" s="60" t="n">
        <f aca="false">AY216+1</f>
        <v>19</v>
      </c>
      <c r="AZ228" s="61" t="n">
        <v>222</v>
      </c>
      <c r="BA228" s="76" t="n">
        <v>0.0664146938478572</v>
      </c>
      <c r="BB228" s="77" t="n">
        <v>0.113683062137689</v>
      </c>
      <c r="BC228" s="54"/>
      <c r="BD228" s="54" t="n">
        <f aca="false">IF($D$11=1,BA228*BB228,BA228)</f>
        <v>0.0664146938478572</v>
      </c>
    </row>
    <row r="229" customFormat="false" ht="12.75" hidden="false" customHeight="false" outlineLevel="0" collapsed="false"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60" t="n">
        <f aca="false">X217+1</f>
        <v>19</v>
      </c>
      <c r="Y229" s="61" t="n">
        <v>223</v>
      </c>
      <c r="Z229" s="71" t="n">
        <f aca="false">Z228*VLOOKUP($X229,$K$7:$V$36,Z$6+1,FALSE())</f>
        <v>0.646640744817649</v>
      </c>
      <c r="AA229" s="71" t="n">
        <f aca="false">AA228*VLOOKUP($X229,$K$7:$V$36,AA$6+1,FALSE())</f>
        <v>0.572135995581393</v>
      </c>
      <c r="AB229" s="71" t="n">
        <f aca="false">AB228*VLOOKUP($X229,$K$7:$V$36,AB$6+1,FALSE())</f>
        <v>0.462531394893007</v>
      </c>
      <c r="AC229" s="71" t="n">
        <f aca="false">AC228*VLOOKUP($X229,$K$7:$V$36,AC$6+1,FALSE())</f>
        <v>0.43680471100595</v>
      </c>
      <c r="AD229" s="71" t="n">
        <f aca="false">AD228*VLOOKUP($X229,$K$7:$V$36,AD$6+1,FALSE())</f>
        <v>0.385029883590745</v>
      </c>
      <c r="AE229" s="71" t="n">
        <f aca="false">AE228*VLOOKUP($X229,$K$7:$V$36,AE$6+1,FALSE())</f>
        <v>0.25237104730775</v>
      </c>
      <c r="AF229" s="71" t="n">
        <f aca="false">AF228*VLOOKUP($X229,$K$7:$V$36,AF$6+1,FALSE())</f>
        <v>0.223995177537008</v>
      </c>
      <c r="AG229" s="71" t="n">
        <f aca="false">AG228*VLOOKUP($X229,$K$7:$V$36,AG$6+1,FALSE())</f>
        <v>0.172011366658135</v>
      </c>
      <c r="AH229" s="71" t="n">
        <f aca="false">AH228*VLOOKUP($X229,$K$7:$V$36,AH$6+1,FALSE())</f>
        <v>0.112497760004761</v>
      </c>
      <c r="AI229" s="71" t="n">
        <f aca="false">AI228*VLOOKUP($X229,$K$7:$V$36,AI$6+1,FALSE())</f>
        <v>0.0656365200149345</v>
      </c>
      <c r="AJ229" s="71" t="n">
        <f aca="false">AJ228*VLOOKUP($X229,$K$7:$V$36,AJ$6+1,FALSE())</f>
        <v>0.0341634846880224</v>
      </c>
      <c r="AK229" s="72" t="n">
        <f aca="false">W$7</f>
        <v>0</v>
      </c>
      <c r="AL229" s="73" t="n">
        <f aca="false">AL228*VLOOKUP($X229,$K$40:$V$69,AL$6+1,FALSE())</f>
        <v>0.646640744817649</v>
      </c>
      <c r="AM229" s="74" t="n">
        <f aca="false">AM228*VLOOKUP($X229,$K$40:$V$69,AM$6+1,FALSE())</f>
        <v>0.572135995581393</v>
      </c>
      <c r="AN229" s="74" t="n">
        <f aca="false">AN228*VLOOKUP($X229,$K$40:$V$69,AN$6+1,FALSE())</f>
        <v>0.462531394893007</v>
      </c>
      <c r="AO229" s="74" t="n">
        <f aca="false">AO228*VLOOKUP($X229,$K$40:$V$69,AO$6+1,FALSE())</f>
        <v>0.43680471100595</v>
      </c>
      <c r="AP229" s="74" t="n">
        <f aca="false">AP228*VLOOKUP($X229,$K$40:$V$69,AP$6+1,FALSE())</f>
        <v>0.385029883590745</v>
      </c>
      <c r="AQ229" s="74" t="n">
        <f aca="false">AQ228*VLOOKUP($X229,$K$40:$V$69,AQ$6+1,FALSE())</f>
        <v>0.25237104730775</v>
      </c>
      <c r="AR229" s="74" t="n">
        <f aca="false">AR228*VLOOKUP($X229,$K$40:$V$69,AR$6+1,FALSE())</f>
        <v>0.223995177537008</v>
      </c>
      <c r="AS229" s="74" t="n">
        <f aca="false">AS228*VLOOKUP($X229,$K$40:$V$69,AS$6+1,FALSE())</f>
        <v>0.172011366658135</v>
      </c>
      <c r="AT229" s="74" t="n">
        <f aca="false">AT228*VLOOKUP($X229,$K$40:$V$69,AT$6+1,FALSE())</f>
        <v>0.112497760004761</v>
      </c>
      <c r="AU229" s="74" t="n">
        <f aca="false">AU228*VLOOKUP($X229,$K$40:$V$69,AU$6+1,FALSE())</f>
        <v>0.0656365200149345</v>
      </c>
      <c r="AV229" s="74" t="n">
        <f aca="false">AV228*VLOOKUP($X229,$K$40:$V$69,AV$6+1,FALSE())</f>
        <v>0.0341634846880224</v>
      </c>
      <c r="AW229" s="75" t="n">
        <v>0</v>
      </c>
      <c r="AX229" s="54"/>
      <c r="AY229" s="60" t="n">
        <f aca="false">AY217+1</f>
        <v>19</v>
      </c>
      <c r="AZ229" s="61" t="n">
        <v>223</v>
      </c>
      <c r="BA229" s="76" t="n">
        <v>0.0656365200149345</v>
      </c>
      <c r="BB229" s="77" t="n">
        <v>0.112497760004761</v>
      </c>
      <c r="BC229" s="54"/>
      <c r="BD229" s="54" t="n">
        <f aca="false">IF($D$11=1,BA229*BB229,BA229)</f>
        <v>0.0656365200149345</v>
      </c>
    </row>
    <row r="230" customFormat="false" ht="12.75" hidden="false" customHeight="false" outlineLevel="0" collapsed="false"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60" t="n">
        <f aca="false">X218+1</f>
        <v>19</v>
      </c>
      <c r="Y230" s="61" t="n">
        <v>224</v>
      </c>
      <c r="Z230" s="71" t="n">
        <f aca="false">Z229*VLOOKUP($X230,$K$7:$V$36,Z$6+1,FALSE())</f>
        <v>0.64539657180972</v>
      </c>
      <c r="AA230" s="71" t="n">
        <f aca="false">AA229*VLOOKUP($X230,$K$7:$V$36,AA$6+1,FALSE())</f>
        <v>0.570575218671753</v>
      </c>
      <c r="AB230" s="71" t="n">
        <f aca="false">AB229*VLOOKUP($X230,$K$7:$V$36,AB$6+1,FALSE())</f>
        <v>0.460764864600396</v>
      </c>
      <c r="AC230" s="71" t="n">
        <f aca="false">AC229*VLOOKUP($X230,$K$7:$V$36,AC$6+1,FALSE())</f>
        <v>0.435108621714488</v>
      </c>
      <c r="AD230" s="71" t="n">
        <f aca="false">AD229*VLOOKUP($X230,$K$7:$V$36,AD$6+1,FALSE())</f>
        <v>0.383204217114319</v>
      </c>
      <c r="AE230" s="71" t="n">
        <f aca="false">AE229*VLOOKUP($X230,$K$7:$V$36,AE$6+1,FALSE())</f>
        <v>0.250771365863792</v>
      </c>
      <c r="AF230" s="71" t="n">
        <f aca="false">AF229*VLOOKUP($X230,$K$7:$V$36,AF$6+1,FALSE())</f>
        <v>0.222430781789558</v>
      </c>
      <c r="AG230" s="71" t="n">
        <f aca="false">AG229*VLOOKUP($X230,$K$7:$V$36,AG$6+1,FALSE())</f>
        <v>0.170550261975593</v>
      </c>
      <c r="AH230" s="71" t="n">
        <f aca="false">AH229*VLOOKUP($X230,$K$7:$V$36,AH$6+1,FALSE())</f>
        <v>0.111324816275275</v>
      </c>
      <c r="AI230" s="71" t="n">
        <f aca="false">AI229*VLOOKUP($X230,$K$7:$V$36,AI$6+1,FALSE())</f>
        <v>0.0648674639612133</v>
      </c>
      <c r="AJ230" s="71" t="n">
        <f aca="false">AJ229*VLOOKUP($X230,$K$7:$V$36,AJ$6+1,FALSE())</f>
        <v>0.0337409407551632</v>
      </c>
      <c r="AK230" s="72" t="n">
        <f aca="false">W$7</f>
        <v>0</v>
      </c>
      <c r="AL230" s="73" t="n">
        <f aca="false">AL229*VLOOKUP($X230,$K$40:$V$69,AL$6+1,FALSE())</f>
        <v>0.64539657180972</v>
      </c>
      <c r="AM230" s="74" t="n">
        <f aca="false">AM229*VLOOKUP($X230,$K$40:$V$69,AM$6+1,FALSE())</f>
        <v>0.570575218671753</v>
      </c>
      <c r="AN230" s="74" t="n">
        <f aca="false">AN229*VLOOKUP($X230,$K$40:$V$69,AN$6+1,FALSE())</f>
        <v>0.460764864600396</v>
      </c>
      <c r="AO230" s="74" t="n">
        <f aca="false">AO229*VLOOKUP($X230,$K$40:$V$69,AO$6+1,FALSE())</f>
        <v>0.435108621714488</v>
      </c>
      <c r="AP230" s="74" t="n">
        <f aca="false">AP229*VLOOKUP($X230,$K$40:$V$69,AP$6+1,FALSE())</f>
        <v>0.383204217114319</v>
      </c>
      <c r="AQ230" s="74" t="n">
        <f aca="false">AQ229*VLOOKUP($X230,$K$40:$V$69,AQ$6+1,FALSE())</f>
        <v>0.250771365863792</v>
      </c>
      <c r="AR230" s="74" t="n">
        <f aca="false">AR229*VLOOKUP($X230,$K$40:$V$69,AR$6+1,FALSE())</f>
        <v>0.222430781789558</v>
      </c>
      <c r="AS230" s="74" t="n">
        <f aca="false">AS229*VLOOKUP($X230,$K$40:$V$69,AS$6+1,FALSE())</f>
        <v>0.170550261975593</v>
      </c>
      <c r="AT230" s="74" t="n">
        <f aca="false">AT229*VLOOKUP($X230,$K$40:$V$69,AT$6+1,FALSE())</f>
        <v>0.111324816275275</v>
      </c>
      <c r="AU230" s="74" t="n">
        <f aca="false">AU229*VLOOKUP($X230,$K$40:$V$69,AU$6+1,FALSE())</f>
        <v>0.0648674639612133</v>
      </c>
      <c r="AV230" s="74" t="n">
        <f aca="false">AV229*VLOOKUP($X230,$K$40:$V$69,AV$6+1,FALSE())</f>
        <v>0.0337409407551632</v>
      </c>
      <c r="AW230" s="75" t="n">
        <v>0</v>
      </c>
      <c r="AX230" s="54"/>
      <c r="AY230" s="60" t="n">
        <f aca="false">AY218+1</f>
        <v>19</v>
      </c>
      <c r="AZ230" s="61" t="n">
        <v>224</v>
      </c>
      <c r="BA230" s="76" t="n">
        <v>0.0648674639612133</v>
      </c>
      <c r="BB230" s="77" t="n">
        <v>0.111324816275275</v>
      </c>
      <c r="BC230" s="54"/>
      <c r="BD230" s="54" t="n">
        <f aca="false">IF($D$11=1,BA230*BB230,BA230)</f>
        <v>0.0648674639612133</v>
      </c>
    </row>
    <row r="231" customFormat="false" ht="12.75" hidden="false" customHeight="false" outlineLevel="0" collapsed="false"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60" t="n">
        <f aca="false">X219+1</f>
        <v>19</v>
      </c>
      <c r="Y231" s="61" t="n">
        <v>225</v>
      </c>
      <c r="Z231" s="71" t="n">
        <f aca="false">Z230*VLOOKUP($X231,$K$7:$V$36,Z$6+1,FALSE())</f>
        <v>0.644154792660338</v>
      </c>
      <c r="AA231" s="71" t="n">
        <f aca="false">AA230*VLOOKUP($X231,$K$7:$V$36,AA$6+1,FALSE())</f>
        <v>0.569018699534007</v>
      </c>
      <c r="AB231" s="71" t="n">
        <f aca="false">AB230*VLOOKUP($X231,$K$7:$V$36,AB$6+1,FALSE())</f>
        <v>0.459005081156343</v>
      </c>
      <c r="AC231" s="71" t="n">
        <f aca="false">AC230*VLOOKUP($X231,$K$7:$V$36,AC$6+1,FALSE())</f>
        <v>0.433419118246879</v>
      </c>
      <c r="AD231" s="71" t="n">
        <f aca="false">AD230*VLOOKUP($X231,$K$7:$V$36,AD$6+1,FALSE())</f>
        <v>0.38138720725969</v>
      </c>
      <c r="AE231" s="71" t="n">
        <f aca="false">AE230*VLOOKUP($X231,$K$7:$V$36,AE$6+1,FALSE())</f>
        <v>0.249181824175363</v>
      </c>
      <c r="AF231" s="71" t="n">
        <f aca="false">AF230*VLOOKUP($X231,$K$7:$V$36,AF$6+1,FALSE())</f>
        <v>0.220877311875787</v>
      </c>
      <c r="AG231" s="71" t="n">
        <f aca="false">AG230*VLOOKUP($X231,$K$7:$V$36,AG$6+1,FALSE())</f>
        <v>0.169101568257134</v>
      </c>
      <c r="AH231" s="71" t="n">
        <f aca="false">AH230*VLOOKUP($X231,$K$7:$V$36,AH$6+1,FALSE())</f>
        <v>0.110164102095893</v>
      </c>
      <c r="AI231" s="71" t="n">
        <f aca="false">AI230*VLOOKUP($X231,$K$7:$V$36,AI$6+1,FALSE())</f>
        <v>0.0641074188546543</v>
      </c>
      <c r="AJ231" s="71" t="n">
        <f aca="false">AJ230*VLOOKUP($X231,$K$7:$V$36,AJ$6+1,FALSE())</f>
        <v>0.0333236229687825</v>
      </c>
      <c r="AK231" s="72" t="n">
        <f aca="false">W$7</f>
        <v>0</v>
      </c>
      <c r="AL231" s="73" t="n">
        <f aca="false">AL230*VLOOKUP($X231,$K$40:$V$69,AL$6+1,FALSE())</f>
        <v>0.644154792660338</v>
      </c>
      <c r="AM231" s="74" t="n">
        <f aca="false">AM230*VLOOKUP($X231,$K$40:$V$69,AM$6+1,FALSE())</f>
        <v>0.569018699534007</v>
      </c>
      <c r="AN231" s="74" t="n">
        <f aca="false">AN230*VLOOKUP($X231,$K$40:$V$69,AN$6+1,FALSE())</f>
        <v>0.459005081156343</v>
      </c>
      <c r="AO231" s="74" t="n">
        <f aca="false">AO230*VLOOKUP($X231,$K$40:$V$69,AO$6+1,FALSE())</f>
        <v>0.433419118246879</v>
      </c>
      <c r="AP231" s="74" t="n">
        <f aca="false">AP230*VLOOKUP($X231,$K$40:$V$69,AP$6+1,FALSE())</f>
        <v>0.38138720725969</v>
      </c>
      <c r="AQ231" s="74" t="n">
        <f aca="false">AQ230*VLOOKUP($X231,$K$40:$V$69,AQ$6+1,FALSE())</f>
        <v>0.249181824175363</v>
      </c>
      <c r="AR231" s="74" t="n">
        <f aca="false">AR230*VLOOKUP($X231,$K$40:$V$69,AR$6+1,FALSE())</f>
        <v>0.220877311875787</v>
      </c>
      <c r="AS231" s="74" t="n">
        <f aca="false">AS230*VLOOKUP($X231,$K$40:$V$69,AS$6+1,FALSE())</f>
        <v>0.169101568257134</v>
      </c>
      <c r="AT231" s="74" t="n">
        <f aca="false">AT230*VLOOKUP($X231,$K$40:$V$69,AT$6+1,FALSE())</f>
        <v>0.110164102095893</v>
      </c>
      <c r="AU231" s="74" t="n">
        <f aca="false">AU230*VLOOKUP($X231,$K$40:$V$69,AU$6+1,FALSE())</f>
        <v>0.0641074188546543</v>
      </c>
      <c r="AV231" s="74" t="n">
        <f aca="false">AV230*VLOOKUP($X231,$K$40:$V$69,AV$6+1,FALSE())</f>
        <v>0.0333236229687825</v>
      </c>
      <c r="AW231" s="75" t="n">
        <v>0</v>
      </c>
      <c r="AX231" s="54"/>
      <c r="AY231" s="60" t="n">
        <f aca="false">AY219+1</f>
        <v>19</v>
      </c>
      <c r="AZ231" s="61" t="n">
        <v>225</v>
      </c>
      <c r="BA231" s="76" t="n">
        <v>0.0641074188546543</v>
      </c>
      <c r="BB231" s="77" t="n">
        <v>0.110164102095893</v>
      </c>
      <c r="BC231" s="54"/>
      <c r="BD231" s="54" t="n">
        <f aca="false">IF($D$11=1,BA231*BB231,BA231)</f>
        <v>0.0641074188546543</v>
      </c>
    </row>
    <row r="232" customFormat="false" ht="12.75" hidden="false" customHeight="false" outlineLevel="0" collapsed="false"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60" t="n">
        <f aca="false">X220+1</f>
        <v>19</v>
      </c>
      <c r="Y232" s="61" t="n">
        <v>226</v>
      </c>
      <c r="Z232" s="71" t="n">
        <f aca="false">Z231*VLOOKUP($X232,$K$7:$V$36,Z$6+1,FALSE())</f>
        <v>0.642915402763584</v>
      </c>
      <c r="AA232" s="71" t="n">
        <f aca="false">AA231*VLOOKUP($X232,$K$7:$V$36,AA$6+1,FALSE())</f>
        <v>0.56746642655303</v>
      </c>
      <c r="AB232" s="71" t="n">
        <f aca="false">AB231*VLOOKUP($X232,$K$7:$V$36,AB$6+1,FALSE())</f>
        <v>0.457252018792841</v>
      </c>
      <c r="AC232" s="71" t="n">
        <f aca="false">AC231*VLOOKUP($X232,$K$7:$V$36,AC$6+1,FALSE())</f>
        <v>0.43173617503072</v>
      </c>
      <c r="AD232" s="71" t="n">
        <f aca="false">AD231*VLOOKUP($X232,$K$7:$V$36,AD$6+1,FALSE())</f>
        <v>0.379578812980424</v>
      </c>
      <c r="AE232" s="71" t="n">
        <f aca="false">AE231*VLOOKUP($X232,$K$7:$V$36,AE$6+1,FALSE())</f>
        <v>0.247602357970515</v>
      </c>
      <c r="AF232" s="71" t="n">
        <f aca="false">AF231*VLOOKUP($X232,$K$7:$V$36,AF$6+1,FALSE())</f>
        <v>0.219334691489018</v>
      </c>
      <c r="AG232" s="71" t="n">
        <f aca="false">AG231*VLOOKUP($X232,$K$7:$V$36,AG$6+1,FALSE())</f>
        <v>0.167665180081132</v>
      </c>
      <c r="AH232" s="71" t="n">
        <f aca="false">AH231*VLOOKUP($X232,$K$7:$V$36,AH$6+1,FALSE())</f>
        <v>0.10901548995675</v>
      </c>
      <c r="AI232" s="71" t="n">
        <f aca="false">AI231*VLOOKUP($X232,$K$7:$V$36,AI$6+1,FALSE())</f>
        <v>0.0633562791149576</v>
      </c>
      <c r="AJ232" s="71" t="n">
        <f aca="false">AJ231*VLOOKUP($X232,$K$7:$V$36,AJ$6+1,FALSE())</f>
        <v>0.0329114666903779</v>
      </c>
      <c r="AK232" s="72" t="n">
        <f aca="false">W$7</f>
        <v>0</v>
      </c>
      <c r="AL232" s="73" t="n">
        <f aca="false">AL231*VLOOKUP($X232,$K$40:$V$69,AL$6+1,FALSE())</f>
        <v>0.642915402763584</v>
      </c>
      <c r="AM232" s="74" t="n">
        <f aca="false">AM231*VLOOKUP($X232,$K$40:$V$69,AM$6+1,FALSE())</f>
        <v>0.56746642655303</v>
      </c>
      <c r="AN232" s="74" t="n">
        <f aca="false">AN231*VLOOKUP($X232,$K$40:$V$69,AN$6+1,FALSE())</f>
        <v>0.457252018792841</v>
      </c>
      <c r="AO232" s="74" t="n">
        <f aca="false">AO231*VLOOKUP($X232,$K$40:$V$69,AO$6+1,FALSE())</f>
        <v>0.43173617503072</v>
      </c>
      <c r="AP232" s="74" t="n">
        <f aca="false">AP231*VLOOKUP($X232,$K$40:$V$69,AP$6+1,FALSE())</f>
        <v>0.379578812980424</v>
      </c>
      <c r="AQ232" s="74" t="n">
        <f aca="false">AQ231*VLOOKUP($X232,$K$40:$V$69,AQ$6+1,FALSE())</f>
        <v>0.247602357970515</v>
      </c>
      <c r="AR232" s="74" t="n">
        <f aca="false">AR231*VLOOKUP($X232,$K$40:$V$69,AR$6+1,FALSE())</f>
        <v>0.219334691489018</v>
      </c>
      <c r="AS232" s="74" t="n">
        <f aca="false">AS231*VLOOKUP($X232,$K$40:$V$69,AS$6+1,FALSE())</f>
        <v>0.167665180081132</v>
      </c>
      <c r="AT232" s="74" t="n">
        <f aca="false">AT231*VLOOKUP($X232,$K$40:$V$69,AT$6+1,FALSE())</f>
        <v>0.10901548995675</v>
      </c>
      <c r="AU232" s="74" t="n">
        <f aca="false">AU231*VLOOKUP($X232,$K$40:$V$69,AU$6+1,FALSE())</f>
        <v>0.0633562791149576</v>
      </c>
      <c r="AV232" s="74" t="n">
        <f aca="false">AV231*VLOOKUP($X232,$K$40:$V$69,AV$6+1,FALSE())</f>
        <v>0.0329114666903779</v>
      </c>
      <c r="AW232" s="75" t="n">
        <v>0</v>
      </c>
      <c r="AX232" s="54"/>
      <c r="AY232" s="60" t="n">
        <f aca="false">AY220+1</f>
        <v>19</v>
      </c>
      <c r="AZ232" s="61" t="n">
        <v>226</v>
      </c>
      <c r="BA232" s="76" t="n">
        <v>0.0633562791149576</v>
      </c>
      <c r="BB232" s="77" t="n">
        <v>0.10901548995675</v>
      </c>
      <c r="BC232" s="54"/>
      <c r="BD232" s="54" t="n">
        <f aca="false">IF($D$11=1,BA232*BB232,BA232)</f>
        <v>0.0633562791149576</v>
      </c>
    </row>
    <row r="233" customFormat="false" ht="12.75" hidden="false" customHeight="false" outlineLevel="0" collapsed="false"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60" t="n">
        <f aca="false">X221+1</f>
        <v>19</v>
      </c>
      <c r="Y233" s="61" t="n">
        <v>227</v>
      </c>
      <c r="Z233" s="71" t="n">
        <f aca="false">Z232*VLOOKUP($X233,$K$7:$V$36,Z$6+1,FALSE())</f>
        <v>0.641678397522403</v>
      </c>
      <c r="AA233" s="71" t="n">
        <f aca="false">AA232*VLOOKUP($X233,$K$7:$V$36,AA$6+1,FALSE())</f>
        <v>0.565918388145378</v>
      </c>
      <c r="AB233" s="71" t="n">
        <f aca="false">AB232*VLOOKUP($X233,$K$7:$V$36,AB$6+1,FALSE())</f>
        <v>0.455505651840297</v>
      </c>
      <c r="AC233" s="71" t="n">
        <f aca="false">AC232*VLOOKUP($X233,$K$7:$V$36,AC$6+1,FALSE())</f>
        <v>0.430059766592909</v>
      </c>
      <c r="AD233" s="71" t="n">
        <f aca="false">AD232*VLOOKUP($X233,$K$7:$V$36,AD$6+1,FALSE())</f>
        <v>0.377778993424712</v>
      </c>
      <c r="AE233" s="71" t="n">
        <f aca="false">AE232*VLOOKUP($X233,$K$7:$V$36,AE$6+1,FALSE())</f>
        <v>0.246032903384694</v>
      </c>
      <c r="AF233" s="71" t="n">
        <f aca="false">AF232*VLOOKUP($X233,$K$7:$V$36,AF$6+1,FALSE())</f>
        <v>0.217802844855503</v>
      </c>
      <c r="AG233" s="71" t="n">
        <f aca="false">AG232*VLOOKUP($X233,$K$7:$V$36,AG$6+1,FALSE())</f>
        <v>0.166240992921439</v>
      </c>
      <c r="AH233" s="71" t="n">
        <f aca="false">AH232*VLOOKUP($X233,$K$7:$V$36,AH$6+1,FALSE())</f>
        <v>0.107878853677448</v>
      </c>
      <c r="AI233" s="71" t="n">
        <f aca="false">AI232*VLOOKUP($X233,$K$7:$V$36,AI$6+1,FALSE())</f>
        <v>0.0626139403988964</v>
      </c>
      <c r="AJ233" s="71" t="n">
        <f aca="false">AJ232*VLOOKUP($X233,$K$7:$V$36,AJ$6+1,FALSE())</f>
        <v>0.0325044080809148</v>
      </c>
      <c r="AK233" s="72" t="n">
        <f aca="false">W$7</f>
        <v>0</v>
      </c>
      <c r="AL233" s="73" t="n">
        <f aca="false">AL232*VLOOKUP($X233,$K$40:$V$69,AL$6+1,FALSE())</f>
        <v>0.641678397522403</v>
      </c>
      <c r="AM233" s="74" t="n">
        <f aca="false">AM232*VLOOKUP($X233,$K$40:$V$69,AM$6+1,FALSE())</f>
        <v>0.565918388145378</v>
      </c>
      <c r="AN233" s="74" t="n">
        <f aca="false">AN232*VLOOKUP($X233,$K$40:$V$69,AN$6+1,FALSE())</f>
        <v>0.455505651840297</v>
      </c>
      <c r="AO233" s="74" t="n">
        <f aca="false">AO232*VLOOKUP($X233,$K$40:$V$69,AO$6+1,FALSE())</f>
        <v>0.430059766592909</v>
      </c>
      <c r="AP233" s="74" t="n">
        <f aca="false">AP232*VLOOKUP($X233,$K$40:$V$69,AP$6+1,FALSE())</f>
        <v>0.377778993424712</v>
      </c>
      <c r="AQ233" s="74" t="n">
        <f aca="false">AQ232*VLOOKUP($X233,$K$40:$V$69,AQ$6+1,FALSE())</f>
        <v>0.246032903384694</v>
      </c>
      <c r="AR233" s="74" t="n">
        <f aca="false">AR232*VLOOKUP($X233,$K$40:$V$69,AR$6+1,FALSE())</f>
        <v>0.217802844855503</v>
      </c>
      <c r="AS233" s="74" t="n">
        <f aca="false">AS232*VLOOKUP($X233,$K$40:$V$69,AS$6+1,FALSE())</f>
        <v>0.166240992921439</v>
      </c>
      <c r="AT233" s="74" t="n">
        <f aca="false">AT232*VLOOKUP($X233,$K$40:$V$69,AT$6+1,FALSE())</f>
        <v>0.107878853677448</v>
      </c>
      <c r="AU233" s="74" t="n">
        <f aca="false">AU232*VLOOKUP($X233,$K$40:$V$69,AU$6+1,FALSE())</f>
        <v>0.0626139403988964</v>
      </c>
      <c r="AV233" s="74" t="n">
        <f aca="false">AV232*VLOOKUP($X233,$K$40:$V$69,AV$6+1,FALSE())</f>
        <v>0.0325044080809148</v>
      </c>
      <c r="AW233" s="75" t="n">
        <v>0</v>
      </c>
      <c r="AX233" s="54"/>
      <c r="AY233" s="60" t="n">
        <f aca="false">AY221+1</f>
        <v>19</v>
      </c>
      <c r="AZ233" s="61" t="n">
        <v>227</v>
      </c>
      <c r="BA233" s="76" t="n">
        <v>0.0626139403988964</v>
      </c>
      <c r="BB233" s="77" t="n">
        <v>0.107878853677448</v>
      </c>
      <c r="BC233" s="54"/>
      <c r="BD233" s="54" t="n">
        <f aca="false">IF($D$11=1,BA233*BB233,BA233)</f>
        <v>0.0626139403988964</v>
      </c>
    </row>
    <row r="234" customFormat="false" ht="12.75" hidden="false" customHeight="false" outlineLevel="0" collapsed="false"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60" t="n">
        <f aca="false">X222+1</f>
        <v>19</v>
      </c>
      <c r="Y234" s="61" t="n">
        <v>228</v>
      </c>
      <c r="Z234" s="71" t="n">
        <f aca="false">Z233*VLOOKUP($X234,$K$7:$V$36,Z$6+1,FALSE())</f>
        <v>0.640443772348585</v>
      </c>
      <c r="AA234" s="71" t="n">
        <f aca="false">AA233*VLOOKUP($X234,$K$7:$V$36,AA$6+1,FALSE())</f>
        <v>0.564374572759213</v>
      </c>
      <c r="AB234" s="71" t="n">
        <f aca="false">AB233*VLOOKUP($X234,$K$7:$V$36,AB$6+1,FALSE())</f>
        <v>0.453765954727159</v>
      </c>
      <c r="AC234" s="71" t="n">
        <f aca="false">AC233*VLOOKUP($X234,$K$7:$V$36,AC$6+1,FALSE())</f>
        <v>0.428389867559249</v>
      </c>
      <c r="AD234" s="71" t="n">
        <f aca="false">AD233*VLOOKUP($X234,$K$7:$V$36,AD$6+1,FALSE())</f>
        <v>0.375987707934449</v>
      </c>
      <c r="AE234" s="71" t="n">
        <f aca="false">AE233*VLOOKUP($X234,$K$7:$V$36,AE$6+1,FALSE())</f>
        <v>0.24447339695816</v>
      </c>
      <c r="AF234" s="71" t="n">
        <f aca="false">AF233*VLOOKUP($X234,$K$7:$V$36,AF$6+1,FALSE())</f>
        <v>0.216281696730704</v>
      </c>
      <c r="AG234" s="71" t="n">
        <f aca="false">AG233*VLOOKUP($X234,$K$7:$V$36,AG$6+1,FALSE())</f>
        <v>0.164828903139776</v>
      </c>
      <c r="AH234" s="71" t="n">
        <f aca="false">AH233*VLOOKUP($X234,$K$7:$V$36,AH$6+1,FALSE())</f>
        <v>0.106754068393192</v>
      </c>
      <c r="AI234" s="71" t="n">
        <f aca="false">AI233*VLOOKUP($X234,$K$7:$V$36,AI$6+1,FALSE())</f>
        <v>0.0618802995858224</v>
      </c>
      <c r="AJ234" s="71" t="n">
        <f aca="false">AJ233*VLOOKUP($X234,$K$7:$V$36,AJ$6+1,FALSE())</f>
        <v>0.0321023840909386</v>
      </c>
      <c r="AK234" s="72" t="n">
        <f aca="false">W$7</f>
        <v>0</v>
      </c>
      <c r="AL234" s="73" t="n">
        <f aca="false">AL233*VLOOKUP($X234,$K$40:$V$69,AL$6+1,FALSE())</f>
        <v>0.640443772348585</v>
      </c>
      <c r="AM234" s="74" t="n">
        <f aca="false">AM233*VLOOKUP($X234,$K$40:$V$69,AM$6+1,FALSE())</f>
        <v>0.564374572759213</v>
      </c>
      <c r="AN234" s="74" t="n">
        <f aca="false">AN233*VLOOKUP($X234,$K$40:$V$69,AN$6+1,FALSE())</f>
        <v>0.453765954727159</v>
      </c>
      <c r="AO234" s="74" t="n">
        <f aca="false">AO233*VLOOKUP($X234,$K$40:$V$69,AO$6+1,FALSE())</f>
        <v>0.428389867559249</v>
      </c>
      <c r="AP234" s="74" t="n">
        <f aca="false">AP233*VLOOKUP($X234,$K$40:$V$69,AP$6+1,FALSE())</f>
        <v>0.375987707934449</v>
      </c>
      <c r="AQ234" s="74" t="n">
        <f aca="false">AQ233*VLOOKUP($X234,$K$40:$V$69,AQ$6+1,FALSE())</f>
        <v>0.24447339695816</v>
      </c>
      <c r="AR234" s="74" t="n">
        <f aca="false">AR233*VLOOKUP($X234,$K$40:$V$69,AR$6+1,FALSE())</f>
        <v>0.216281696730704</v>
      </c>
      <c r="AS234" s="74" t="n">
        <f aca="false">AS233*VLOOKUP($X234,$K$40:$V$69,AS$6+1,FALSE())</f>
        <v>0.164828903139776</v>
      </c>
      <c r="AT234" s="74" t="n">
        <f aca="false">AT233*VLOOKUP($X234,$K$40:$V$69,AT$6+1,FALSE())</f>
        <v>0.106754068393192</v>
      </c>
      <c r="AU234" s="74" t="n">
        <f aca="false">AU233*VLOOKUP($X234,$K$40:$V$69,AU$6+1,FALSE())</f>
        <v>0.0618802995858224</v>
      </c>
      <c r="AV234" s="74" t="n">
        <f aca="false">AV233*VLOOKUP($X234,$K$40:$V$69,AV$6+1,FALSE())</f>
        <v>0.0321023840909386</v>
      </c>
      <c r="AW234" s="75" t="n">
        <v>0</v>
      </c>
      <c r="AX234" s="54"/>
      <c r="AY234" s="60" t="n">
        <f aca="false">AY222+1</f>
        <v>19</v>
      </c>
      <c r="AZ234" s="61" t="n">
        <v>228</v>
      </c>
      <c r="BA234" s="76" t="n">
        <v>0.0618802995858224</v>
      </c>
      <c r="BB234" s="77" t="n">
        <v>0.106754068393192</v>
      </c>
      <c r="BC234" s="54"/>
      <c r="BD234" s="54" t="n">
        <f aca="false">IF($D$11=1,BA234*BB234,BA234)</f>
        <v>0.0618802995858224</v>
      </c>
    </row>
    <row r="235" customFormat="false" ht="12.75" hidden="false" customHeight="false" outlineLevel="0" collapsed="false"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60" t="n">
        <f aca="false">X223+1</f>
        <v>20</v>
      </c>
      <c r="Y235" s="61" t="n">
        <v>229</v>
      </c>
      <c r="Z235" s="71" t="n">
        <f aca="false">Z234*VLOOKUP($X235,$K$7:$V$36,Z$6+1,FALSE())</f>
        <v>0.639211522662746</v>
      </c>
      <c r="AA235" s="71" t="n">
        <f aca="false">AA234*VLOOKUP($X235,$K$7:$V$36,AA$6+1,FALSE())</f>
        <v>0.562834968874204</v>
      </c>
      <c r="AB235" s="71" t="n">
        <f aca="false">AB234*VLOOKUP($X235,$K$7:$V$36,AB$6+1,FALSE())</f>
        <v>0.452032901979536</v>
      </c>
      <c r="AC235" s="71" t="n">
        <f aca="false">AC234*VLOOKUP($X235,$K$7:$V$36,AC$6+1,FALSE())</f>
        <v>0.426726452654074</v>
      </c>
      <c r="AD235" s="71" t="n">
        <f aca="false">AD234*VLOOKUP($X235,$K$7:$V$36,AD$6+1,FALSE())</f>
        <v>0.374204916044317</v>
      </c>
      <c r="AE235" s="71" t="n">
        <f aca="false">AE234*VLOOKUP($X235,$K$7:$V$36,AE$6+1,FALSE())</f>
        <v>0.242923775633419</v>
      </c>
      <c r="AF235" s="71" t="n">
        <f aca="false">AF234*VLOOKUP($X235,$K$7:$V$36,AF$6+1,FALSE())</f>
        <v>0.214771172395595</v>
      </c>
      <c r="AG235" s="71" t="n">
        <f aca="false">AG234*VLOOKUP($X235,$K$7:$V$36,AG$6+1,FALSE())</f>
        <v>0.16342880797819</v>
      </c>
      <c r="AH235" s="71" t="n">
        <f aca="false">AH234*VLOOKUP($X235,$K$7:$V$36,AH$6+1,FALSE())</f>
        <v>0.105641010541074</v>
      </c>
      <c r="AI235" s="71" t="n">
        <f aca="false">AI234*VLOOKUP($X235,$K$7:$V$36,AI$6+1,FALSE())</f>
        <v>0.0611552547633405</v>
      </c>
      <c r="AJ235" s="71" t="n">
        <f aca="false">AJ234*VLOOKUP($X235,$K$7:$V$36,AJ$6+1,FALSE())</f>
        <v>0.0317053324508084</v>
      </c>
      <c r="AK235" s="72" t="n">
        <f aca="false">W$7</f>
        <v>0</v>
      </c>
      <c r="AL235" s="73" t="n">
        <f aca="false">AL234*VLOOKUP($X235,$K$40:$V$69,AL$6+1,FALSE())</f>
        <v>0.639211522662746</v>
      </c>
      <c r="AM235" s="74" t="n">
        <f aca="false">AM234*VLOOKUP($X235,$K$40:$V$69,AM$6+1,FALSE())</f>
        <v>0.562834968874204</v>
      </c>
      <c r="AN235" s="74" t="n">
        <f aca="false">AN234*VLOOKUP($X235,$K$40:$V$69,AN$6+1,FALSE())</f>
        <v>0.452032901979536</v>
      </c>
      <c r="AO235" s="74" t="n">
        <f aca="false">AO234*VLOOKUP($X235,$K$40:$V$69,AO$6+1,FALSE())</f>
        <v>0.426726452654074</v>
      </c>
      <c r="AP235" s="74" t="n">
        <f aca="false">AP234*VLOOKUP($X235,$K$40:$V$69,AP$6+1,FALSE())</f>
        <v>0.374204916044317</v>
      </c>
      <c r="AQ235" s="74" t="n">
        <f aca="false">AQ234*VLOOKUP($X235,$K$40:$V$69,AQ$6+1,FALSE())</f>
        <v>0.242923775633419</v>
      </c>
      <c r="AR235" s="74" t="n">
        <f aca="false">AR234*VLOOKUP($X235,$K$40:$V$69,AR$6+1,FALSE())</f>
        <v>0.214771172395595</v>
      </c>
      <c r="AS235" s="74" t="n">
        <f aca="false">AS234*VLOOKUP($X235,$K$40:$V$69,AS$6+1,FALSE())</f>
        <v>0.16342880797819</v>
      </c>
      <c r="AT235" s="74" t="n">
        <f aca="false">AT234*VLOOKUP($X235,$K$40:$V$69,AT$6+1,FALSE())</f>
        <v>0.105641010541074</v>
      </c>
      <c r="AU235" s="74" t="n">
        <f aca="false">AU234*VLOOKUP($X235,$K$40:$V$69,AU$6+1,FALSE())</f>
        <v>0.0611552547633405</v>
      </c>
      <c r="AV235" s="74" t="n">
        <f aca="false">AV234*VLOOKUP($X235,$K$40:$V$69,AV$6+1,FALSE())</f>
        <v>0.0317053324508084</v>
      </c>
      <c r="AW235" s="75" t="n">
        <v>0</v>
      </c>
      <c r="AX235" s="54"/>
      <c r="AY235" s="60" t="n">
        <f aca="false">AY223+1</f>
        <v>20</v>
      </c>
      <c r="AZ235" s="61" t="n">
        <v>229</v>
      </c>
      <c r="BA235" s="76" t="n">
        <v>0.0611552547633405</v>
      </c>
      <c r="BB235" s="77" t="n">
        <v>0.105641010541074</v>
      </c>
      <c r="BC235" s="54"/>
      <c r="BD235" s="54" t="n">
        <f aca="false">IF($D$11=1,BA235*BB235,BA235)</f>
        <v>0.0611552547633405</v>
      </c>
    </row>
    <row r="236" customFormat="false" ht="12.75" hidden="false" customHeight="false" outlineLevel="0" collapsed="false"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60" t="n">
        <f aca="false">X224+1</f>
        <v>20</v>
      </c>
      <c r="Y236" s="61" t="n">
        <v>230</v>
      </c>
      <c r="Z236" s="71" t="n">
        <f aca="false">Z235*VLOOKUP($X236,$K$7:$V$36,Z$6+1,FALSE())</f>
        <v>0.637981643894313</v>
      </c>
      <c r="AA236" s="71" t="n">
        <f aca="false">AA235*VLOOKUP($X236,$K$7:$V$36,AA$6+1,FALSE())</f>
        <v>0.561299565001452</v>
      </c>
      <c r="AB236" s="71" t="n">
        <f aca="false">AB235*VLOOKUP($X236,$K$7:$V$36,AB$6+1,FALSE())</f>
        <v>0.450306468220832</v>
      </c>
      <c r="AC236" s="71" t="n">
        <f aca="false">AC235*VLOOKUP($X236,$K$7:$V$36,AC$6+1,FALSE())</f>
        <v>0.42506949669986</v>
      </c>
      <c r="AD236" s="71" t="n">
        <f aca="false">AD235*VLOOKUP($X236,$K$7:$V$36,AD$6+1,FALSE())</f>
        <v>0.372430577480866</v>
      </c>
      <c r="AE236" s="71" t="n">
        <f aca="false">AE235*VLOOKUP($X236,$K$7:$V$36,AE$6+1,FALSE())</f>
        <v>0.241383976752674</v>
      </c>
      <c r="AF236" s="71" t="n">
        <f aca="false">AF235*VLOOKUP($X236,$K$7:$V$36,AF$6+1,FALSE())</f>
        <v>0.213271197652991</v>
      </c>
      <c r="AG236" s="71" t="n">
        <f aca="false">AG235*VLOOKUP($X236,$K$7:$V$36,AG$6+1,FALSE())</f>
        <v>0.162040605551582</v>
      </c>
      <c r="AH236" s="71" t="n">
        <f aca="false">AH235*VLOOKUP($X236,$K$7:$V$36,AH$6+1,FALSE())</f>
        <v>0.104539557846501</v>
      </c>
      <c r="AI236" s="71" t="n">
        <f aca="false">AI235*VLOOKUP($X236,$K$7:$V$36,AI$6+1,FALSE())</f>
        <v>0.0604387052131524</v>
      </c>
      <c r="AJ236" s="71" t="n">
        <f aca="false">AJ235*VLOOKUP($X236,$K$7:$V$36,AJ$6+1,FALSE())</f>
        <v>0.0313131916610525</v>
      </c>
      <c r="AK236" s="72" t="n">
        <f aca="false">W$7</f>
        <v>0</v>
      </c>
      <c r="AL236" s="73" t="n">
        <f aca="false">AL235*VLOOKUP($X236,$K$40:$V$69,AL$6+1,FALSE())</f>
        <v>0.637981643894313</v>
      </c>
      <c r="AM236" s="74" t="n">
        <f aca="false">AM235*VLOOKUP($X236,$K$40:$V$69,AM$6+1,FALSE())</f>
        <v>0.561299565001452</v>
      </c>
      <c r="AN236" s="74" t="n">
        <f aca="false">AN235*VLOOKUP($X236,$K$40:$V$69,AN$6+1,FALSE())</f>
        <v>0.450306468220832</v>
      </c>
      <c r="AO236" s="74" t="n">
        <f aca="false">AO235*VLOOKUP($X236,$K$40:$V$69,AO$6+1,FALSE())</f>
        <v>0.42506949669986</v>
      </c>
      <c r="AP236" s="74" t="n">
        <f aca="false">AP235*VLOOKUP($X236,$K$40:$V$69,AP$6+1,FALSE())</f>
        <v>0.372430577480866</v>
      </c>
      <c r="AQ236" s="74" t="n">
        <f aca="false">AQ235*VLOOKUP($X236,$K$40:$V$69,AQ$6+1,FALSE())</f>
        <v>0.241383976752674</v>
      </c>
      <c r="AR236" s="74" t="n">
        <f aca="false">AR235*VLOOKUP($X236,$K$40:$V$69,AR$6+1,FALSE())</f>
        <v>0.213271197652991</v>
      </c>
      <c r="AS236" s="74" t="n">
        <f aca="false">AS235*VLOOKUP($X236,$K$40:$V$69,AS$6+1,FALSE())</f>
        <v>0.162040605551582</v>
      </c>
      <c r="AT236" s="74" t="n">
        <f aca="false">AT235*VLOOKUP($X236,$K$40:$V$69,AT$6+1,FALSE())</f>
        <v>0.104539557846501</v>
      </c>
      <c r="AU236" s="74" t="n">
        <f aca="false">AU235*VLOOKUP($X236,$K$40:$V$69,AU$6+1,FALSE())</f>
        <v>0.0604387052131524</v>
      </c>
      <c r="AV236" s="74" t="n">
        <f aca="false">AV235*VLOOKUP($X236,$K$40:$V$69,AV$6+1,FALSE())</f>
        <v>0.0313131916610525</v>
      </c>
      <c r="AW236" s="75" t="n">
        <v>0</v>
      </c>
      <c r="AX236" s="54"/>
      <c r="AY236" s="60" t="n">
        <f aca="false">AY224+1</f>
        <v>20</v>
      </c>
      <c r="AZ236" s="61" t="n">
        <v>230</v>
      </c>
      <c r="BA236" s="76" t="n">
        <v>0.0604387052131524</v>
      </c>
      <c r="BB236" s="77" t="n">
        <v>0.104539557846501</v>
      </c>
      <c r="BC236" s="54"/>
      <c r="BD236" s="54" t="n">
        <f aca="false">IF($D$11=1,BA236*BB236,BA236)</f>
        <v>0.0604387052131524</v>
      </c>
    </row>
    <row r="237" customFormat="false" ht="12.75" hidden="false" customHeight="false" outlineLevel="0" collapsed="false"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60" t="n">
        <f aca="false">X225+1</f>
        <v>20</v>
      </c>
      <c r="Y237" s="61" t="n">
        <v>231</v>
      </c>
      <c r="Z237" s="71" t="n">
        <f aca="false">Z236*VLOOKUP($X237,$K$7:$V$36,Z$6+1,FALSE())</f>
        <v>0.636754131481511</v>
      </c>
      <c r="AA237" s="71" t="n">
        <f aca="false">AA236*VLOOKUP($X237,$K$7:$V$36,AA$6+1,FALSE())</f>
        <v>0.559768349683396</v>
      </c>
      <c r="AB237" s="71" t="n">
        <f aca="false">AB236*VLOOKUP($X237,$K$7:$V$36,AB$6+1,FALSE())</f>
        <v>0.448586628171369</v>
      </c>
      <c r="AC237" s="71" t="n">
        <f aca="false">AC236*VLOOKUP($X237,$K$7:$V$36,AC$6+1,FALSE())</f>
        <v>0.423418974616846</v>
      </c>
      <c r="AD237" s="71" t="n">
        <f aca="false">AD236*VLOOKUP($X237,$K$7:$V$36,AD$6+1,FALSE())</f>
        <v>0.37066465216161</v>
      </c>
      <c r="AE237" s="71" t="n">
        <f aca="false">AE236*VLOOKUP($X237,$K$7:$V$36,AE$6+1,FALSE())</f>
        <v>0.239853938055291</v>
      </c>
      <c r="AF237" s="71" t="n">
        <f aca="false">AF236*VLOOKUP($X237,$K$7:$V$36,AF$6+1,FALSE())</f>
        <v>0.211781698823907</v>
      </c>
      <c r="AG237" s="71" t="n">
        <f aca="false">AG236*VLOOKUP($X237,$K$7:$V$36,AG$6+1,FALSE())</f>
        <v>0.160664194840283</v>
      </c>
      <c r="AH237" s="71" t="n">
        <f aca="false">AH236*VLOOKUP($X237,$K$7:$V$36,AH$6+1,FALSE())</f>
        <v>0.103449589309758</v>
      </c>
      <c r="AI237" s="71" t="n">
        <f aca="false">AI236*VLOOKUP($X237,$K$7:$V$36,AI$6+1,FALSE())</f>
        <v>0.0597305513970654</v>
      </c>
      <c r="AJ237" s="71" t="n">
        <f aca="false">AJ236*VLOOKUP($X237,$K$7:$V$36,AJ$6+1,FALSE())</f>
        <v>0.0309259009828426</v>
      </c>
      <c r="AK237" s="72" t="n">
        <f aca="false">W$7</f>
        <v>0</v>
      </c>
      <c r="AL237" s="73" t="n">
        <f aca="false">AL236*VLOOKUP($X237,$K$40:$V$69,AL$6+1,FALSE())</f>
        <v>0.636754131481511</v>
      </c>
      <c r="AM237" s="74" t="n">
        <f aca="false">AM236*VLOOKUP($X237,$K$40:$V$69,AM$6+1,FALSE())</f>
        <v>0.559768349683396</v>
      </c>
      <c r="AN237" s="74" t="n">
        <f aca="false">AN236*VLOOKUP($X237,$K$40:$V$69,AN$6+1,FALSE())</f>
        <v>0.448586628171369</v>
      </c>
      <c r="AO237" s="74" t="n">
        <f aca="false">AO236*VLOOKUP($X237,$K$40:$V$69,AO$6+1,FALSE())</f>
        <v>0.423418974616846</v>
      </c>
      <c r="AP237" s="74" t="n">
        <f aca="false">AP236*VLOOKUP($X237,$K$40:$V$69,AP$6+1,FALSE())</f>
        <v>0.37066465216161</v>
      </c>
      <c r="AQ237" s="74" t="n">
        <f aca="false">AQ236*VLOOKUP($X237,$K$40:$V$69,AQ$6+1,FALSE())</f>
        <v>0.239853938055291</v>
      </c>
      <c r="AR237" s="74" t="n">
        <f aca="false">AR236*VLOOKUP($X237,$K$40:$V$69,AR$6+1,FALSE())</f>
        <v>0.211781698823907</v>
      </c>
      <c r="AS237" s="74" t="n">
        <f aca="false">AS236*VLOOKUP($X237,$K$40:$V$69,AS$6+1,FALSE())</f>
        <v>0.160664194840283</v>
      </c>
      <c r="AT237" s="74" t="n">
        <f aca="false">AT236*VLOOKUP($X237,$K$40:$V$69,AT$6+1,FALSE())</f>
        <v>0.103449589309758</v>
      </c>
      <c r="AU237" s="74" t="n">
        <f aca="false">AU236*VLOOKUP($X237,$K$40:$V$69,AU$6+1,FALSE())</f>
        <v>0.0597305513970654</v>
      </c>
      <c r="AV237" s="74" t="n">
        <f aca="false">AV236*VLOOKUP($X237,$K$40:$V$69,AV$6+1,FALSE())</f>
        <v>0.0309259009828426</v>
      </c>
      <c r="AW237" s="75" t="n">
        <v>0</v>
      </c>
      <c r="AX237" s="54"/>
      <c r="AY237" s="60" t="n">
        <f aca="false">AY225+1</f>
        <v>20</v>
      </c>
      <c r="AZ237" s="61" t="n">
        <v>231</v>
      </c>
      <c r="BA237" s="76" t="n">
        <v>0.0597305513970654</v>
      </c>
      <c r="BB237" s="77" t="n">
        <v>0.103449589309758</v>
      </c>
      <c r="BC237" s="54"/>
      <c r="BD237" s="54" t="n">
        <f aca="false">IF($D$11=1,BA237*BB237,BA237)</f>
        <v>0.0597305513970654</v>
      </c>
    </row>
    <row r="238" customFormat="false" ht="12.75" hidden="false" customHeight="false" outlineLevel="0" collapsed="false"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60" t="n">
        <f aca="false">X226+1</f>
        <v>20</v>
      </c>
      <c r="Y238" s="61" t="n">
        <v>232</v>
      </c>
      <c r="Z238" s="71" t="n">
        <f aca="false">Z237*VLOOKUP($X238,$K$7:$V$36,Z$6+1,FALSE())</f>
        <v>0.635528980871337</v>
      </c>
      <c r="AA238" s="71" t="n">
        <f aca="false">AA237*VLOOKUP($X238,$K$7:$V$36,AA$6+1,FALSE())</f>
        <v>0.558241311493735</v>
      </c>
      <c r="AB238" s="71" t="n">
        <f aca="false">AB237*VLOOKUP($X238,$K$7:$V$36,AB$6+1,FALSE())</f>
        <v>0.446873356648021</v>
      </c>
      <c r="AC238" s="71" t="n">
        <f aca="false">AC237*VLOOKUP($X238,$K$7:$V$36,AC$6+1,FALSE())</f>
        <v>0.421774861422655</v>
      </c>
      <c r="AD238" s="71" t="n">
        <f aca="false">AD237*VLOOKUP($X238,$K$7:$V$36,AD$6+1,FALSE())</f>
        <v>0.368907100194119</v>
      </c>
      <c r="AE238" s="71" t="n">
        <f aca="false">AE237*VLOOKUP($X238,$K$7:$V$36,AE$6+1,FALSE())</f>
        <v>0.238333597675282</v>
      </c>
      <c r="AF238" s="71" t="n">
        <f aca="false">AF237*VLOOKUP($X238,$K$7:$V$36,AF$6+1,FALSE())</f>
        <v>0.210302602743934</v>
      </c>
      <c r="AG238" s="71" t="n">
        <f aca="false">AG237*VLOOKUP($X238,$K$7:$V$36,AG$6+1,FALSE())</f>
        <v>0.159299475682715</v>
      </c>
      <c r="AH238" s="71" t="n">
        <f aca="false">AH237*VLOOKUP($X238,$K$7:$V$36,AH$6+1,FALSE())</f>
        <v>0.102370985192719</v>
      </c>
      <c r="AI238" s="71" t="n">
        <f aca="false">AI237*VLOOKUP($X238,$K$7:$V$36,AI$6+1,FALSE())</f>
        <v>0.059030694943165</v>
      </c>
      <c r="AJ238" s="71" t="n">
        <f aca="false">AJ237*VLOOKUP($X238,$K$7:$V$36,AJ$6+1,FALSE())</f>
        <v>0.030543400428586</v>
      </c>
      <c r="AK238" s="72" t="n">
        <f aca="false">W$7</f>
        <v>0</v>
      </c>
      <c r="AL238" s="73" t="n">
        <f aca="false">AL237*VLOOKUP($X238,$K$40:$V$69,AL$6+1,FALSE())</f>
        <v>0.635528980871337</v>
      </c>
      <c r="AM238" s="74" t="n">
        <f aca="false">AM237*VLOOKUP($X238,$K$40:$V$69,AM$6+1,FALSE())</f>
        <v>0.558241311493735</v>
      </c>
      <c r="AN238" s="74" t="n">
        <f aca="false">AN237*VLOOKUP($X238,$K$40:$V$69,AN$6+1,FALSE())</f>
        <v>0.446873356648021</v>
      </c>
      <c r="AO238" s="74" t="n">
        <f aca="false">AO237*VLOOKUP($X238,$K$40:$V$69,AO$6+1,FALSE())</f>
        <v>0.421774861422655</v>
      </c>
      <c r="AP238" s="74" t="n">
        <f aca="false">AP237*VLOOKUP($X238,$K$40:$V$69,AP$6+1,FALSE())</f>
        <v>0.368907100194119</v>
      </c>
      <c r="AQ238" s="74" t="n">
        <f aca="false">AQ237*VLOOKUP($X238,$K$40:$V$69,AQ$6+1,FALSE())</f>
        <v>0.238333597675282</v>
      </c>
      <c r="AR238" s="74" t="n">
        <f aca="false">AR237*VLOOKUP($X238,$K$40:$V$69,AR$6+1,FALSE())</f>
        <v>0.210302602743934</v>
      </c>
      <c r="AS238" s="74" t="n">
        <f aca="false">AS237*VLOOKUP($X238,$K$40:$V$69,AS$6+1,FALSE())</f>
        <v>0.159299475682715</v>
      </c>
      <c r="AT238" s="74" t="n">
        <f aca="false">AT237*VLOOKUP($X238,$K$40:$V$69,AT$6+1,FALSE())</f>
        <v>0.102370985192719</v>
      </c>
      <c r="AU238" s="74" t="n">
        <f aca="false">AU237*VLOOKUP($X238,$K$40:$V$69,AU$6+1,FALSE())</f>
        <v>0.059030694943165</v>
      </c>
      <c r="AV238" s="74" t="n">
        <f aca="false">AV237*VLOOKUP($X238,$K$40:$V$69,AV$6+1,FALSE())</f>
        <v>0.030543400428586</v>
      </c>
      <c r="AW238" s="75" t="n">
        <v>0</v>
      </c>
      <c r="AX238" s="54"/>
      <c r="AY238" s="60" t="n">
        <f aca="false">AY226+1</f>
        <v>20</v>
      </c>
      <c r="AZ238" s="61" t="n">
        <v>232</v>
      </c>
      <c r="BA238" s="76" t="n">
        <v>0.059030694943165</v>
      </c>
      <c r="BB238" s="77" t="n">
        <v>0.102370985192719</v>
      </c>
      <c r="BC238" s="54"/>
      <c r="BD238" s="54" t="n">
        <f aca="false">IF($D$11=1,BA238*BB238,BA238)</f>
        <v>0.059030694943165</v>
      </c>
    </row>
    <row r="239" customFormat="false" ht="12.75" hidden="false" customHeight="false" outlineLevel="0" collapsed="false"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60" t="n">
        <f aca="false">X227+1</f>
        <v>20</v>
      </c>
      <c r="Y239" s="61" t="n">
        <v>233</v>
      </c>
      <c r="Z239" s="71" t="n">
        <f aca="false">Z238*VLOOKUP($X239,$K$7:$V$36,Z$6+1,FALSE())</f>
        <v>0.634306187519551</v>
      </c>
      <c r="AA239" s="71" t="n">
        <f aca="false">AA238*VLOOKUP($X239,$K$7:$V$36,AA$6+1,FALSE())</f>
        <v>0.556718439037334</v>
      </c>
      <c r="AB239" s="71" t="n">
        <f aca="false">AB238*VLOOKUP($X239,$K$7:$V$36,AB$6+1,FALSE())</f>
        <v>0.445166628563839</v>
      </c>
      <c r="AC239" s="71" t="n">
        <f aca="false">AC238*VLOOKUP($X239,$K$7:$V$36,AC$6+1,FALSE())</f>
        <v>0.420137132231916</v>
      </c>
      <c r="AD239" s="71" t="n">
        <f aca="false">AD238*VLOOKUP($X239,$K$7:$V$36,AD$6+1,FALSE())</f>
        <v>0.367157881875117</v>
      </c>
      <c r="AE239" s="71" t="n">
        <f aca="false">AE238*VLOOKUP($X239,$K$7:$V$36,AE$6+1,FALSE())</f>
        <v>0.236822894138803</v>
      </c>
      <c r="AF239" s="71" t="n">
        <f aca="false">AF238*VLOOKUP($X239,$K$7:$V$36,AF$6+1,FALSE())</f>
        <v>0.208833836759649</v>
      </c>
      <c r="AG239" s="71" t="n">
        <f aca="false">AG238*VLOOKUP($X239,$K$7:$V$36,AG$6+1,FALSE())</f>
        <v>0.15794634876809</v>
      </c>
      <c r="AH239" s="71" t="n">
        <f aca="false">AH238*VLOOKUP($X239,$K$7:$V$36,AH$6+1,FALSE())</f>
        <v>0.101303627005693</v>
      </c>
      <c r="AI239" s="71" t="n">
        <f aca="false">AI238*VLOOKUP($X239,$K$7:$V$36,AI$6+1,FALSE())</f>
        <v>0.0583390386321497</v>
      </c>
      <c r="AJ239" s="71" t="n">
        <f aca="false">AJ238*VLOOKUP($X239,$K$7:$V$36,AJ$6+1,FALSE())</f>
        <v>0.0301656307526339</v>
      </c>
      <c r="AK239" s="72" t="n">
        <f aca="false">W$7</f>
        <v>0</v>
      </c>
      <c r="AL239" s="73" t="n">
        <f aca="false">AL238*VLOOKUP($X239,$K$40:$V$69,AL$6+1,FALSE())</f>
        <v>0.634306187519551</v>
      </c>
      <c r="AM239" s="74" t="n">
        <f aca="false">AM238*VLOOKUP($X239,$K$40:$V$69,AM$6+1,FALSE())</f>
        <v>0.556718439037334</v>
      </c>
      <c r="AN239" s="74" t="n">
        <f aca="false">AN238*VLOOKUP($X239,$K$40:$V$69,AN$6+1,FALSE())</f>
        <v>0.445166628563839</v>
      </c>
      <c r="AO239" s="74" t="n">
        <f aca="false">AO238*VLOOKUP($X239,$K$40:$V$69,AO$6+1,FALSE())</f>
        <v>0.420137132231916</v>
      </c>
      <c r="AP239" s="74" t="n">
        <f aca="false">AP238*VLOOKUP($X239,$K$40:$V$69,AP$6+1,FALSE())</f>
        <v>0.367157881875117</v>
      </c>
      <c r="AQ239" s="74" t="n">
        <f aca="false">AQ238*VLOOKUP($X239,$K$40:$V$69,AQ$6+1,FALSE())</f>
        <v>0.236822894138803</v>
      </c>
      <c r="AR239" s="74" t="n">
        <f aca="false">AR238*VLOOKUP($X239,$K$40:$V$69,AR$6+1,FALSE())</f>
        <v>0.208833836759649</v>
      </c>
      <c r="AS239" s="74" t="n">
        <f aca="false">AS238*VLOOKUP($X239,$K$40:$V$69,AS$6+1,FALSE())</f>
        <v>0.15794634876809</v>
      </c>
      <c r="AT239" s="74" t="n">
        <f aca="false">AT238*VLOOKUP($X239,$K$40:$V$69,AT$6+1,FALSE())</f>
        <v>0.101303627005693</v>
      </c>
      <c r="AU239" s="74" t="n">
        <f aca="false">AU238*VLOOKUP($X239,$K$40:$V$69,AU$6+1,FALSE())</f>
        <v>0.0583390386321497</v>
      </c>
      <c r="AV239" s="74" t="n">
        <f aca="false">AV238*VLOOKUP($X239,$K$40:$V$69,AV$6+1,FALSE())</f>
        <v>0.0301656307526339</v>
      </c>
      <c r="AW239" s="75" t="n">
        <v>0</v>
      </c>
      <c r="AX239" s="54"/>
      <c r="AY239" s="60" t="n">
        <f aca="false">AY227+1</f>
        <v>20</v>
      </c>
      <c r="AZ239" s="61" t="n">
        <v>233</v>
      </c>
      <c r="BA239" s="76" t="n">
        <v>0.0583390386321497</v>
      </c>
      <c r="BB239" s="77" t="n">
        <v>0.101303627005693</v>
      </c>
      <c r="BC239" s="54"/>
      <c r="BD239" s="54" t="n">
        <f aca="false">IF($D$11=1,BA239*BB239,BA239)</f>
        <v>0.0583390386321497</v>
      </c>
    </row>
    <row r="240" customFormat="false" ht="12.75" hidden="false" customHeight="false" outlineLevel="0" collapsed="false"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60" t="n">
        <f aca="false">X228+1</f>
        <v>20</v>
      </c>
      <c r="Y240" s="61" t="n">
        <v>234</v>
      </c>
      <c r="Z240" s="71" t="n">
        <f aca="false">Z239*VLOOKUP($X240,$K$7:$V$36,Z$6+1,FALSE())</f>
        <v>0.633085746890656</v>
      </c>
      <c r="AA240" s="71" t="n">
        <f aca="false">AA239*VLOOKUP($X240,$K$7:$V$36,AA$6+1,FALSE())</f>
        <v>0.555199720950147</v>
      </c>
      <c r="AB240" s="71" t="n">
        <f aca="false">AB239*VLOOKUP($X240,$K$7:$V$36,AB$6+1,FALSE())</f>
        <v>0.443466418927693</v>
      </c>
      <c r="AC240" s="71" t="n">
        <f aca="false">AC239*VLOOKUP($X240,$K$7:$V$36,AC$6+1,FALSE())</f>
        <v>0.418505762255885</v>
      </c>
      <c r="AD240" s="71" t="n">
        <f aca="false">AD239*VLOOKUP($X240,$K$7:$V$36,AD$6+1,FALSE())</f>
        <v>0.365416957689586</v>
      </c>
      <c r="AE240" s="71" t="n">
        <f aca="false">AE239*VLOOKUP($X240,$K$7:$V$36,AE$6+1,FALSE())</f>
        <v>0.235321766361669</v>
      </c>
      <c r="AF240" s="71" t="n">
        <f aca="false">AF239*VLOOKUP($X240,$K$7:$V$36,AF$6+1,FALSE())</f>
        <v>0.207375328725044</v>
      </c>
      <c r="AG240" s="71" t="n">
        <f aca="false">AG239*VLOOKUP($X240,$K$7:$V$36,AG$6+1,FALSE())</f>
        <v>0.156604715629194</v>
      </c>
      <c r="AH240" s="71" t="n">
        <f aca="false">AH239*VLOOKUP($X240,$K$7:$V$36,AH$6+1,FALSE())</f>
        <v>0.100247397494408</v>
      </c>
      <c r="AI240" s="71" t="n">
        <f aca="false">AI239*VLOOKUP($X240,$K$7:$V$36,AI$6+1,FALSE())</f>
        <v>0.0576554863838263</v>
      </c>
      <c r="AJ240" s="71" t="n">
        <f aca="false">AJ239*VLOOKUP($X240,$K$7:$V$36,AJ$6+1,FALSE())</f>
        <v>0.029792533442105</v>
      </c>
      <c r="AK240" s="72" t="n">
        <f aca="false">W$7</f>
        <v>0</v>
      </c>
      <c r="AL240" s="73" t="n">
        <f aca="false">AL239*VLOOKUP($X240,$K$40:$V$69,AL$6+1,FALSE())</f>
        <v>0.633085746890656</v>
      </c>
      <c r="AM240" s="74" t="n">
        <f aca="false">AM239*VLOOKUP($X240,$K$40:$V$69,AM$6+1,FALSE())</f>
        <v>0.555199720950147</v>
      </c>
      <c r="AN240" s="74" t="n">
        <f aca="false">AN239*VLOOKUP($X240,$K$40:$V$69,AN$6+1,FALSE())</f>
        <v>0.443466418927693</v>
      </c>
      <c r="AO240" s="74" t="n">
        <f aca="false">AO239*VLOOKUP($X240,$K$40:$V$69,AO$6+1,FALSE())</f>
        <v>0.418505762255885</v>
      </c>
      <c r="AP240" s="74" t="n">
        <f aca="false">AP239*VLOOKUP($X240,$K$40:$V$69,AP$6+1,FALSE())</f>
        <v>0.365416957689586</v>
      </c>
      <c r="AQ240" s="74" t="n">
        <f aca="false">AQ239*VLOOKUP($X240,$K$40:$V$69,AQ$6+1,FALSE())</f>
        <v>0.235321766361669</v>
      </c>
      <c r="AR240" s="74" t="n">
        <f aca="false">AR239*VLOOKUP($X240,$K$40:$V$69,AR$6+1,FALSE())</f>
        <v>0.207375328725044</v>
      </c>
      <c r="AS240" s="74" t="n">
        <f aca="false">AS239*VLOOKUP($X240,$K$40:$V$69,AS$6+1,FALSE())</f>
        <v>0.156604715629194</v>
      </c>
      <c r="AT240" s="74" t="n">
        <f aca="false">AT239*VLOOKUP($X240,$K$40:$V$69,AT$6+1,FALSE())</f>
        <v>0.100247397494408</v>
      </c>
      <c r="AU240" s="74" t="n">
        <f aca="false">AU239*VLOOKUP($X240,$K$40:$V$69,AU$6+1,FALSE())</f>
        <v>0.0576554863838263</v>
      </c>
      <c r="AV240" s="74" t="n">
        <f aca="false">AV239*VLOOKUP($X240,$K$40:$V$69,AV$6+1,FALSE())</f>
        <v>0.029792533442105</v>
      </c>
      <c r="AW240" s="75" t="n">
        <v>0</v>
      </c>
      <c r="AX240" s="54"/>
      <c r="AY240" s="60" t="n">
        <f aca="false">AY228+1</f>
        <v>20</v>
      </c>
      <c r="AZ240" s="61" t="n">
        <v>234</v>
      </c>
      <c r="BA240" s="76" t="n">
        <v>0.0576554863838263</v>
      </c>
      <c r="BB240" s="77" t="n">
        <v>0.100247397494408</v>
      </c>
      <c r="BC240" s="54"/>
      <c r="BD240" s="54" t="n">
        <f aca="false">IF($D$11=1,BA240*BB240,BA240)</f>
        <v>0.0576554863838263</v>
      </c>
    </row>
    <row r="241" customFormat="false" ht="12.75" hidden="false" customHeight="false" outlineLevel="0" collapsed="false"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60" t="n">
        <f aca="false">X229+1</f>
        <v>20</v>
      </c>
      <c r="Y241" s="61" t="n">
        <v>235</v>
      </c>
      <c r="Z241" s="71" t="n">
        <f aca="false">Z240*VLOOKUP($X241,$K$7:$V$36,Z$6+1,FALSE())</f>
        <v>0.631867654457882</v>
      </c>
      <c r="AA241" s="71" t="n">
        <f aca="false">AA240*VLOOKUP($X241,$K$7:$V$36,AA$6+1,FALSE())</f>
        <v>0.553685145899128</v>
      </c>
      <c r="AB241" s="71" t="n">
        <f aca="false">AB240*VLOOKUP($X241,$K$7:$V$36,AB$6+1,FALSE())</f>
        <v>0.441772702843895</v>
      </c>
      <c r="AC241" s="71" t="n">
        <f aca="false">AC240*VLOOKUP($X241,$K$7:$V$36,AC$6+1,FALSE())</f>
        <v>0.416880726802072</v>
      </c>
      <c r="AD241" s="71" t="n">
        <f aca="false">AD240*VLOOKUP($X241,$K$7:$V$36,AD$6+1,FALSE())</f>
        <v>0.363684288309874</v>
      </c>
      <c r="AE241" s="71" t="n">
        <f aca="false">AE240*VLOOKUP($X241,$K$7:$V$36,AE$6+1,FALSE())</f>
        <v>0.233830153646883</v>
      </c>
      <c r="AF241" s="71" t="n">
        <f aca="false">AF240*VLOOKUP($X241,$K$7:$V$36,AF$6+1,FALSE())</f>
        <v>0.205927006997985</v>
      </c>
      <c r="AG241" s="71" t="n">
        <f aca="false">AG240*VLOOKUP($X241,$K$7:$V$36,AG$6+1,FALSE())</f>
        <v>0.155274478635213</v>
      </c>
      <c r="AH241" s="71" t="n">
        <f aca="false">AH240*VLOOKUP($X241,$K$7:$V$36,AH$6+1,FALSE())</f>
        <v>0.0992021806271261</v>
      </c>
      <c r="AI241" s="71" t="n">
        <f aca="false">AI240*VLOOKUP($X241,$K$7:$V$36,AI$6+1,FALSE())</f>
        <v>0.056979943243763</v>
      </c>
      <c r="AJ241" s="71" t="n">
        <f aca="false">AJ240*VLOOKUP($X241,$K$7:$V$36,AJ$6+1,FALSE())</f>
        <v>0.0294240507078223</v>
      </c>
      <c r="AK241" s="72" t="n">
        <f aca="false">W$7</f>
        <v>0</v>
      </c>
      <c r="AL241" s="73" t="n">
        <f aca="false">AL240*VLOOKUP($X241,$K$40:$V$69,AL$6+1,FALSE())</f>
        <v>0.631867654457882</v>
      </c>
      <c r="AM241" s="74" t="n">
        <f aca="false">AM240*VLOOKUP($X241,$K$40:$V$69,AM$6+1,FALSE())</f>
        <v>0.553685145899128</v>
      </c>
      <c r="AN241" s="74" t="n">
        <f aca="false">AN240*VLOOKUP($X241,$K$40:$V$69,AN$6+1,FALSE())</f>
        <v>0.441772702843895</v>
      </c>
      <c r="AO241" s="74" t="n">
        <f aca="false">AO240*VLOOKUP($X241,$K$40:$V$69,AO$6+1,FALSE())</f>
        <v>0.416880726802072</v>
      </c>
      <c r="AP241" s="74" t="n">
        <f aca="false">AP240*VLOOKUP($X241,$K$40:$V$69,AP$6+1,FALSE())</f>
        <v>0.363684288309874</v>
      </c>
      <c r="AQ241" s="74" t="n">
        <f aca="false">AQ240*VLOOKUP($X241,$K$40:$V$69,AQ$6+1,FALSE())</f>
        <v>0.233830153646883</v>
      </c>
      <c r="AR241" s="74" t="n">
        <f aca="false">AR240*VLOOKUP($X241,$K$40:$V$69,AR$6+1,FALSE())</f>
        <v>0.205927006997985</v>
      </c>
      <c r="AS241" s="74" t="n">
        <f aca="false">AS240*VLOOKUP($X241,$K$40:$V$69,AS$6+1,FALSE())</f>
        <v>0.155274478635213</v>
      </c>
      <c r="AT241" s="74" t="n">
        <f aca="false">AT240*VLOOKUP($X241,$K$40:$V$69,AT$6+1,FALSE())</f>
        <v>0.0992021806271261</v>
      </c>
      <c r="AU241" s="74" t="n">
        <f aca="false">AU240*VLOOKUP($X241,$K$40:$V$69,AU$6+1,FALSE())</f>
        <v>0.056979943243763</v>
      </c>
      <c r="AV241" s="74" t="n">
        <f aca="false">AV240*VLOOKUP($X241,$K$40:$V$69,AV$6+1,FALSE())</f>
        <v>0.0294240507078223</v>
      </c>
      <c r="AW241" s="75" t="n">
        <v>0</v>
      </c>
      <c r="AX241" s="54"/>
      <c r="AY241" s="60" t="n">
        <f aca="false">AY229+1</f>
        <v>20</v>
      </c>
      <c r="AZ241" s="61" t="n">
        <v>235</v>
      </c>
      <c r="BA241" s="76" t="n">
        <v>0.056979943243763</v>
      </c>
      <c r="BB241" s="77" t="n">
        <v>0.0992021806271261</v>
      </c>
      <c r="BC241" s="54"/>
      <c r="BD241" s="54" t="n">
        <f aca="false">IF($D$11=1,BA241*BB241,BA241)</f>
        <v>0.056979943243763</v>
      </c>
    </row>
    <row r="242" customFormat="false" ht="12.75" hidden="false" customHeight="false" outlineLevel="0" collapsed="false"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60" t="n">
        <f aca="false">X230+1</f>
        <v>20</v>
      </c>
      <c r="Y242" s="61" t="n">
        <v>236</v>
      </c>
      <c r="Z242" s="71" t="n">
        <f aca="false">Z241*VLOOKUP($X242,$K$7:$V$36,Z$6+1,FALSE())</f>
        <v>0.630651905703167</v>
      </c>
      <c r="AA242" s="71" t="n">
        <f aca="false">AA241*VLOOKUP($X242,$K$7:$V$36,AA$6+1,FALSE())</f>
        <v>0.552174702582148</v>
      </c>
      <c r="AB242" s="71" t="n">
        <f aca="false">AB241*VLOOKUP($X242,$K$7:$V$36,AB$6+1,FALSE())</f>
        <v>0.440085455511846</v>
      </c>
      <c r="AC242" s="71" t="n">
        <f aca="false">AC241*VLOOKUP($X242,$K$7:$V$36,AC$6+1,FALSE())</f>
        <v>0.415262001273866</v>
      </c>
      <c r="AD242" s="71" t="n">
        <f aca="false">AD241*VLOOKUP($X242,$K$7:$V$36,AD$6+1,FALSE())</f>
        <v>0.361959834594806</v>
      </c>
      <c r="AE242" s="71" t="n">
        <f aca="false">AE241*VLOOKUP($X242,$K$7:$V$36,AE$6+1,FALSE())</f>
        <v>0.232347995682183</v>
      </c>
      <c r="AF242" s="71" t="n">
        <f aca="false">AF241*VLOOKUP($X242,$K$7:$V$36,AF$6+1,FALSE())</f>
        <v>0.204488800436687</v>
      </c>
      <c r="AG242" s="71" t="n">
        <f aca="false">AG241*VLOOKUP($X242,$K$7:$V$36,AG$6+1,FALSE())</f>
        <v>0.153955540984633</v>
      </c>
      <c r="AH242" s="71" t="n">
        <f aca="false">AH241*VLOOKUP($X242,$K$7:$V$36,AH$6+1,FALSE())</f>
        <v>0.0981678615819023</v>
      </c>
      <c r="AI242" s="71" t="n">
        <f aca="false">AI241*VLOOKUP($X242,$K$7:$V$36,AI$6+1,FALSE())</f>
        <v>0.0563123153700985</v>
      </c>
      <c r="AJ242" s="71" t="n">
        <f aca="false">AJ241*VLOOKUP($X242,$K$7:$V$36,AJ$6+1,FALSE())</f>
        <v>0.0290601254753623</v>
      </c>
      <c r="AK242" s="72" t="n">
        <f aca="false">W$7</f>
        <v>0</v>
      </c>
      <c r="AL242" s="73" t="n">
        <f aca="false">AL241*VLOOKUP($X242,$K$40:$V$69,AL$6+1,FALSE())</f>
        <v>0.630651905703167</v>
      </c>
      <c r="AM242" s="74" t="n">
        <f aca="false">AM241*VLOOKUP($X242,$K$40:$V$69,AM$6+1,FALSE())</f>
        <v>0.552174702582148</v>
      </c>
      <c r="AN242" s="74" t="n">
        <f aca="false">AN241*VLOOKUP($X242,$K$40:$V$69,AN$6+1,FALSE())</f>
        <v>0.440085455511846</v>
      </c>
      <c r="AO242" s="74" t="n">
        <f aca="false">AO241*VLOOKUP($X242,$K$40:$V$69,AO$6+1,FALSE())</f>
        <v>0.415262001273866</v>
      </c>
      <c r="AP242" s="74" t="n">
        <f aca="false">AP241*VLOOKUP($X242,$K$40:$V$69,AP$6+1,FALSE())</f>
        <v>0.361959834594806</v>
      </c>
      <c r="AQ242" s="74" t="n">
        <f aca="false">AQ241*VLOOKUP($X242,$K$40:$V$69,AQ$6+1,FALSE())</f>
        <v>0.232347995682183</v>
      </c>
      <c r="AR242" s="74" t="n">
        <f aca="false">AR241*VLOOKUP($X242,$K$40:$V$69,AR$6+1,FALSE())</f>
        <v>0.204488800436687</v>
      </c>
      <c r="AS242" s="74" t="n">
        <f aca="false">AS241*VLOOKUP($X242,$K$40:$V$69,AS$6+1,FALSE())</f>
        <v>0.153955540984633</v>
      </c>
      <c r="AT242" s="74" t="n">
        <f aca="false">AT241*VLOOKUP($X242,$K$40:$V$69,AT$6+1,FALSE())</f>
        <v>0.0981678615819023</v>
      </c>
      <c r="AU242" s="74" t="n">
        <f aca="false">AU241*VLOOKUP($X242,$K$40:$V$69,AU$6+1,FALSE())</f>
        <v>0.0563123153700985</v>
      </c>
      <c r="AV242" s="74" t="n">
        <f aca="false">AV241*VLOOKUP($X242,$K$40:$V$69,AV$6+1,FALSE())</f>
        <v>0.0290601254753623</v>
      </c>
      <c r="AW242" s="75" t="n">
        <v>0</v>
      </c>
      <c r="AX242" s="54"/>
      <c r="AY242" s="60" t="n">
        <f aca="false">AY230+1</f>
        <v>20</v>
      </c>
      <c r="AZ242" s="61" t="n">
        <v>236</v>
      </c>
      <c r="BA242" s="76" t="n">
        <v>0.0563123153700985</v>
      </c>
      <c r="BB242" s="77" t="n">
        <v>0.0981678615819023</v>
      </c>
      <c r="BC242" s="54"/>
      <c r="BD242" s="54" t="n">
        <f aca="false">IF($D$11=1,BA242*BB242,BA242)</f>
        <v>0.0563123153700985</v>
      </c>
    </row>
    <row r="243" customFormat="false" ht="12.75" hidden="false" customHeight="false" outlineLevel="0" collapsed="false"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60" t="n">
        <f aca="false">X231+1</f>
        <v>20</v>
      </c>
      <c r="Y243" s="61" t="n">
        <v>237</v>
      </c>
      <c r="Z243" s="71" t="n">
        <f aca="false">Z242*VLOOKUP($X243,$K$7:$V$36,Z$6+1,FALSE())</f>
        <v>0.629438496117143</v>
      </c>
      <c r="AA243" s="71" t="n">
        <f aca="false">AA242*VLOOKUP($X243,$K$7:$V$36,AA$6+1,FALSE())</f>
        <v>0.550668379727908</v>
      </c>
      <c r="AB243" s="71" t="n">
        <f aca="false">AB242*VLOOKUP($X243,$K$7:$V$36,AB$6+1,FALSE())</f>
        <v>0.438404652225662</v>
      </c>
      <c r="AC243" s="71" t="n">
        <f aca="false">AC242*VLOOKUP($X243,$K$7:$V$36,AC$6+1,FALSE())</f>
        <v>0.413649561170165</v>
      </c>
      <c r="AD243" s="71" t="n">
        <f aca="false">AD242*VLOOKUP($X243,$K$7:$V$36,AD$6+1,FALSE())</f>
        <v>0.360243557588798</v>
      </c>
      <c r="AE243" s="71" t="n">
        <f aca="false">AE242*VLOOKUP($X243,$K$7:$V$36,AE$6+1,FALSE())</f>
        <v>0.230875232537605</v>
      </c>
      <c r="AF243" s="71" t="n">
        <f aca="false">AF242*VLOOKUP($X243,$K$7:$V$36,AF$6+1,FALSE())</f>
        <v>0.203060638396228</v>
      </c>
      <c r="AG243" s="71" t="n">
        <f aca="false">AG242*VLOOKUP($X243,$K$7:$V$36,AG$6+1,FALSE())</f>
        <v>0.152647806698195</v>
      </c>
      <c r="AH243" s="71" t="n">
        <f aca="false">AH242*VLOOKUP($X243,$K$7:$V$36,AH$6+1,FALSE())</f>
        <v>0.0971443267339669</v>
      </c>
      <c r="AI243" s="71" t="n">
        <f aca="false">AI242*VLOOKUP($X243,$K$7:$V$36,AI$6+1,FALSE())</f>
        <v>0.0556525100205069</v>
      </c>
      <c r="AJ243" s="71" t="n">
        <f aca="false">AJ242*VLOOKUP($X243,$K$7:$V$36,AJ$6+1,FALSE())</f>
        <v>0.0287007013762144</v>
      </c>
      <c r="AK243" s="72" t="n">
        <f aca="false">W$7</f>
        <v>0</v>
      </c>
      <c r="AL243" s="73" t="n">
        <f aca="false">AL242*VLOOKUP($X243,$K$40:$V$69,AL$6+1,FALSE())</f>
        <v>0.629438496117143</v>
      </c>
      <c r="AM243" s="74" t="n">
        <f aca="false">AM242*VLOOKUP($X243,$K$40:$V$69,AM$6+1,FALSE())</f>
        <v>0.550668379727908</v>
      </c>
      <c r="AN243" s="74" t="n">
        <f aca="false">AN242*VLOOKUP($X243,$K$40:$V$69,AN$6+1,FALSE())</f>
        <v>0.438404652225662</v>
      </c>
      <c r="AO243" s="74" t="n">
        <f aca="false">AO242*VLOOKUP($X243,$K$40:$V$69,AO$6+1,FALSE())</f>
        <v>0.413649561170165</v>
      </c>
      <c r="AP243" s="74" t="n">
        <f aca="false">AP242*VLOOKUP($X243,$K$40:$V$69,AP$6+1,FALSE())</f>
        <v>0.360243557588798</v>
      </c>
      <c r="AQ243" s="74" t="n">
        <f aca="false">AQ242*VLOOKUP($X243,$K$40:$V$69,AQ$6+1,FALSE())</f>
        <v>0.230875232537605</v>
      </c>
      <c r="AR243" s="74" t="n">
        <f aca="false">AR242*VLOOKUP($X243,$K$40:$V$69,AR$6+1,FALSE())</f>
        <v>0.203060638396228</v>
      </c>
      <c r="AS243" s="74" t="n">
        <f aca="false">AS242*VLOOKUP($X243,$K$40:$V$69,AS$6+1,FALSE())</f>
        <v>0.152647806698195</v>
      </c>
      <c r="AT243" s="74" t="n">
        <f aca="false">AT242*VLOOKUP($X243,$K$40:$V$69,AT$6+1,FALSE())</f>
        <v>0.0971443267339669</v>
      </c>
      <c r="AU243" s="74" t="n">
        <f aca="false">AU242*VLOOKUP($X243,$K$40:$V$69,AU$6+1,FALSE())</f>
        <v>0.0556525100205069</v>
      </c>
      <c r="AV243" s="74" t="n">
        <f aca="false">AV242*VLOOKUP($X243,$K$40:$V$69,AV$6+1,FALSE())</f>
        <v>0.0287007013762144</v>
      </c>
      <c r="AW243" s="75" t="n">
        <v>0</v>
      </c>
      <c r="AX243" s="54"/>
      <c r="AY243" s="60" t="n">
        <f aca="false">AY231+1</f>
        <v>20</v>
      </c>
      <c r="AZ243" s="61" t="n">
        <v>237</v>
      </c>
      <c r="BA243" s="76" t="n">
        <v>0.0556525100205069</v>
      </c>
      <c r="BB243" s="77" t="n">
        <v>0.0971443267339669</v>
      </c>
      <c r="BC243" s="54"/>
      <c r="BD243" s="54" t="n">
        <f aca="false">IF($D$11=1,BA243*BB243,BA243)</f>
        <v>0.0556525100205069</v>
      </c>
    </row>
    <row r="244" customFormat="false" ht="12.75" hidden="false" customHeight="false" outlineLevel="0" collapsed="false"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60" t="n">
        <f aca="false">X232+1</f>
        <v>20</v>
      </c>
      <c r="Y244" s="61" t="n">
        <v>238</v>
      </c>
      <c r="Z244" s="71" t="n">
        <f aca="false">Z243*VLOOKUP($X244,$K$7:$V$36,Z$6+1,FALSE())</f>
        <v>0.62822742119912</v>
      </c>
      <c r="AA244" s="71" t="n">
        <f aca="false">AA243*VLOOKUP($X244,$K$7:$V$36,AA$6+1,FALSE())</f>
        <v>0.549166166095859</v>
      </c>
      <c r="AB244" s="71" t="n">
        <f aca="false">AB243*VLOOKUP($X244,$K$7:$V$36,AB$6+1,FALSE())</f>
        <v>0.436730268373822</v>
      </c>
      <c r="AC244" s="71" t="n">
        <f aca="false">AC243*VLOOKUP($X244,$K$7:$V$36,AC$6+1,FALSE())</f>
        <v>0.412043382085002</v>
      </c>
      <c r="AD244" s="71" t="n">
        <f aca="false">AD243*VLOOKUP($X244,$K$7:$V$36,AD$6+1,FALSE())</f>
        <v>0.358535418520981</v>
      </c>
      <c r="AE244" s="71" t="n">
        <f aca="false">AE243*VLOOKUP($X244,$K$7:$V$36,AE$6+1,FALSE())</f>
        <v>0.229411804663054</v>
      </c>
      <c r="AF244" s="71" t="n">
        <f aca="false">AF243*VLOOKUP($X244,$K$7:$V$36,AF$6+1,FALSE())</f>
        <v>0.201642450725071</v>
      </c>
      <c r="AG244" s="71" t="n">
        <f aca="false">AG243*VLOOKUP($X244,$K$7:$V$36,AG$6+1,FALSE())</f>
        <v>0.15135118061191</v>
      </c>
      <c r="AH244" s="71" t="n">
        <f aca="false">AH243*VLOOKUP($X244,$K$7:$V$36,AH$6+1,FALSE())</f>
        <v>0.0961314636432446</v>
      </c>
      <c r="AI244" s="71" t="n">
        <f aca="false">AI243*VLOOKUP($X244,$K$7:$V$36,AI$6+1,FALSE())</f>
        <v>0.0550004355393139</v>
      </c>
      <c r="AJ244" s="71" t="n">
        <f aca="false">AJ243*VLOOKUP($X244,$K$7:$V$36,AJ$6+1,FALSE())</f>
        <v>0.0283457227390505</v>
      </c>
      <c r="AK244" s="72" t="n">
        <f aca="false">W$7</f>
        <v>0</v>
      </c>
      <c r="AL244" s="73" t="n">
        <f aca="false">AL243*VLOOKUP($X244,$K$40:$V$69,AL$6+1,FALSE())</f>
        <v>0.62822742119912</v>
      </c>
      <c r="AM244" s="74" t="n">
        <f aca="false">AM243*VLOOKUP($X244,$K$40:$V$69,AM$6+1,FALSE())</f>
        <v>0.549166166095859</v>
      </c>
      <c r="AN244" s="74" t="n">
        <f aca="false">AN243*VLOOKUP($X244,$K$40:$V$69,AN$6+1,FALSE())</f>
        <v>0.436730268373822</v>
      </c>
      <c r="AO244" s="74" t="n">
        <f aca="false">AO243*VLOOKUP($X244,$K$40:$V$69,AO$6+1,FALSE())</f>
        <v>0.412043382085002</v>
      </c>
      <c r="AP244" s="74" t="n">
        <f aca="false">AP243*VLOOKUP($X244,$K$40:$V$69,AP$6+1,FALSE())</f>
        <v>0.358535418520981</v>
      </c>
      <c r="AQ244" s="74" t="n">
        <f aca="false">AQ243*VLOOKUP($X244,$K$40:$V$69,AQ$6+1,FALSE())</f>
        <v>0.229411804663054</v>
      </c>
      <c r="AR244" s="74" t="n">
        <f aca="false">AR243*VLOOKUP($X244,$K$40:$V$69,AR$6+1,FALSE())</f>
        <v>0.201642450725071</v>
      </c>
      <c r="AS244" s="74" t="n">
        <f aca="false">AS243*VLOOKUP($X244,$K$40:$V$69,AS$6+1,FALSE())</f>
        <v>0.15135118061191</v>
      </c>
      <c r="AT244" s="74" t="n">
        <f aca="false">AT243*VLOOKUP($X244,$K$40:$V$69,AT$6+1,FALSE())</f>
        <v>0.0961314636432446</v>
      </c>
      <c r="AU244" s="74" t="n">
        <f aca="false">AU243*VLOOKUP($X244,$K$40:$V$69,AU$6+1,FALSE())</f>
        <v>0.0550004355393139</v>
      </c>
      <c r="AV244" s="74" t="n">
        <f aca="false">AV243*VLOOKUP($X244,$K$40:$V$69,AV$6+1,FALSE())</f>
        <v>0.0283457227390505</v>
      </c>
      <c r="AW244" s="75" t="n">
        <v>0</v>
      </c>
      <c r="AX244" s="54"/>
      <c r="AY244" s="60" t="n">
        <f aca="false">AY232+1</f>
        <v>20</v>
      </c>
      <c r="AZ244" s="61" t="n">
        <v>238</v>
      </c>
      <c r="BA244" s="76" t="n">
        <v>0.0550004355393139</v>
      </c>
      <c r="BB244" s="77" t="n">
        <v>0.0961314636432446</v>
      </c>
      <c r="BC244" s="54"/>
      <c r="BD244" s="54" t="n">
        <f aca="false">IF($D$11=1,BA244*BB244,BA244)</f>
        <v>0.0550004355393139</v>
      </c>
    </row>
    <row r="245" customFormat="false" ht="12.75" hidden="false" customHeight="false" outlineLevel="0" collapsed="false"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60" t="n">
        <f aca="false">X233+1</f>
        <v>20</v>
      </c>
      <c r="Y245" s="61" t="n">
        <v>239</v>
      </c>
      <c r="Z245" s="71" t="n">
        <f aca="false">Z244*VLOOKUP($X245,$K$7:$V$36,Z$6+1,FALSE())</f>
        <v>0.627018676457065</v>
      </c>
      <c r="AA245" s="71" t="n">
        <f aca="false">AA244*VLOOKUP($X245,$K$7:$V$36,AA$6+1,FALSE())</f>
        <v>0.547668050476116</v>
      </c>
      <c r="AB245" s="71" t="n">
        <f aca="false">AB244*VLOOKUP($X245,$K$7:$V$36,AB$6+1,FALSE())</f>
        <v>0.435062279438798</v>
      </c>
      <c r="AC245" s="71" t="n">
        <f aca="false">AC244*VLOOKUP($X245,$K$7:$V$36,AC$6+1,FALSE())</f>
        <v>0.410443439707176</v>
      </c>
      <c r="AD245" s="71" t="n">
        <f aca="false">AD244*VLOOKUP($X245,$K$7:$V$36,AD$6+1,FALSE())</f>
        <v>0.356835378804321</v>
      </c>
      <c r="AE245" s="71" t="n">
        <f aca="false">AE244*VLOOKUP($X245,$K$7:$V$36,AE$6+1,FALSE())</f>
        <v>0.227957652885902</v>
      </c>
      <c r="AF245" s="71" t="n">
        <f aca="false">AF244*VLOOKUP($X245,$K$7:$V$36,AF$6+1,FALSE())</f>
        <v>0.200234167761624</v>
      </c>
      <c r="AG245" s="71" t="n">
        <f aca="false">AG244*VLOOKUP($X245,$K$7:$V$36,AG$6+1,FALSE())</f>
        <v>0.150065568370134</v>
      </c>
      <c r="AH245" s="71" t="n">
        <f aca="false">AH244*VLOOKUP($X245,$K$7:$V$36,AH$6+1,FALSE())</f>
        <v>0.0951291610420026</v>
      </c>
      <c r="AI245" s="71" t="n">
        <f aca="false">AI244*VLOOKUP($X245,$K$7:$V$36,AI$6+1,FALSE())</f>
        <v>0.0543560013447651</v>
      </c>
      <c r="AJ245" s="71" t="n">
        <f aca="false">AJ244*VLOOKUP($X245,$K$7:$V$36,AJ$6+1,FALSE())</f>
        <v>0.0279951345811014</v>
      </c>
      <c r="AK245" s="72" t="n">
        <f aca="false">W$7</f>
        <v>0</v>
      </c>
      <c r="AL245" s="73" t="n">
        <f aca="false">AL244*VLOOKUP($X245,$K$40:$V$69,AL$6+1,FALSE())</f>
        <v>0.627018676457065</v>
      </c>
      <c r="AM245" s="74" t="n">
        <f aca="false">AM244*VLOOKUP($X245,$K$40:$V$69,AM$6+1,FALSE())</f>
        <v>0.547668050476116</v>
      </c>
      <c r="AN245" s="74" t="n">
        <f aca="false">AN244*VLOOKUP($X245,$K$40:$V$69,AN$6+1,FALSE())</f>
        <v>0.435062279438798</v>
      </c>
      <c r="AO245" s="74" t="n">
        <f aca="false">AO244*VLOOKUP($X245,$K$40:$V$69,AO$6+1,FALSE())</f>
        <v>0.410443439707176</v>
      </c>
      <c r="AP245" s="74" t="n">
        <f aca="false">AP244*VLOOKUP($X245,$K$40:$V$69,AP$6+1,FALSE())</f>
        <v>0.356835378804321</v>
      </c>
      <c r="AQ245" s="74" t="n">
        <f aca="false">AQ244*VLOOKUP($X245,$K$40:$V$69,AQ$6+1,FALSE())</f>
        <v>0.227957652885902</v>
      </c>
      <c r="AR245" s="74" t="n">
        <f aca="false">AR244*VLOOKUP($X245,$K$40:$V$69,AR$6+1,FALSE())</f>
        <v>0.200234167761624</v>
      </c>
      <c r="AS245" s="74" t="n">
        <f aca="false">AS244*VLOOKUP($X245,$K$40:$V$69,AS$6+1,FALSE())</f>
        <v>0.150065568370134</v>
      </c>
      <c r="AT245" s="74" t="n">
        <f aca="false">AT244*VLOOKUP($X245,$K$40:$V$69,AT$6+1,FALSE())</f>
        <v>0.0951291610420026</v>
      </c>
      <c r="AU245" s="74" t="n">
        <f aca="false">AU244*VLOOKUP($X245,$K$40:$V$69,AU$6+1,FALSE())</f>
        <v>0.0543560013447651</v>
      </c>
      <c r="AV245" s="74" t="n">
        <f aca="false">AV244*VLOOKUP($X245,$K$40:$V$69,AV$6+1,FALSE())</f>
        <v>0.0279951345811014</v>
      </c>
      <c r="AW245" s="75" t="n">
        <v>0</v>
      </c>
      <c r="AX245" s="54"/>
      <c r="AY245" s="60" t="n">
        <f aca="false">AY233+1</f>
        <v>20</v>
      </c>
      <c r="AZ245" s="61" t="n">
        <v>239</v>
      </c>
      <c r="BA245" s="76" t="n">
        <v>0.0543560013447651</v>
      </c>
      <c r="BB245" s="77" t="n">
        <v>0.0951291610420026</v>
      </c>
      <c r="BC245" s="54"/>
      <c r="BD245" s="54" t="n">
        <f aca="false">IF($D$11=1,BA245*BB245,BA245)</f>
        <v>0.0543560013447651</v>
      </c>
    </row>
    <row r="246" customFormat="false" ht="12.75" hidden="false" customHeight="false" outlineLevel="0" collapsed="false"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60" t="n">
        <f aca="false">X234+1</f>
        <v>20</v>
      </c>
      <c r="Y246" s="61" t="n">
        <v>240</v>
      </c>
      <c r="Z246" s="71" t="n">
        <f aca="false">Z245*VLOOKUP($X246,$K$7:$V$36,Z$6+1,FALSE())</f>
        <v>0.625812257407589</v>
      </c>
      <c r="AA246" s="71" t="n">
        <f aca="false">AA245*VLOOKUP($X246,$K$7:$V$36,AA$6+1,FALSE())</f>
        <v>0.546174021689373</v>
      </c>
      <c r="AB246" s="71" t="n">
        <f aca="false">AB245*VLOOKUP($X246,$K$7:$V$36,AB$6+1,FALSE())</f>
        <v>0.433400660996706</v>
      </c>
      <c r="AC246" s="71" t="n">
        <f aca="false">AC245*VLOOKUP($X246,$K$7:$V$36,AC$6+1,FALSE())</f>
        <v>0.408849709819889</v>
      </c>
      <c r="AD246" s="71" t="n">
        <f aca="false">AD245*VLOOKUP($X246,$K$7:$V$36,AD$6+1,FALSE())</f>
        <v>0.35514340003475</v>
      </c>
      <c r="AE246" s="71" t="n">
        <f aca="false">AE245*VLOOKUP($X246,$K$7:$V$36,AE$6+1,FALSE())</f>
        <v>0.226512718408592</v>
      </c>
      <c r="AF246" s="71" t="n">
        <f aca="false">AF245*VLOOKUP($X246,$K$7:$V$36,AF$6+1,FALSE())</f>
        <v>0.198835720330814</v>
      </c>
      <c r="AG246" s="71" t="n">
        <f aca="false">AG245*VLOOKUP($X246,$K$7:$V$36,AG$6+1,FALSE())</f>
        <v>0.148790876418703</v>
      </c>
      <c r="AH246" s="71" t="n">
        <f aca="false">AH245*VLOOKUP($X246,$K$7:$V$36,AH$6+1,FALSE())</f>
        <v>0.0941373088226271</v>
      </c>
      <c r="AI246" s="71" t="n">
        <f aca="false">AI245*VLOOKUP($X246,$K$7:$V$36,AI$6+1,FALSE())</f>
        <v>0.0537191179164426</v>
      </c>
      <c r="AJ246" s="71" t="n">
        <f aca="false">AJ245*VLOOKUP($X246,$K$7:$V$36,AJ$6+1,FALSE())</f>
        <v>0.027648882599641</v>
      </c>
      <c r="AK246" s="72" t="n">
        <f aca="false">W$7</f>
        <v>0</v>
      </c>
      <c r="AL246" s="73" t="n">
        <f aca="false">AL245*VLOOKUP($X246,$K$40:$V$69,AL$6+1,FALSE())</f>
        <v>0.625812257407589</v>
      </c>
      <c r="AM246" s="74" t="n">
        <f aca="false">AM245*VLOOKUP($X246,$K$40:$V$69,AM$6+1,FALSE())</f>
        <v>0.546174021689373</v>
      </c>
      <c r="AN246" s="74" t="n">
        <f aca="false">AN245*VLOOKUP($X246,$K$40:$V$69,AN$6+1,FALSE())</f>
        <v>0.433400660996706</v>
      </c>
      <c r="AO246" s="74" t="n">
        <f aca="false">AO245*VLOOKUP($X246,$K$40:$V$69,AO$6+1,FALSE())</f>
        <v>0.408849709819889</v>
      </c>
      <c r="AP246" s="74" t="n">
        <f aca="false">AP245*VLOOKUP($X246,$K$40:$V$69,AP$6+1,FALSE())</f>
        <v>0.35514340003475</v>
      </c>
      <c r="AQ246" s="74" t="n">
        <f aca="false">AQ245*VLOOKUP($X246,$K$40:$V$69,AQ$6+1,FALSE())</f>
        <v>0.226512718408592</v>
      </c>
      <c r="AR246" s="74" t="n">
        <f aca="false">AR245*VLOOKUP($X246,$K$40:$V$69,AR$6+1,FALSE())</f>
        <v>0.198835720330814</v>
      </c>
      <c r="AS246" s="74" t="n">
        <f aca="false">AS245*VLOOKUP($X246,$K$40:$V$69,AS$6+1,FALSE())</f>
        <v>0.148790876418703</v>
      </c>
      <c r="AT246" s="74" t="n">
        <f aca="false">AT245*VLOOKUP($X246,$K$40:$V$69,AT$6+1,FALSE())</f>
        <v>0.0941373088226271</v>
      </c>
      <c r="AU246" s="74" t="n">
        <f aca="false">AU245*VLOOKUP($X246,$K$40:$V$69,AU$6+1,FALSE())</f>
        <v>0.0537191179164426</v>
      </c>
      <c r="AV246" s="74" t="n">
        <f aca="false">AV245*VLOOKUP($X246,$K$40:$V$69,AV$6+1,FALSE())</f>
        <v>0.027648882599641</v>
      </c>
      <c r="AW246" s="75" t="n">
        <v>0</v>
      </c>
      <c r="AX246" s="54"/>
      <c r="AY246" s="60" t="n">
        <f aca="false">AY234+1</f>
        <v>20</v>
      </c>
      <c r="AZ246" s="61" t="n">
        <v>240</v>
      </c>
      <c r="BA246" s="76" t="n">
        <v>0.0537191179164426</v>
      </c>
      <c r="BB246" s="77" t="n">
        <v>0.0941373088226271</v>
      </c>
      <c r="BC246" s="54"/>
      <c r="BD246" s="54" t="n">
        <f aca="false">IF($D$11=1,BA246*BB246,BA246)</f>
        <v>0.0537191179164426</v>
      </c>
    </row>
    <row r="247" customFormat="false" ht="12.75" hidden="false" customHeight="false" outlineLevel="0" collapsed="false"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60" t="n">
        <f aca="false">X235+1</f>
        <v>21</v>
      </c>
      <c r="Y247" s="61" t="n">
        <v>241</v>
      </c>
      <c r="Z247" s="71" t="n">
        <f aca="false">Z246*VLOOKUP($X247,$K$7:$V$36,Z$6+1,FALSE())</f>
        <v>0.624608159575929</v>
      </c>
      <c r="AA247" s="71" t="n">
        <f aca="false">AA246*VLOOKUP($X247,$K$7:$V$36,AA$6+1,FALSE())</f>
        <v>0.544684068586822</v>
      </c>
      <c r="AB247" s="71" t="n">
        <f aca="false">AB246*VLOOKUP($X247,$K$7:$V$36,AB$6+1,FALSE())</f>
        <v>0.431745388716939</v>
      </c>
      <c r="AC247" s="71" t="n">
        <f aca="false">AC246*VLOOKUP($X247,$K$7:$V$36,AC$6+1,FALSE())</f>
        <v>0.407262168300371</v>
      </c>
      <c r="AD247" s="71" t="n">
        <f aca="false">AD246*VLOOKUP($X247,$K$7:$V$36,AD$6+1,FALSE())</f>
        <v>0.353459443990297</v>
      </c>
      <c r="AE247" s="71" t="n">
        <f aca="false">AE246*VLOOKUP($X247,$K$7:$V$36,AE$6+1,FALSE())</f>
        <v>0.225076942806264</v>
      </c>
      <c r="AF247" s="71" t="n">
        <f aca="false">AF246*VLOOKUP($X247,$K$7:$V$36,AF$6+1,FALSE())</f>
        <v>0.197447039740692</v>
      </c>
      <c r="AG247" s="71" t="n">
        <f aca="false">AG246*VLOOKUP($X247,$K$7:$V$36,AG$6+1,FALSE())</f>
        <v>0.147527011998121</v>
      </c>
      <c r="AH247" s="71" t="n">
        <f aca="false">AH246*VLOOKUP($X247,$K$7:$V$36,AH$6+1,FALSE())</f>
        <v>0.0931557980255275</v>
      </c>
      <c r="AI247" s="71" t="n">
        <f aca="false">AI246*VLOOKUP($X247,$K$7:$V$36,AI$6+1,FALSE())</f>
        <v>0.0530896967828297</v>
      </c>
      <c r="AJ247" s="71" t="n">
        <f aca="false">AJ246*VLOOKUP($X247,$K$7:$V$36,AJ$6+1,FALSE())</f>
        <v>0.0273069131635749</v>
      </c>
      <c r="AK247" s="72" t="n">
        <f aca="false">W$7</f>
        <v>0</v>
      </c>
      <c r="AL247" s="73" t="n">
        <f aca="false">AL246*VLOOKUP($X247,$K$40:$V$69,AL$6+1,FALSE())</f>
        <v>0.624608159575929</v>
      </c>
      <c r="AM247" s="74" t="n">
        <f aca="false">AM246*VLOOKUP($X247,$K$40:$V$69,AM$6+1,FALSE())</f>
        <v>0.544684068586822</v>
      </c>
      <c r="AN247" s="74" t="n">
        <f aca="false">AN246*VLOOKUP($X247,$K$40:$V$69,AN$6+1,FALSE())</f>
        <v>0.431745388716939</v>
      </c>
      <c r="AO247" s="74" t="n">
        <f aca="false">AO246*VLOOKUP($X247,$K$40:$V$69,AO$6+1,FALSE())</f>
        <v>0.407262168300371</v>
      </c>
      <c r="AP247" s="74" t="n">
        <f aca="false">AP246*VLOOKUP($X247,$K$40:$V$69,AP$6+1,FALSE())</f>
        <v>0.353459443990297</v>
      </c>
      <c r="AQ247" s="74" t="n">
        <f aca="false">AQ246*VLOOKUP($X247,$K$40:$V$69,AQ$6+1,FALSE())</f>
        <v>0.225076942806264</v>
      </c>
      <c r="AR247" s="74" t="n">
        <f aca="false">AR246*VLOOKUP($X247,$K$40:$V$69,AR$6+1,FALSE())</f>
        <v>0.197447039740692</v>
      </c>
      <c r="AS247" s="74" t="n">
        <f aca="false">AS246*VLOOKUP($X247,$K$40:$V$69,AS$6+1,FALSE())</f>
        <v>0.147527011998121</v>
      </c>
      <c r="AT247" s="74" t="n">
        <f aca="false">AT246*VLOOKUP($X247,$K$40:$V$69,AT$6+1,FALSE())</f>
        <v>0.0931557980255275</v>
      </c>
      <c r="AU247" s="74" t="n">
        <f aca="false">AU246*VLOOKUP($X247,$K$40:$V$69,AU$6+1,FALSE())</f>
        <v>0.0530896967828297</v>
      </c>
      <c r="AV247" s="74" t="n">
        <f aca="false">AV246*VLOOKUP($X247,$K$40:$V$69,AV$6+1,FALSE())</f>
        <v>0.0273069131635749</v>
      </c>
      <c r="AW247" s="75" t="n">
        <v>0</v>
      </c>
      <c r="AX247" s="54"/>
      <c r="AY247" s="60" t="n">
        <f aca="false">AY235+1</f>
        <v>21</v>
      </c>
      <c r="AZ247" s="61" t="n">
        <v>241</v>
      </c>
      <c r="BA247" s="76" t="n">
        <v>0.0530896967828297</v>
      </c>
      <c r="BB247" s="77" t="n">
        <v>0.0931557980255275</v>
      </c>
      <c r="BC247" s="54"/>
      <c r="BD247" s="54" t="n">
        <f aca="false">IF($D$11=1,BA247*BB247,BA247)</f>
        <v>0.0530896967828297</v>
      </c>
    </row>
    <row r="248" customFormat="false" ht="12.75" hidden="false" customHeight="false" outlineLevel="0" collapsed="false"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60" t="n">
        <f aca="false">X236+1</f>
        <v>21</v>
      </c>
      <c r="Y248" s="61" t="n">
        <v>242</v>
      </c>
      <c r="Z248" s="71" t="n">
        <f aca="false">Z247*VLOOKUP($X248,$K$7:$V$36,Z$6+1,FALSE())</f>
        <v>0.623406378495933</v>
      </c>
      <c r="AA248" s="71" t="n">
        <f aca="false">AA247*VLOOKUP($X248,$K$7:$V$36,AA$6+1,FALSE())</f>
        <v>0.543198180050068</v>
      </c>
      <c r="AB248" s="71" t="n">
        <f aca="false">AB247*VLOOKUP($X248,$K$7:$V$36,AB$6+1,FALSE())</f>
        <v>0.430096438361818</v>
      </c>
      <c r="AC248" s="71" t="n">
        <f aca="false">AC247*VLOOKUP($X248,$K$7:$V$36,AC$6+1,FALSE())</f>
        <v>0.405680791119523</v>
      </c>
      <c r="AD248" s="71" t="n">
        <f aca="false">AD247*VLOOKUP($X248,$K$7:$V$36,AD$6+1,FALSE())</f>
        <v>0.351783472630226</v>
      </c>
      <c r="AE248" s="71" t="n">
        <f aca="false">AE247*VLOOKUP($X248,$K$7:$V$36,AE$6+1,FALSE())</f>
        <v>0.223650268024386</v>
      </c>
      <c r="AF248" s="71" t="n">
        <f aca="false">AF247*VLOOKUP($X248,$K$7:$V$36,AF$6+1,FALSE())</f>
        <v>0.196068057779056</v>
      </c>
      <c r="AG248" s="71" t="n">
        <f aca="false">AG247*VLOOKUP($X248,$K$7:$V$36,AG$6+1,FALSE())</f>
        <v>0.146273883136816</v>
      </c>
      <c r="AH248" s="71" t="n">
        <f aca="false">AH247*VLOOKUP($X248,$K$7:$V$36,AH$6+1,FALSE())</f>
        <v>0.0921845208271664</v>
      </c>
      <c r="AI248" s="71" t="n">
        <f aca="false">AI247*VLOOKUP($X248,$K$7:$V$36,AI$6+1,FALSE())</f>
        <v>0.0524676505090211</v>
      </c>
      <c r="AJ248" s="71" t="n">
        <f aca="false">AJ247*VLOOKUP($X248,$K$7:$V$36,AJ$6+1,FALSE())</f>
        <v>0.0269691733051339</v>
      </c>
      <c r="AK248" s="72" t="n">
        <f aca="false">W$7</f>
        <v>0</v>
      </c>
      <c r="AL248" s="73" t="n">
        <f aca="false">AL247*VLOOKUP($X248,$K$40:$V$69,AL$6+1,FALSE())</f>
        <v>0.623406378495933</v>
      </c>
      <c r="AM248" s="74" t="n">
        <f aca="false">AM247*VLOOKUP($X248,$K$40:$V$69,AM$6+1,FALSE())</f>
        <v>0.543198180050068</v>
      </c>
      <c r="AN248" s="74" t="n">
        <f aca="false">AN247*VLOOKUP($X248,$K$40:$V$69,AN$6+1,FALSE())</f>
        <v>0.430096438361818</v>
      </c>
      <c r="AO248" s="74" t="n">
        <f aca="false">AO247*VLOOKUP($X248,$K$40:$V$69,AO$6+1,FALSE())</f>
        <v>0.405680791119523</v>
      </c>
      <c r="AP248" s="74" t="n">
        <f aca="false">AP247*VLOOKUP($X248,$K$40:$V$69,AP$6+1,FALSE())</f>
        <v>0.351783472630226</v>
      </c>
      <c r="AQ248" s="74" t="n">
        <f aca="false">AQ247*VLOOKUP($X248,$K$40:$V$69,AQ$6+1,FALSE())</f>
        <v>0.223650268024386</v>
      </c>
      <c r="AR248" s="74" t="n">
        <f aca="false">AR247*VLOOKUP($X248,$K$40:$V$69,AR$6+1,FALSE())</f>
        <v>0.196068057779056</v>
      </c>
      <c r="AS248" s="74" t="n">
        <f aca="false">AS247*VLOOKUP($X248,$K$40:$V$69,AS$6+1,FALSE())</f>
        <v>0.146273883136816</v>
      </c>
      <c r="AT248" s="74" t="n">
        <f aca="false">AT247*VLOOKUP($X248,$K$40:$V$69,AT$6+1,FALSE())</f>
        <v>0.0921845208271664</v>
      </c>
      <c r="AU248" s="74" t="n">
        <f aca="false">AU247*VLOOKUP($X248,$K$40:$V$69,AU$6+1,FALSE())</f>
        <v>0.0524676505090211</v>
      </c>
      <c r="AV248" s="74" t="n">
        <f aca="false">AV247*VLOOKUP($X248,$K$40:$V$69,AV$6+1,FALSE())</f>
        <v>0.0269691733051339</v>
      </c>
      <c r="AW248" s="75" t="n">
        <v>0</v>
      </c>
      <c r="AX248" s="54"/>
      <c r="AY248" s="60" t="n">
        <f aca="false">AY236+1</f>
        <v>21</v>
      </c>
      <c r="AZ248" s="61" t="n">
        <v>242</v>
      </c>
      <c r="BA248" s="76" t="n">
        <v>0.0524676505090211</v>
      </c>
      <c r="BB248" s="77" t="n">
        <v>0.0921845208271664</v>
      </c>
      <c r="BC248" s="54"/>
      <c r="BD248" s="54" t="n">
        <f aca="false">IF($D$11=1,BA248*BB248,BA248)</f>
        <v>0.0524676505090211</v>
      </c>
    </row>
    <row r="249" customFormat="false" ht="12.75" hidden="false" customHeight="false" outlineLevel="0" collapsed="false"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60" t="n">
        <f aca="false">X237+1</f>
        <v>21</v>
      </c>
      <c r="Y249" s="61" t="n">
        <v>243</v>
      </c>
      <c r="Z249" s="71" t="n">
        <f aca="false">Z248*VLOOKUP($X249,$K$7:$V$36,Z$6+1,FALSE())</f>
        <v>0.622206909710039</v>
      </c>
      <c r="AA249" s="71" t="n">
        <f aca="false">AA248*VLOOKUP($X249,$K$7:$V$36,AA$6+1,FALSE())</f>
        <v>0.541716344991046</v>
      </c>
      <c r="AB249" s="71" t="n">
        <f aca="false">AB248*VLOOKUP($X249,$K$7:$V$36,AB$6+1,FALSE())</f>
        <v>0.428453785786232</v>
      </c>
      <c r="AC249" s="71" t="n">
        <f aca="false">AC248*VLOOKUP($X249,$K$7:$V$36,AC$6+1,FALSE())</f>
        <v>0.404105554341547</v>
      </c>
      <c r="AD249" s="71" t="n">
        <f aca="false">AD248*VLOOKUP($X249,$K$7:$V$36,AD$6+1,FALSE())</f>
        <v>0.350115448094176</v>
      </c>
      <c r="AE249" s="71" t="n">
        <f aca="false">AE248*VLOOKUP($X249,$K$7:$V$36,AE$6+1,FALSE())</f>
        <v>0.222232636376417</v>
      </c>
      <c r="AF249" s="71" t="n">
        <f aca="false">AF248*VLOOKUP($X249,$K$7:$V$36,AF$6+1,FALSE())</f>
        <v>0.194698706710105</v>
      </c>
      <c r="AG249" s="71" t="n">
        <f aca="false">AG248*VLOOKUP($X249,$K$7:$V$36,AG$6+1,FALSE())</f>
        <v>0.145031398644442</v>
      </c>
      <c r="AH249" s="71" t="n">
        <f aca="false">AH248*VLOOKUP($X249,$K$7:$V$36,AH$6+1,FALSE())</f>
        <v>0.0912233705282153</v>
      </c>
      <c r="AI249" s="71" t="n">
        <f aca="false">AI248*VLOOKUP($X249,$K$7:$V$36,AI$6+1,FALSE())</f>
        <v>0.0518528926845765</v>
      </c>
      <c r="AJ249" s="71" t="n">
        <f aca="false">AJ248*VLOOKUP($X249,$K$7:$V$36,AJ$6+1,FALSE())</f>
        <v>0.0266356107116696</v>
      </c>
      <c r="AK249" s="72" t="n">
        <f aca="false">W$7</f>
        <v>0</v>
      </c>
      <c r="AL249" s="73" t="n">
        <f aca="false">AL248*VLOOKUP($X249,$K$40:$V$69,AL$6+1,FALSE())</f>
        <v>0.622206909710039</v>
      </c>
      <c r="AM249" s="74" t="n">
        <f aca="false">AM248*VLOOKUP($X249,$K$40:$V$69,AM$6+1,FALSE())</f>
        <v>0.541716344991046</v>
      </c>
      <c r="AN249" s="74" t="n">
        <f aca="false">AN248*VLOOKUP($X249,$K$40:$V$69,AN$6+1,FALSE())</f>
        <v>0.428453785786232</v>
      </c>
      <c r="AO249" s="74" t="n">
        <f aca="false">AO248*VLOOKUP($X249,$K$40:$V$69,AO$6+1,FALSE())</f>
        <v>0.404105554341547</v>
      </c>
      <c r="AP249" s="74" t="n">
        <f aca="false">AP248*VLOOKUP($X249,$K$40:$V$69,AP$6+1,FALSE())</f>
        <v>0.350115448094176</v>
      </c>
      <c r="AQ249" s="74" t="n">
        <f aca="false">AQ248*VLOOKUP($X249,$K$40:$V$69,AQ$6+1,FALSE())</f>
        <v>0.222232636376417</v>
      </c>
      <c r="AR249" s="74" t="n">
        <f aca="false">AR248*VLOOKUP($X249,$K$40:$V$69,AR$6+1,FALSE())</f>
        <v>0.194698706710105</v>
      </c>
      <c r="AS249" s="74" t="n">
        <f aca="false">AS248*VLOOKUP($X249,$K$40:$V$69,AS$6+1,FALSE())</f>
        <v>0.145031398644442</v>
      </c>
      <c r="AT249" s="74" t="n">
        <f aca="false">AT248*VLOOKUP($X249,$K$40:$V$69,AT$6+1,FALSE())</f>
        <v>0.0912233705282153</v>
      </c>
      <c r="AU249" s="74" t="n">
        <f aca="false">AU248*VLOOKUP($X249,$K$40:$V$69,AU$6+1,FALSE())</f>
        <v>0.0518528926845765</v>
      </c>
      <c r="AV249" s="74" t="n">
        <f aca="false">AV248*VLOOKUP($X249,$K$40:$V$69,AV$6+1,FALSE())</f>
        <v>0.0266356107116696</v>
      </c>
      <c r="AW249" s="75" t="n">
        <v>0</v>
      </c>
      <c r="AX249" s="54"/>
      <c r="AY249" s="60" t="n">
        <f aca="false">AY237+1</f>
        <v>21</v>
      </c>
      <c r="AZ249" s="61" t="n">
        <v>243</v>
      </c>
      <c r="BA249" s="76" t="n">
        <v>0.0518528926845765</v>
      </c>
      <c r="BB249" s="77" t="n">
        <v>0.0912233705282153</v>
      </c>
      <c r="BC249" s="54"/>
      <c r="BD249" s="54" t="n">
        <f aca="false">IF($D$11=1,BA249*BB249,BA249)</f>
        <v>0.0518528926845765</v>
      </c>
    </row>
    <row r="250" customFormat="false" ht="12.75" hidden="false" customHeight="false" outlineLevel="0" collapsed="false"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60" t="n">
        <f aca="false">X238+1</f>
        <v>21</v>
      </c>
      <c r="Y250" s="61" t="n">
        <v>244</v>
      </c>
      <c r="Z250" s="71" t="n">
        <f aca="false">Z249*VLOOKUP($X250,$K$7:$V$36,Z$6+1,FALSE())</f>
        <v>0.621009748769266</v>
      </c>
      <c r="AA250" s="71" t="n">
        <f aca="false">AA249*VLOOKUP($X250,$K$7:$V$36,AA$6+1,FALSE())</f>
        <v>0.540238552351943</v>
      </c>
      <c r="AB250" s="71" t="n">
        <f aca="false">AB249*VLOOKUP($X250,$K$7:$V$36,AB$6+1,FALSE())</f>
        <v>0.426817406937289</v>
      </c>
      <c r="AC250" s="71" t="n">
        <f aca="false">AC249*VLOOKUP($X250,$K$7:$V$36,AC$6+1,FALSE())</f>
        <v>0.402536434123589</v>
      </c>
      <c r="AD250" s="71" t="n">
        <f aca="false">AD249*VLOOKUP($X250,$K$7:$V$36,AD$6+1,FALSE())</f>
        <v>0.348455332701304</v>
      </c>
      <c r="AE250" s="71" t="n">
        <f aca="false">AE249*VLOOKUP($X250,$K$7:$V$36,AE$6+1,FALSE())</f>
        <v>0.220823990541462</v>
      </c>
      <c r="AF250" s="71" t="n">
        <f aca="false">AF249*VLOOKUP($X250,$K$7:$V$36,AF$6+1,FALSE())</f>
        <v>0.193338919271105</v>
      </c>
      <c r="AG250" s="71" t="n">
        <f aca="false">AG249*VLOOKUP($X250,$K$7:$V$36,AG$6+1,FALSE())</f>
        <v>0.143799468105246</v>
      </c>
      <c r="AH250" s="71" t="n">
        <f aca="false">AH249*VLOOKUP($X250,$K$7:$V$36,AH$6+1,FALSE())</f>
        <v>0.0902722415418325</v>
      </c>
      <c r="AI250" s="71" t="n">
        <f aca="false">AI249*VLOOKUP($X250,$K$7:$V$36,AI$6+1,FALSE())</f>
        <v>0.0512453379115179</v>
      </c>
      <c r="AJ250" s="71" t="n">
        <f aca="false">AJ249*VLOOKUP($X250,$K$7:$V$36,AJ$6+1,FALSE())</f>
        <v>0.0263061737175517</v>
      </c>
      <c r="AK250" s="72" t="n">
        <f aca="false">W$7</f>
        <v>0</v>
      </c>
      <c r="AL250" s="73" t="n">
        <f aca="false">AL249*VLOOKUP($X250,$K$40:$V$69,AL$6+1,FALSE())</f>
        <v>0.621009748769266</v>
      </c>
      <c r="AM250" s="74" t="n">
        <f aca="false">AM249*VLOOKUP($X250,$K$40:$V$69,AM$6+1,FALSE())</f>
        <v>0.540238552351943</v>
      </c>
      <c r="AN250" s="74" t="n">
        <f aca="false">AN249*VLOOKUP($X250,$K$40:$V$69,AN$6+1,FALSE())</f>
        <v>0.426817406937289</v>
      </c>
      <c r="AO250" s="74" t="n">
        <f aca="false">AO249*VLOOKUP($X250,$K$40:$V$69,AO$6+1,FALSE())</f>
        <v>0.402536434123589</v>
      </c>
      <c r="AP250" s="74" t="n">
        <f aca="false">AP249*VLOOKUP($X250,$K$40:$V$69,AP$6+1,FALSE())</f>
        <v>0.348455332701304</v>
      </c>
      <c r="AQ250" s="74" t="n">
        <f aca="false">AQ249*VLOOKUP($X250,$K$40:$V$69,AQ$6+1,FALSE())</f>
        <v>0.220823990541462</v>
      </c>
      <c r="AR250" s="74" t="n">
        <f aca="false">AR249*VLOOKUP($X250,$K$40:$V$69,AR$6+1,FALSE())</f>
        <v>0.193338919271105</v>
      </c>
      <c r="AS250" s="74" t="n">
        <f aca="false">AS249*VLOOKUP($X250,$K$40:$V$69,AS$6+1,FALSE())</f>
        <v>0.143799468105246</v>
      </c>
      <c r="AT250" s="74" t="n">
        <f aca="false">AT249*VLOOKUP($X250,$K$40:$V$69,AT$6+1,FALSE())</f>
        <v>0.0902722415418325</v>
      </c>
      <c r="AU250" s="74" t="n">
        <f aca="false">AU249*VLOOKUP($X250,$K$40:$V$69,AU$6+1,FALSE())</f>
        <v>0.0512453379115179</v>
      </c>
      <c r="AV250" s="74" t="n">
        <f aca="false">AV249*VLOOKUP($X250,$K$40:$V$69,AV$6+1,FALSE())</f>
        <v>0.0263061737175517</v>
      </c>
      <c r="AW250" s="75" t="n">
        <v>0</v>
      </c>
      <c r="AX250" s="54"/>
      <c r="AY250" s="60" t="n">
        <f aca="false">AY238+1</f>
        <v>21</v>
      </c>
      <c r="AZ250" s="61" t="n">
        <v>244</v>
      </c>
      <c r="BA250" s="76" t="n">
        <v>0.0512453379115179</v>
      </c>
      <c r="BB250" s="77" t="n">
        <v>0.0902722415418325</v>
      </c>
      <c r="BC250" s="54"/>
      <c r="BD250" s="54" t="n">
        <f aca="false">IF($D$11=1,BA250*BB250,BA250)</f>
        <v>0.0512453379115179</v>
      </c>
    </row>
    <row r="251" customFormat="false" ht="12.75" hidden="false" customHeight="false" outlineLevel="0" collapsed="false"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60" t="n">
        <f aca="false">X239+1</f>
        <v>21</v>
      </c>
      <c r="Y251" s="61" t="n">
        <v>245</v>
      </c>
      <c r="Z251" s="71" t="n">
        <f aca="false">Z250*VLOOKUP($X251,$K$7:$V$36,Z$6+1,FALSE())</f>
        <v>0.619814891233189</v>
      </c>
      <c r="AA251" s="71" t="n">
        <f aca="false">AA250*VLOOKUP($X251,$K$7:$V$36,AA$6+1,FALSE())</f>
        <v>0.538764791105106</v>
      </c>
      <c r="AB251" s="71" t="n">
        <f aca="false">AB250*VLOOKUP($X251,$K$7:$V$36,AB$6+1,FALSE())</f>
        <v>0.425187277853958</v>
      </c>
      <c r="AC251" s="71" t="n">
        <f aca="false">AC250*VLOOKUP($X251,$K$7:$V$36,AC$6+1,FALSE())</f>
        <v>0.400973406715373</v>
      </c>
      <c r="AD251" s="71" t="n">
        <f aca="false">AD250*VLOOKUP($X251,$K$7:$V$36,AD$6+1,FALSE())</f>
        <v>0.346803088949437</v>
      </c>
      <c r="AE251" s="71" t="n">
        <f aca="false">AE250*VLOOKUP($X251,$K$7:$V$36,AE$6+1,FALSE())</f>
        <v>0.219424273561966</v>
      </c>
      <c r="AF251" s="71" t="n">
        <f aca="false">AF250*VLOOKUP($X251,$K$7:$V$36,AF$6+1,FALSE())</f>
        <v>0.191988628669093</v>
      </c>
      <c r="AG251" s="71" t="n">
        <f aca="false">AG250*VLOOKUP($X251,$K$7:$V$36,AG$6+1,FALSE())</f>
        <v>0.142578001871488</v>
      </c>
      <c r="AH251" s="71" t="n">
        <f aca="false">AH250*VLOOKUP($X251,$K$7:$V$36,AH$6+1,FALSE())</f>
        <v>0.0893310293820645</v>
      </c>
      <c r="AI251" s="71" t="n">
        <f aca="false">AI250*VLOOKUP($X251,$K$7:$V$36,AI$6+1,FALSE())</f>
        <v>0.050644901792466</v>
      </c>
      <c r="AJ251" s="71" t="n">
        <f aca="false">AJ250*VLOOKUP($X251,$K$7:$V$36,AJ$6+1,FALSE())</f>
        <v>0.0259808112961653</v>
      </c>
      <c r="AK251" s="72" t="n">
        <f aca="false">W$7</f>
        <v>0</v>
      </c>
      <c r="AL251" s="73" t="n">
        <f aca="false">AL250*VLOOKUP($X251,$K$40:$V$69,AL$6+1,FALSE())</f>
        <v>0.619814891233189</v>
      </c>
      <c r="AM251" s="74" t="n">
        <f aca="false">AM250*VLOOKUP($X251,$K$40:$V$69,AM$6+1,FALSE())</f>
        <v>0.538764791105106</v>
      </c>
      <c r="AN251" s="74" t="n">
        <f aca="false">AN250*VLOOKUP($X251,$K$40:$V$69,AN$6+1,FALSE())</f>
        <v>0.425187277853958</v>
      </c>
      <c r="AO251" s="74" t="n">
        <f aca="false">AO250*VLOOKUP($X251,$K$40:$V$69,AO$6+1,FALSE())</f>
        <v>0.400973406715373</v>
      </c>
      <c r="AP251" s="74" t="n">
        <f aca="false">AP250*VLOOKUP($X251,$K$40:$V$69,AP$6+1,FALSE())</f>
        <v>0.346803088949437</v>
      </c>
      <c r="AQ251" s="74" t="n">
        <f aca="false">AQ250*VLOOKUP($X251,$K$40:$V$69,AQ$6+1,FALSE())</f>
        <v>0.219424273561966</v>
      </c>
      <c r="AR251" s="74" t="n">
        <f aca="false">AR250*VLOOKUP($X251,$K$40:$V$69,AR$6+1,FALSE())</f>
        <v>0.191988628669093</v>
      </c>
      <c r="AS251" s="74" t="n">
        <f aca="false">AS250*VLOOKUP($X251,$K$40:$V$69,AS$6+1,FALSE())</f>
        <v>0.142578001871488</v>
      </c>
      <c r="AT251" s="74" t="n">
        <f aca="false">AT250*VLOOKUP($X251,$K$40:$V$69,AT$6+1,FALSE())</f>
        <v>0.0893310293820645</v>
      </c>
      <c r="AU251" s="74" t="n">
        <f aca="false">AU250*VLOOKUP($X251,$K$40:$V$69,AU$6+1,FALSE())</f>
        <v>0.050644901792466</v>
      </c>
      <c r="AV251" s="74" t="n">
        <f aca="false">AV250*VLOOKUP($X251,$K$40:$V$69,AV$6+1,FALSE())</f>
        <v>0.0259808112961653</v>
      </c>
      <c r="AW251" s="75" t="n">
        <v>0</v>
      </c>
      <c r="AX251" s="54"/>
      <c r="AY251" s="60" t="n">
        <f aca="false">AY239+1</f>
        <v>21</v>
      </c>
      <c r="AZ251" s="61" t="n">
        <v>245</v>
      </c>
      <c r="BA251" s="76" t="n">
        <v>0.050644901792466</v>
      </c>
      <c r="BB251" s="77" t="n">
        <v>0.0893310293820645</v>
      </c>
      <c r="BC251" s="54"/>
      <c r="BD251" s="54" t="n">
        <f aca="false">IF($D$11=1,BA251*BB251,BA251)</f>
        <v>0.050644901792466</v>
      </c>
    </row>
    <row r="252" customFormat="false" ht="12.75" hidden="false" customHeight="false" outlineLevel="0" collapsed="false"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60" t="n">
        <f aca="false">X240+1</f>
        <v>21</v>
      </c>
      <c r="Y252" s="61" t="n">
        <v>246</v>
      </c>
      <c r="Z252" s="71" t="n">
        <f aca="false">Z251*VLOOKUP($X252,$K$7:$V$36,Z$6+1,FALSE())</f>
        <v>0.61862233266993</v>
      </c>
      <c r="AA252" s="71" t="n">
        <f aca="false">AA251*VLOOKUP($X252,$K$7:$V$36,AA$6+1,FALSE())</f>
        <v>0.53729505025297</v>
      </c>
      <c r="AB252" s="71" t="n">
        <f aca="false">AB251*VLOOKUP($X252,$K$7:$V$36,AB$6+1,FALSE())</f>
        <v>0.423563374666726</v>
      </c>
      <c r="AC252" s="71" t="n">
        <f aca="false">AC251*VLOOKUP($X252,$K$7:$V$36,AC$6+1,FALSE())</f>
        <v>0.399416448458845</v>
      </c>
      <c r="AD252" s="71" t="n">
        <f aca="false">AD251*VLOOKUP($X252,$K$7:$V$36,AD$6+1,FALSE())</f>
        <v>0.345158679514223</v>
      </c>
      <c r="AE252" s="71" t="n">
        <f aca="false">AE251*VLOOKUP($X252,$K$7:$V$36,AE$6+1,FALSE())</f>
        <v>0.218033428841403</v>
      </c>
      <c r="AF252" s="71" t="n">
        <f aca="false">AF251*VLOOKUP($X252,$K$7:$V$36,AF$6+1,FALSE())</f>
        <v>0.19064776857759</v>
      </c>
      <c r="AG252" s="71" t="n">
        <f aca="false">AG251*VLOOKUP($X252,$K$7:$V$36,AG$6+1,FALSE())</f>
        <v>0.141366911056915</v>
      </c>
      <c r="AH252" s="71" t="n">
        <f aca="false">AH251*VLOOKUP($X252,$K$7:$V$36,AH$6+1,FALSE())</f>
        <v>0.0883996306523671</v>
      </c>
      <c r="AI252" s="71" t="n">
        <f aca="false">AI251*VLOOKUP($X252,$K$7:$V$36,AI$6+1,FALSE())</f>
        <v>0.0500515009189165</v>
      </c>
      <c r="AJ252" s="71" t="n">
        <f aca="false">AJ251*VLOOKUP($X252,$K$7:$V$36,AJ$6+1,FALSE())</f>
        <v>0.0256594730520076</v>
      </c>
      <c r="AK252" s="72" t="n">
        <f aca="false">W$7</f>
        <v>0</v>
      </c>
      <c r="AL252" s="73" t="n">
        <f aca="false">AL251*VLOOKUP($X252,$K$40:$V$69,AL$6+1,FALSE())</f>
        <v>0.61862233266993</v>
      </c>
      <c r="AM252" s="74" t="n">
        <f aca="false">AM251*VLOOKUP($X252,$K$40:$V$69,AM$6+1,FALSE())</f>
        <v>0.53729505025297</v>
      </c>
      <c r="AN252" s="74" t="n">
        <f aca="false">AN251*VLOOKUP($X252,$K$40:$V$69,AN$6+1,FALSE())</f>
        <v>0.423563374666726</v>
      </c>
      <c r="AO252" s="74" t="n">
        <f aca="false">AO251*VLOOKUP($X252,$K$40:$V$69,AO$6+1,FALSE())</f>
        <v>0.399416448458845</v>
      </c>
      <c r="AP252" s="74" t="n">
        <f aca="false">AP251*VLOOKUP($X252,$K$40:$V$69,AP$6+1,FALSE())</f>
        <v>0.345158679514223</v>
      </c>
      <c r="AQ252" s="74" t="n">
        <f aca="false">AQ251*VLOOKUP($X252,$K$40:$V$69,AQ$6+1,FALSE())</f>
        <v>0.218033428841403</v>
      </c>
      <c r="AR252" s="74" t="n">
        <f aca="false">AR251*VLOOKUP($X252,$K$40:$V$69,AR$6+1,FALSE())</f>
        <v>0.19064776857759</v>
      </c>
      <c r="AS252" s="74" t="n">
        <f aca="false">AS251*VLOOKUP($X252,$K$40:$V$69,AS$6+1,FALSE())</f>
        <v>0.141366911056915</v>
      </c>
      <c r="AT252" s="74" t="n">
        <f aca="false">AT251*VLOOKUP($X252,$K$40:$V$69,AT$6+1,FALSE())</f>
        <v>0.0883996306523671</v>
      </c>
      <c r="AU252" s="74" t="n">
        <f aca="false">AU251*VLOOKUP($X252,$K$40:$V$69,AU$6+1,FALSE())</f>
        <v>0.0500515009189165</v>
      </c>
      <c r="AV252" s="74" t="n">
        <f aca="false">AV251*VLOOKUP($X252,$K$40:$V$69,AV$6+1,FALSE())</f>
        <v>0.0256594730520076</v>
      </c>
      <c r="AW252" s="75" t="n">
        <v>0</v>
      </c>
      <c r="AX252" s="54"/>
      <c r="AY252" s="60" t="n">
        <f aca="false">AY240+1</f>
        <v>21</v>
      </c>
      <c r="AZ252" s="61" t="n">
        <v>246</v>
      </c>
      <c r="BA252" s="76" t="n">
        <v>0.0500515009189165</v>
      </c>
      <c r="BB252" s="77" t="n">
        <v>0.0883996306523671</v>
      </c>
      <c r="BC252" s="54"/>
      <c r="BD252" s="54" t="n">
        <f aca="false">IF($D$11=1,BA252*BB252,BA252)</f>
        <v>0.0500515009189165</v>
      </c>
    </row>
    <row r="253" customFormat="false" ht="12.75" hidden="false" customHeight="false" outlineLevel="0" collapsed="false"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60" t="n">
        <f aca="false">X241+1</f>
        <v>21</v>
      </c>
      <c r="Y253" s="61" t="n">
        <v>247</v>
      </c>
      <c r="Z253" s="71" t="n">
        <f aca="false">Z252*VLOOKUP($X253,$K$7:$V$36,Z$6+1,FALSE())</f>
        <v>0.617432068656134</v>
      </c>
      <c r="AA253" s="71" t="n">
        <f aca="false">AA252*VLOOKUP($X253,$K$7:$V$36,AA$6+1,FALSE())</f>
        <v>0.535829318827968</v>
      </c>
      <c r="AB253" s="71" t="n">
        <f aca="false">AB252*VLOOKUP($X253,$K$7:$V$36,AB$6+1,FALSE())</f>
        <v>0.42194567359724</v>
      </c>
      <c r="AC253" s="71" t="n">
        <f aca="false">AC252*VLOOKUP($X253,$K$7:$V$36,AC$6+1,FALSE())</f>
        <v>0.397865535787815</v>
      </c>
      <c r="AD253" s="71" t="n">
        <f aca="false">AD252*VLOOKUP($X253,$K$7:$V$36,AD$6+1,FALSE())</f>
        <v>0.343522067248286</v>
      </c>
      <c r="AE253" s="71" t="n">
        <f aca="false">AE252*VLOOKUP($X253,$K$7:$V$36,AE$6+1,FALSE())</f>
        <v>0.216651400141991</v>
      </c>
      <c r="AF253" s="71" t="n">
        <f aca="false">AF252*VLOOKUP($X253,$K$7:$V$36,AF$6+1,FALSE())</f>
        <v>0.189316273133344</v>
      </c>
      <c r="AG253" s="71" t="n">
        <f aca="false">AG252*VLOOKUP($X253,$K$7:$V$36,AG$6+1,FALSE())</f>
        <v>0.140166107530295</v>
      </c>
      <c r="AH253" s="71" t="n">
        <f aca="false">AH252*VLOOKUP($X253,$K$7:$V$36,AH$6+1,FALSE())</f>
        <v>0.0874779430342475</v>
      </c>
      <c r="AI253" s="71" t="n">
        <f aca="false">AI252*VLOOKUP($X253,$K$7:$V$36,AI$6+1,FALSE())</f>
        <v>0.0494650528596537</v>
      </c>
      <c r="AJ253" s="71" t="n">
        <f aca="false">AJ252*VLOOKUP($X253,$K$7:$V$36,AJ$6+1,FALSE())</f>
        <v>0.0253421092128823</v>
      </c>
      <c r="AK253" s="72" t="n">
        <f aca="false">W$7</f>
        <v>0</v>
      </c>
      <c r="AL253" s="73" t="n">
        <f aca="false">AL252*VLOOKUP($X253,$K$40:$V$69,AL$6+1,FALSE())</f>
        <v>0.617432068656134</v>
      </c>
      <c r="AM253" s="74" t="n">
        <f aca="false">AM252*VLOOKUP($X253,$K$40:$V$69,AM$6+1,FALSE())</f>
        <v>0.535829318827968</v>
      </c>
      <c r="AN253" s="74" t="n">
        <f aca="false">AN252*VLOOKUP($X253,$K$40:$V$69,AN$6+1,FALSE())</f>
        <v>0.42194567359724</v>
      </c>
      <c r="AO253" s="74" t="n">
        <f aca="false">AO252*VLOOKUP($X253,$K$40:$V$69,AO$6+1,FALSE())</f>
        <v>0.397865535787815</v>
      </c>
      <c r="AP253" s="74" t="n">
        <f aca="false">AP252*VLOOKUP($X253,$K$40:$V$69,AP$6+1,FALSE())</f>
        <v>0.343522067248286</v>
      </c>
      <c r="AQ253" s="74" t="n">
        <f aca="false">AQ252*VLOOKUP($X253,$K$40:$V$69,AQ$6+1,FALSE())</f>
        <v>0.216651400141991</v>
      </c>
      <c r="AR253" s="74" t="n">
        <f aca="false">AR252*VLOOKUP($X253,$K$40:$V$69,AR$6+1,FALSE())</f>
        <v>0.189316273133344</v>
      </c>
      <c r="AS253" s="74" t="n">
        <f aca="false">AS252*VLOOKUP($X253,$K$40:$V$69,AS$6+1,FALSE())</f>
        <v>0.140166107530295</v>
      </c>
      <c r="AT253" s="74" t="n">
        <f aca="false">AT252*VLOOKUP($X253,$K$40:$V$69,AT$6+1,FALSE())</f>
        <v>0.0874779430342475</v>
      </c>
      <c r="AU253" s="74" t="n">
        <f aca="false">AU252*VLOOKUP($X253,$K$40:$V$69,AU$6+1,FALSE())</f>
        <v>0.0494650528596537</v>
      </c>
      <c r="AV253" s="74" t="n">
        <f aca="false">AV252*VLOOKUP($X253,$K$40:$V$69,AV$6+1,FALSE())</f>
        <v>0.0253421092128823</v>
      </c>
      <c r="AW253" s="75" t="n">
        <v>0</v>
      </c>
      <c r="AX253" s="54"/>
      <c r="AY253" s="60" t="n">
        <f aca="false">AY241+1</f>
        <v>21</v>
      </c>
      <c r="AZ253" s="61" t="n">
        <v>247</v>
      </c>
      <c r="BA253" s="76" t="n">
        <v>0.0494650528596537</v>
      </c>
      <c r="BB253" s="77" t="n">
        <v>0.0874779430342475</v>
      </c>
      <c r="BC253" s="54"/>
      <c r="BD253" s="54" t="n">
        <f aca="false">IF($D$11=1,BA253*BB253,BA253)</f>
        <v>0.0494650528596537</v>
      </c>
    </row>
    <row r="254" customFormat="false" ht="12.75" hidden="false" customHeight="false" outlineLevel="0" collapsed="false"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60" t="n">
        <f aca="false">X242+1</f>
        <v>21</v>
      </c>
      <c r="Y254" s="61" t="n">
        <v>248</v>
      </c>
      <c r="Z254" s="71" t="n">
        <f aca="false">Z253*VLOOKUP($X254,$K$7:$V$36,Z$6+1,FALSE())</f>
        <v>0.616244094776962</v>
      </c>
      <c r="AA254" s="71" t="n">
        <f aca="false">AA253*VLOOKUP($X254,$K$7:$V$36,AA$6+1,FALSE())</f>
        <v>0.534367585892453</v>
      </c>
      <c r="AB254" s="71" t="n">
        <f aca="false">AB253*VLOOKUP($X254,$K$7:$V$36,AB$6+1,FALSE())</f>
        <v>0.420334150957965</v>
      </c>
      <c r="AC254" s="71" t="n">
        <f aca="false">AC253*VLOOKUP($X254,$K$7:$V$36,AC$6+1,FALSE())</f>
        <v>0.396320645227598</v>
      </c>
      <c r="AD254" s="71" t="n">
        <f aca="false">AD253*VLOOKUP($X254,$K$7:$V$36,AD$6+1,FALSE())</f>
        <v>0.341893215180392</v>
      </c>
      <c r="AE254" s="71" t="n">
        <f aca="false">AE253*VLOOKUP($X254,$K$7:$V$36,AE$6+1,FALSE())</f>
        <v>0.215278131582417</v>
      </c>
      <c r="AF254" s="71" t="n">
        <f aca="false">AF253*VLOOKUP($X254,$K$7:$V$36,AF$6+1,FALSE())</f>
        <v>0.187994076933098</v>
      </c>
      <c r="AG254" s="71" t="n">
        <f aca="false">AG253*VLOOKUP($X254,$K$7:$V$36,AG$6+1,FALSE())</f>
        <v>0.138975503909006</v>
      </c>
      <c r="AH254" s="71" t="n">
        <f aca="false">AH253*VLOOKUP($X254,$K$7:$V$36,AH$6+1,FALSE())</f>
        <v>0.0865658652760235</v>
      </c>
      <c r="AI254" s="71" t="n">
        <f aca="false">AI253*VLOOKUP($X254,$K$7:$V$36,AI$6+1,FALSE())</f>
        <v>0.0488854761492994</v>
      </c>
      <c r="AJ254" s="71" t="n">
        <f aca="false">AJ253*VLOOKUP($X254,$K$7:$V$36,AJ$6+1,FALSE())</f>
        <v>0.0250286706221897</v>
      </c>
      <c r="AK254" s="72" t="n">
        <f aca="false">W$7</f>
        <v>0</v>
      </c>
      <c r="AL254" s="73" t="n">
        <f aca="false">AL253*VLOOKUP($X254,$K$40:$V$69,AL$6+1,FALSE())</f>
        <v>0.616244094776962</v>
      </c>
      <c r="AM254" s="74" t="n">
        <f aca="false">AM253*VLOOKUP($X254,$K$40:$V$69,AM$6+1,FALSE())</f>
        <v>0.534367585892453</v>
      </c>
      <c r="AN254" s="74" t="n">
        <f aca="false">AN253*VLOOKUP($X254,$K$40:$V$69,AN$6+1,FALSE())</f>
        <v>0.420334150957965</v>
      </c>
      <c r="AO254" s="74" t="n">
        <f aca="false">AO253*VLOOKUP($X254,$K$40:$V$69,AO$6+1,FALSE())</f>
        <v>0.396320645227598</v>
      </c>
      <c r="AP254" s="74" t="n">
        <f aca="false">AP253*VLOOKUP($X254,$K$40:$V$69,AP$6+1,FALSE())</f>
        <v>0.341893215180392</v>
      </c>
      <c r="AQ254" s="74" t="n">
        <f aca="false">AQ253*VLOOKUP($X254,$K$40:$V$69,AQ$6+1,FALSE())</f>
        <v>0.215278131582417</v>
      </c>
      <c r="AR254" s="74" t="n">
        <f aca="false">AR253*VLOOKUP($X254,$K$40:$V$69,AR$6+1,FALSE())</f>
        <v>0.187994076933098</v>
      </c>
      <c r="AS254" s="74" t="n">
        <f aca="false">AS253*VLOOKUP($X254,$K$40:$V$69,AS$6+1,FALSE())</f>
        <v>0.138975503909006</v>
      </c>
      <c r="AT254" s="74" t="n">
        <f aca="false">AT253*VLOOKUP($X254,$K$40:$V$69,AT$6+1,FALSE())</f>
        <v>0.0865658652760235</v>
      </c>
      <c r="AU254" s="74" t="n">
        <f aca="false">AU253*VLOOKUP($X254,$K$40:$V$69,AU$6+1,FALSE())</f>
        <v>0.0488854761492994</v>
      </c>
      <c r="AV254" s="74" t="n">
        <f aca="false">AV253*VLOOKUP($X254,$K$40:$V$69,AV$6+1,FALSE())</f>
        <v>0.0250286706221897</v>
      </c>
      <c r="AW254" s="75" t="n">
        <v>0</v>
      </c>
      <c r="AX254" s="54"/>
      <c r="AY254" s="60" t="n">
        <f aca="false">AY242+1</f>
        <v>21</v>
      </c>
      <c r="AZ254" s="61" t="n">
        <v>248</v>
      </c>
      <c r="BA254" s="76" t="n">
        <v>0.0488854761492994</v>
      </c>
      <c r="BB254" s="77" t="n">
        <v>0.0865658652760235</v>
      </c>
      <c r="BC254" s="54"/>
      <c r="BD254" s="54" t="n">
        <f aca="false">IF($D$11=1,BA254*BB254,BA254)</f>
        <v>0.0488854761492994</v>
      </c>
    </row>
    <row r="255" customFormat="false" ht="12.75" hidden="false" customHeight="false" outlineLevel="0" collapsed="false"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60" t="n">
        <f aca="false">X243+1</f>
        <v>21</v>
      </c>
      <c r="Y255" s="61" t="n">
        <v>249</v>
      </c>
      <c r="Z255" s="71" t="n">
        <f aca="false">Z254*VLOOKUP($X255,$K$7:$V$36,Z$6+1,FALSE())</f>
        <v>0.615058406626066</v>
      </c>
      <c r="AA255" s="71" t="n">
        <f aca="false">AA254*VLOOKUP($X255,$K$7:$V$36,AA$6+1,FALSE())</f>
        <v>0.532909840538618</v>
      </c>
      <c r="AB255" s="71" t="n">
        <f aca="false">AB254*VLOOKUP($X255,$K$7:$V$36,AB$6+1,FALSE())</f>
        <v>0.418728783151833</v>
      </c>
      <c r="AC255" s="71" t="n">
        <f aca="false">AC254*VLOOKUP($X255,$K$7:$V$36,AC$6+1,FALSE())</f>
        <v>0.39478175339466</v>
      </c>
      <c r="AD255" s="71" t="n">
        <f aca="false">AD254*VLOOKUP($X255,$K$7:$V$36,AD$6+1,FALSE())</f>
        <v>0.340272086514607</v>
      </c>
      <c r="AE255" s="71" t="n">
        <f aca="false">AE254*VLOOKUP($X255,$K$7:$V$36,AE$6+1,FALSE())</f>
        <v>0.213913567635577</v>
      </c>
      <c r="AF255" s="71" t="n">
        <f aca="false">AF254*VLOOKUP($X255,$K$7:$V$36,AF$6+1,FALSE())</f>
        <v>0.186681115030374</v>
      </c>
      <c r="AG255" s="71" t="n">
        <f aca="false">AG254*VLOOKUP($X255,$K$7:$V$36,AG$6+1,FALSE())</f>
        <v>0.13779501355267</v>
      </c>
      <c r="AH255" s="71" t="n">
        <f aca="false">AH254*VLOOKUP($X255,$K$7:$V$36,AH$6+1,FALSE())</f>
        <v>0.085663297181701</v>
      </c>
      <c r="AI255" s="71" t="n">
        <f aca="false">AI254*VLOOKUP($X255,$K$7:$V$36,AI$6+1,FALSE())</f>
        <v>0.0483126902769968</v>
      </c>
      <c r="AJ255" s="71" t="n">
        <f aca="false">AJ254*VLOOKUP($X255,$K$7:$V$36,AJ$6+1,FALSE())</f>
        <v>0.0247191087313137</v>
      </c>
      <c r="AK255" s="72" t="n">
        <f aca="false">W$7</f>
        <v>0</v>
      </c>
      <c r="AL255" s="73" t="n">
        <f aca="false">AL254*VLOOKUP($X255,$K$40:$V$69,AL$6+1,FALSE())</f>
        <v>0.615058406626066</v>
      </c>
      <c r="AM255" s="74" t="n">
        <f aca="false">AM254*VLOOKUP($X255,$K$40:$V$69,AM$6+1,FALSE())</f>
        <v>0.532909840538618</v>
      </c>
      <c r="AN255" s="74" t="n">
        <f aca="false">AN254*VLOOKUP($X255,$K$40:$V$69,AN$6+1,FALSE())</f>
        <v>0.418728783151833</v>
      </c>
      <c r="AO255" s="74" t="n">
        <f aca="false">AO254*VLOOKUP($X255,$K$40:$V$69,AO$6+1,FALSE())</f>
        <v>0.39478175339466</v>
      </c>
      <c r="AP255" s="74" t="n">
        <f aca="false">AP254*VLOOKUP($X255,$K$40:$V$69,AP$6+1,FALSE())</f>
        <v>0.340272086514607</v>
      </c>
      <c r="AQ255" s="74" t="n">
        <f aca="false">AQ254*VLOOKUP($X255,$K$40:$V$69,AQ$6+1,FALSE())</f>
        <v>0.213913567635577</v>
      </c>
      <c r="AR255" s="74" t="n">
        <f aca="false">AR254*VLOOKUP($X255,$K$40:$V$69,AR$6+1,FALSE())</f>
        <v>0.186681115030374</v>
      </c>
      <c r="AS255" s="74" t="n">
        <f aca="false">AS254*VLOOKUP($X255,$K$40:$V$69,AS$6+1,FALSE())</f>
        <v>0.13779501355267</v>
      </c>
      <c r="AT255" s="74" t="n">
        <f aca="false">AT254*VLOOKUP($X255,$K$40:$V$69,AT$6+1,FALSE())</f>
        <v>0.085663297181701</v>
      </c>
      <c r="AU255" s="74" t="n">
        <f aca="false">AU254*VLOOKUP($X255,$K$40:$V$69,AU$6+1,FALSE())</f>
        <v>0.0483126902769968</v>
      </c>
      <c r="AV255" s="74" t="n">
        <f aca="false">AV254*VLOOKUP($X255,$K$40:$V$69,AV$6+1,FALSE())</f>
        <v>0.0247191087313137</v>
      </c>
      <c r="AW255" s="75" t="n">
        <v>0</v>
      </c>
      <c r="AX255" s="54"/>
      <c r="AY255" s="60" t="n">
        <f aca="false">AY243+1</f>
        <v>21</v>
      </c>
      <c r="AZ255" s="61" t="n">
        <v>249</v>
      </c>
      <c r="BA255" s="76" t="n">
        <v>0.0483126902769968</v>
      </c>
      <c r="BB255" s="77" t="n">
        <v>0.085663297181701</v>
      </c>
      <c r="BC255" s="54"/>
      <c r="BD255" s="54" t="n">
        <f aca="false">IF($D$11=1,BA255*BB255,BA255)</f>
        <v>0.0483126902769968</v>
      </c>
    </row>
    <row r="256" customFormat="false" ht="12.75" hidden="false" customHeight="false" outlineLevel="0" collapsed="false"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60" t="n">
        <f aca="false">X244+1</f>
        <v>21</v>
      </c>
      <c r="Y256" s="61" t="n">
        <v>250</v>
      </c>
      <c r="Z256" s="71" t="n">
        <f aca="false">Z255*VLOOKUP($X256,$K$7:$V$36,Z$6+1,FALSE())</f>
        <v>0.613874999805575</v>
      </c>
      <c r="AA256" s="71" t="n">
        <f aca="false">AA255*VLOOKUP($X256,$K$7:$V$36,AA$6+1,FALSE())</f>
        <v>0.531456071888409</v>
      </c>
      <c r="AB256" s="71" t="n">
        <f aca="false">AB255*VLOOKUP($X256,$K$7:$V$36,AB$6+1,FALSE())</f>
        <v>0.417129546671903</v>
      </c>
      <c r="AC256" s="71" t="n">
        <f aca="false">AC255*VLOOKUP($X256,$K$7:$V$36,AC$6+1,FALSE())</f>
        <v>0.393248836996265</v>
      </c>
      <c r="AD256" s="71" t="n">
        <f aca="false">AD255*VLOOKUP($X256,$K$7:$V$36,AD$6+1,FALSE())</f>
        <v>0.338658644629474</v>
      </c>
      <c r="AE256" s="71" t="n">
        <f aca="false">AE255*VLOOKUP($X256,$K$7:$V$36,AE$6+1,FALSE())</f>
        <v>0.212557653126335</v>
      </c>
      <c r="AF256" s="71" t="n">
        <f aca="false">AF255*VLOOKUP($X256,$K$7:$V$36,AF$6+1,FALSE())</f>
        <v>0.185377322932286</v>
      </c>
      <c r="AG256" s="71" t="n">
        <f aca="false">AG255*VLOOKUP($X256,$K$7:$V$36,AG$6+1,FALSE())</f>
        <v>0.136624550556856</v>
      </c>
      <c r="AH256" s="71" t="n">
        <f aca="false">AH255*VLOOKUP($X256,$K$7:$V$36,AH$6+1,FALSE())</f>
        <v>0.0847701395999666</v>
      </c>
      <c r="AI256" s="71" t="n">
        <f aca="false">AI255*VLOOKUP($X256,$K$7:$V$36,AI$6+1,FALSE())</f>
        <v>0.0477466156752259</v>
      </c>
      <c r="AJ256" s="71" t="n">
        <f aca="false">AJ255*VLOOKUP($X256,$K$7:$V$36,AJ$6+1,FALSE())</f>
        <v>0.0244133755921013</v>
      </c>
      <c r="AK256" s="72" t="n">
        <f aca="false">W$7</f>
        <v>0</v>
      </c>
      <c r="AL256" s="73" t="n">
        <f aca="false">AL255*VLOOKUP($X256,$K$40:$V$69,AL$6+1,FALSE())</f>
        <v>0.613874999805575</v>
      </c>
      <c r="AM256" s="74" t="n">
        <f aca="false">AM255*VLOOKUP($X256,$K$40:$V$69,AM$6+1,FALSE())</f>
        <v>0.531456071888409</v>
      </c>
      <c r="AN256" s="74" t="n">
        <f aca="false">AN255*VLOOKUP($X256,$K$40:$V$69,AN$6+1,FALSE())</f>
        <v>0.417129546671903</v>
      </c>
      <c r="AO256" s="74" t="n">
        <f aca="false">AO255*VLOOKUP($X256,$K$40:$V$69,AO$6+1,FALSE())</f>
        <v>0.393248836996265</v>
      </c>
      <c r="AP256" s="74" t="n">
        <f aca="false">AP255*VLOOKUP($X256,$K$40:$V$69,AP$6+1,FALSE())</f>
        <v>0.338658644629474</v>
      </c>
      <c r="AQ256" s="74" t="n">
        <f aca="false">AQ255*VLOOKUP($X256,$K$40:$V$69,AQ$6+1,FALSE())</f>
        <v>0.212557653126335</v>
      </c>
      <c r="AR256" s="74" t="n">
        <f aca="false">AR255*VLOOKUP($X256,$K$40:$V$69,AR$6+1,FALSE())</f>
        <v>0.185377322932286</v>
      </c>
      <c r="AS256" s="74" t="n">
        <f aca="false">AS255*VLOOKUP($X256,$K$40:$V$69,AS$6+1,FALSE())</f>
        <v>0.136624550556856</v>
      </c>
      <c r="AT256" s="74" t="n">
        <f aca="false">AT255*VLOOKUP($X256,$K$40:$V$69,AT$6+1,FALSE())</f>
        <v>0.0847701395999666</v>
      </c>
      <c r="AU256" s="74" t="n">
        <f aca="false">AU255*VLOOKUP($X256,$K$40:$V$69,AU$6+1,FALSE())</f>
        <v>0.0477466156752259</v>
      </c>
      <c r="AV256" s="74" t="n">
        <f aca="false">AV255*VLOOKUP($X256,$K$40:$V$69,AV$6+1,FALSE())</f>
        <v>0.0244133755921013</v>
      </c>
      <c r="AW256" s="75" t="n">
        <v>0</v>
      </c>
      <c r="AX256" s="54"/>
      <c r="AY256" s="60" t="n">
        <f aca="false">AY244+1</f>
        <v>21</v>
      </c>
      <c r="AZ256" s="61" t="n">
        <v>250</v>
      </c>
      <c r="BA256" s="76" t="n">
        <v>0.0477466156752259</v>
      </c>
      <c r="BB256" s="77" t="n">
        <v>0.0847701395999666</v>
      </c>
      <c r="BC256" s="54"/>
      <c r="BD256" s="54" t="n">
        <f aca="false">IF($D$11=1,BA256*BB256,BA256)</f>
        <v>0.0477466156752259</v>
      </c>
    </row>
    <row r="257" customFormat="false" ht="12.75" hidden="false" customHeight="false" outlineLevel="0" collapsed="false"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60" t="n">
        <f aca="false">X245+1</f>
        <v>21</v>
      </c>
      <c r="Y257" s="61" t="n">
        <v>251</v>
      </c>
      <c r="Z257" s="71" t="n">
        <f aca="false">Z256*VLOOKUP($X257,$K$7:$V$36,Z$6+1,FALSE())</f>
        <v>0.612693869926084</v>
      </c>
      <c r="AA257" s="71" t="n">
        <f aca="false">AA256*VLOOKUP($X257,$K$7:$V$36,AA$6+1,FALSE())</f>
        <v>0.530006269093448</v>
      </c>
      <c r="AB257" s="71" t="n">
        <f aca="false">AB256*VLOOKUP($X257,$K$7:$V$36,AB$6+1,FALSE())</f>
        <v>0.41553641810101</v>
      </c>
      <c r="AC257" s="71" t="n">
        <f aca="false">AC256*VLOOKUP($X257,$K$7:$V$36,AC$6+1,FALSE())</f>
        <v>0.39172187283012</v>
      </c>
      <c r="AD257" s="71" t="n">
        <f aca="false">AD256*VLOOKUP($X257,$K$7:$V$36,AD$6+1,FALSE())</f>
        <v>0.337052853077176</v>
      </c>
      <c r="AE257" s="71" t="n">
        <f aca="false">AE256*VLOOKUP($X257,$K$7:$V$36,AE$6+1,FALSE())</f>
        <v>0.211210333229283</v>
      </c>
      <c r="AF257" s="71" t="n">
        <f aca="false">AF256*VLOOKUP($X257,$K$7:$V$36,AF$6+1,FALSE())</f>
        <v>0.184082636596367</v>
      </c>
      <c r="AG257" s="71" t="n">
        <f aca="false">AG256*VLOOKUP($X257,$K$7:$V$36,AG$6+1,FALSE())</f>
        <v>0.135464029746824</v>
      </c>
      <c r="AH257" s="71" t="n">
        <f aca="false">AH256*VLOOKUP($X257,$K$7:$V$36,AH$6+1,FALSE())</f>
        <v>0.0838862944132959</v>
      </c>
      <c r="AI257" s="71" t="n">
        <f aca="false">AI256*VLOOKUP($X257,$K$7:$V$36,AI$6+1,FALSE())</f>
        <v>0.0471871737087509</v>
      </c>
      <c r="AJ257" s="71" t="n">
        <f aca="false">AJ256*VLOOKUP($X257,$K$7:$V$36,AJ$6+1,FALSE())</f>
        <v>0.0241114238494363</v>
      </c>
      <c r="AK257" s="72" t="n">
        <f aca="false">W$7</f>
        <v>0</v>
      </c>
      <c r="AL257" s="73" t="n">
        <f aca="false">AL256*VLOOKUP($X257,$K$40:$V$69,AL$6+1,FALSE())</f>
        <v>0.612693869926084</v>
      </c>
      <c r="AM257" s="74" t="n">
        <f aca="false">AM256*VLOOKUP($X257,$K$40:$V$69,AM$6+1,FALSE())</f>
        <v>0.530006269093448</v>
      </c>
      <c r="AN257" s="74" t="n">
        <f aca="false">AN256*VLOOKUP($X257,$K$40:$V$69,AN$6+1,FALSE())</f>
        <v>0.41553641810101</v>
      </c>
      <c r="AO257" s="74" t="n">
        <f aca="false">AO256*VLOOKUP($X257,$K$40:$V$69,AO$6+1,FALSE())</f>
        <v>0.39172187283012</v>
      </c>
      <c r="AP257" s="74" t="n">
        <f aca="false">AP256*VLOOKUP($X257,$K$40:$V$69,AP$6+1,FALSE())</f>
        <v>0.337052853077176</v>
      </c>
      <c r="AQ257" s="74" t="n">
        <f aca="false">AQ256*VLOOKUP($X257,$K$40:$V$69,AQ$6+1,FALSE())</f>
        <v>0.211210333229283</v>
      </c>
      <c r="AR257" s="74" t="n">
        <f aca="false">AR256*VLOOKUP($X257,$K$40:$V$69,AR$6+1,FALSE())</f>
        <v>0.184082636596367</v>
      </c>
      <c r="AS257" s="74" t="n">
        <f aca="false">AS256*VLOOKUP($X257,$K$40:$V$69,AS$6+1,FALSE())</f>
        <v>0.135464029746824</v>
      </c>
      <c r="AT257" s="74" t="n">
        <f aca="false">AT256*VLOOKUP($X257,$K$40:$V$69,AT$6+1,FALSE())</f>
        <v>0.0838862944132959</v>
      </c>
      <c r="AU257" s="74" t="n">
        <f aca="false">AU256*VLOOKUP($X257,$K$40:$V$69,AU$6+1,FALSE())</f>
        <v>0.0471871737087509</v>
      </c>
      <c r="AV257" s="74" t="n">
        <f aca="false">AV256*VLOOKUP($X257,$K$40:$V$69,AV$6+1,FALSE())</f>
        <v>0.0241114238494363</v>
      </c>
      <c r="AW257" s="75" t="n">
        <v>0</v>
      </c>
      <c r="AX257" s="54"/>
      <c r="AY257" s="60" t="n">
        <f aca="false">AY245+1</f>
        <v>21</v>
      </c>
      <c r="AZ257" s="61" t="n">
        <v>251</v>
      </c>
      <c r="BA257" s="76" t="n">
        <v>0.0471871737087509</v>
      </c>
      <c r="BB257" s="77" t="n">
        <v>0.0838862944132959</v>
      </c>
      <c r="BC257" s="54"/>
      <c r="BD257" s="54" t="n">
        <f aca="false">IF($D$11=1,BA257*BB257,BA257)</f>
        <v>0.0471871737087509</v>
      </c>
    </row>
    <row r="258" customFormat="false" ht="12.75" hidden="false" customHeight="false" outlineLevel="0" collapsed="false"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60" t="n">
        <f aca="false">X246+1</f>
        <v>21</v>
      </c>
      <c r="Y258" s="61" t="n">
        <v>252</v>
      </c>
      <c r="Z258" s="71" t="n">
        <f aca="false">Z257*VLOOKUP($X258,$K$7:$V$36,Z$6+1,FALSE())</f>
        <v>0.61151501260663</v>
      </c>
      <c r="AA258" s="71" t="n">
        <f aca="false">AA257*VLOOKUP($X258,$K$7:$V$36,AA$6+1,FALSE())</f>
        <v>0.528560421334954</v>
      </c>
      <c r="AB258" s="71" t="n">
        <f aca="false">AB257*VLOOKUP($X258,$K$7:$V$36,AB$6+1,FALSE())</f>
        <v>0.413949374111427</v>
      </c>
      <c r="AC258" s="71" t="n">
        <f aca="false">AC257*VLOOKUP($X258,$K$7:$V$36,AC$6+1,FALSE())</f>
        <v>0.390200837784027</v>
      </c>
      <c r="AD258" s="71" t="n">
        <f aca="false">AD257*VLOOKUP($X258,$K$7:$V$36,AD$6+1,FALSE())</f>
        <v>0.335454675582722</v>
      </c>
      <c r="AE258" s="71" t="n">
        <f aca="false">AE257*VLOOKUP($X258,$K$7:$V$36,AE$6+1,FALSE())</f>
        <v>0.209871553466536</v>
      </c>
      <c r="AF258" s="71" t="n">
        <f aca="false">AF257*VLOOKUP($X258,$K$7:$V$36,AF$6+1,FALSE())</f>
        <v>0.182796992427429</v>
      </c>
      <c r="AG258" s="71" t="n">
        <f aca="false">AG257*VLOOKUP($X258,$K$7:$V$36,AG$6+1,FALSE())</f>
        <v>0.134313366671329</v>
      </c>
      <c r="AH258" s="71" t="n">
        <f aca="false">AH257*VLOOKUP($X258,$K$7:$V$36,AH$6+1,FALSE())</f>
        <v>0.0830116645271743</v>
      </c>
      <c r="AI258" s="71" t="n">
        <f aca="false">AI257*VLOOKUP($X258,$K$7:$V$36,AI$6+1,FALSE())</f>
        <v>0.0466342866636965</v>
      </c>
      <c r="AJ258" s="71" t="n">
        <f aca="false">AJ257*VLOOKUP($X258,$K$7:$V$36,AJ$6+1,FALSE())</f>
        <v>0.0238132067339045</v>
      </c>
      <c r="AK258" s="72" t="n">
        <f aca="false">W$7</f>
        <v>0</v>
      </c>
      <c r="AL258" s="73" t="n">
        <f aca="false">AL257*VLOOKUP($X258,$K$40:$V$69,AL$6+1,FALSE())</f>
        <v>0.61151501260663</v>
      </c>
      <c r="AM258" s="74" t="n">
        <f aca="false">AM257*VLOOKUP($X258,$K$40:$V$69,AM$6+1,FALSE())</f>
        <v>0.528560421334954</v>
      </c>
      <c r="AN258" s="74" t="n">
        <f aca="false">AN257*VLOOKUP($X258,$K$40:$V$69,AN$6+1,FALSE())</f>
        <v>0.413949374111427</v>
      </c>
      <c r="AO258" s="74" t="n">
        <f aca="false">AO257*VLOOKUP($X258,$K$40:$V$69,AO$6+1,FALSE())</f>
        <v>0.390200837784027</v>
      </c>
      <c r="AP258" s="74" t="n">
        <f aca="false">AP257*VLOOKUP($X258,$K$40:$V$69,AP$6+1,FALSE())</f>
        <v>0.335454675582722</v>
      </c>
      <c r="AQ258" s="74" t="n">
        <f aca="false">AQ257*VLOOKUP($X258,$K$40:$V$69,AQ$6+1,FALSE())</f>
        <v>0.209871553466536</v>
      </c>
      <c r="AR258" s="74" t="n">
        <f aca="false">AR257*VLOOKUP($X258,$K$40:$V$69,AR$6+1,FALSE())</f>
        <v>0.182796992427429</v>
      </c>
      <c r="AS258" s="74" t="n">
        <f aca="false">AS257*VLOOKUP($X258,$K$40:$V$69,AS$6+1,FALSE())</f>
        <v>0.134313366671329</v>
      </c>
      <c r="AT258" s="74" t="n">
        <f aca="false">AT257*VLOOKUP($X258,$K$40:$V$69,AT$6+1,FALSE())</f>
        <v>0.0830116645271743</v>
      </c>
      <c r="AU258" s="74" t="n">
        <f aca="false">AU257*VLOOKUP($X258,$K$40:$V$69,AU$6+1,FALSE())</f>
        <v>0.0466342866636965</v>
      </c>
      <c r="AV258" s="74" t="n">
        <f aca="false">AV257*VLOOKUP($X258,$K$40:$V$69,AV$6+1,FALSE())</f>
        <v>0.0238132067339045</v>
      </c>
      <c r="AW258" s="75" t="n">
        <v>0</v>
      </c>
      <c r="AX258" s="54"/>
      <c r="AY258" s="60" t="n">
        <f aca="false">AY246+1</f>
        <v>21</v>
      </c>
      <c r="AZ258" s="61" t="n">
        <v>252</v>
      </c>
      <c r="BA258" s="76" t="n">
        <v>0.0466342866636965</v>
      </c>
      <c r="BB258" s="77" t="n">
        <v>0.0830116645271743</v>
      </c>
      <c r="BC258" s="54"/>
      <c r="BD258" s="54" t="n">
        <f aca="false">IF($D$11=1,BA258*BB258,BA258)</f>
        <v>0.0466342866636965</v>
      </c>
    </row>
    <row r="259" customFormat="false" ht="12.75" hidden="false" customHeight="false" outlineLevel="0" collapsed="false"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60" t="n">
        <f aca="false">X247+1</f>
        <v>22</v>
      </c>
      <c r="Y259" s="61" t="n">
        <v>253</v>
      </c>
      <c r="Z259" s="71" t="n">
        <f aca="false">Z258*VLOOKUP($X259,$K$7:$V$36,Z$6+1,FALSE())</f>
        <v>0.610338423474679</v>
      </c>
      <c r="AA259" s="71" t="n">
        <f aca="false">AA258*VLOOKUP($X259,$K$7:$V$36,AA$6+1,FALSE())</f>
        <v>0.527118517823655</v>
      </c>
      <c r="AB259" s="71" t="n">
        <f aca="false">AB258*VLOOKUP($X259,$K$7:$V$36,AB$6+1,FALSE())</f>
        <v>0.412368391464521</v>
      </c>
      <c r="AC259" s="71" t="n">
        <f aca="false">AC258*VLOOKUP($X259,$K$7:$V$36,AC$6+1,FALSE())</f>
        <v>0.38868570883553</v>
      </c>
      <c r="AD259" s="71" t="n">
        <f aca="false">AD258*VLOOKUP($X259,$K$7:$V$36,AD$6+1,FALSE())</f>
        <v>0.333864076043122</v>
      </c>
      <c r="AE259" s="71" t="n">
        <f aca="false">AE258*VLOOKUP($X259,$K$7:$V$36,AE$6+1,FALSE())</f>
        <v>0.208541259705519</v>
      </c>
      <c r="AF259" s="71" t="n">
        <f aca="false">AF258*VLOOKUP($X259,$K$7:$V$36,AF$6+1,FALSE())</f>
        <v>0.181520327274435</v>
      </c>
      <c r="AG259" s="71" t="n">
        <f aca="false">AG258*VLOOKUP($X259,$K$7:$V$36,AG$6+1,FALSE())</f>
        <v>0.133172477596472</v>
      </c>
      <c r="AH259" s="71" t="n">
        <f aca="false">AH258*VLOOKUP($X259,$K$7:$V$36,AH$6+1,FALSE())</f>
        <v>0.0821461538594309</v>
      </c>
      <c r="AI259" s="71" t="n">
        <f aca="false">AI258*VLOOKUP($X259,$K$7:$V$36,AI$6+1,FALSE())</f>
        <v>0.0460878777367528</v>
      </c>
      <c r="AJ259" s="71" t="n">
        <f aca="false">AJ258*VLOOKUP($X259,$K$7:$V$36,AJ$6+1,FALSE())</f>
        <v>0.0235186780545494</v>
      </c>
      <c r="AK259" s="72" t="n">
        <f aca="false">W$7</f>
        <v>0</v>
      </c>
      <c r="AL259" s="73" t="n">
        <f aca="false">AL258*VLOOKUP($X259,$K$40:$V$69,AL$6+1,FALSE())</f>
        <v>0.610338423474679</v>
      </c>
      <c r="AM259" s="74" t="n">
        <f aca="false">AM258*VLOOKUP($X259,$K$40:$V$69,AM$6+1,FALSE())</f>
        <v>0.527118517823655</v>
      </c>
      <c r="AN259" s="74" t="n">
        <f aca="false">AN258*VLOOKUP($X259,$K$40:$V$69,AN$6+1,FALSE())</f>
        <v>0.412368391464521</v>
      </c>
      <c r="AO259" s="74" t="n">
        <f aca="false">AO258*VLOOKUP($X259,$K$40:$V$69,AO$6+1,FALSE())</f>
        <v>0.38868570883553</v>
      </c>
      <c r="AP259" s="74" t="n">
        <f aca="false">AP258*VLOOKUP($X259,$K$40:$V$69,AP$6+1,FALSE())</f>
        <v>0.333864076043122</v>
      </c>
      <c r="AQ259" s="74" t="n">
        <f aca="false">AQ258*VLOOKUP($X259,$K$40:$V$69,AQ$6+1,FALSE())</f>
        <v>0.208541259705519</v>
      </c>
      <c r="AR259" s="74" t="n">
        <f aca="false">AR258*VLOOKUP($X259,$K$40:$V$69,AR$6+1,FALSE())</f>
        <v>0.181520327274435</v>
      </c>
      <c r="AS259" s="74" t="n">
        <f aca="false">AS258*VLOOKUP($X259,$K$40:$V$69,AS$6+1,FALSE())</f>
        <v>0.133172477596472</v>
      </c>
      <c r="AT259" s="74" t="n">
        <f aca="false">AT258*VLOOKUP($X259,$K$40:$V$69,AT$6+1,FALSE())</f>
        <v>0.0821461538594309</v>
      </c>
      <c r="AU259" s="74" t="n">
        <f aca="false">AU258*VLOOKUP($X259,$K$40:$V$69,AU$6+1,FALSE())</f>
        <v>0.0460878777367528</v>
      </c>
      <c r="AV259" s="74" t="n">
        <f aca="false">AV258*VLOOKUP($X259,$K$40:$V$69,AV$6+1,FALSE())</f>
        <v>0.0235186780545494</v>
      </c>
      <c r="AW259" s="75" t="n">
        <v>0</v>
      </c>
      <c r="AX259" s="54"/>
      <c r="AY259" s="60" t="n">
        <f aca="false">AY247+1</f>
        <v>22</v>
      </c>
      <c r="AZ259" s="61" t="n">
        <v>253</v>
      </c>
      <c r="BA259" s="76" t="n">
        <v>0.0460878777367528</v>
      </c>
      <c r="BB259" s="77" t="n">
        <v>0.0821461538594309</v>
      </c>
      <c r="BC259" s="54"/>
      <c r="BD259" s="54" t="n">
        <f aca="false">IF($D$11=1,BA259*BB259,BA259)</f>
        <v>0.0460878777367528</v>
      </c>
    </row>
    <row r="260" customFormat="false" ht="12.75" hidden="false" customHeight="false" outlineLevel="0" collapsed="false"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60" t="n">
        <f aca="false">X248+1</f>
        <v>22</v>
      </c>
      <c r="Y260" s="61" t="n">
        <v>254</v>
      </c>
      <c r="Z260" s="71" t="n">
        <f aca="false">Z259*VLOOKUP($X260,$K$7:$V$36,Z$6+1,FALSE())</f>
        <v>0.609164098166114</v>
      </c>
      <c r="AA260" s="71" t="n">
        <f aca="false">AA259*VLOOKUP($X260,$K$7:$V$36,AA$6+1,FALSE())</f>
        <v>0.525680547799716</v>
      </c>
      <c r="AB260" s="71" t="n">
        <f aca="false">AB259*VLOOKUP($X260,$K$7:$V$36,AB$6+1,FALSE())</f>
        <v>0.410793447010414</v>
      </c>
      <c r="AC260" s="71" t="n">
        <f aca="false">AC259*VLOOKUP($X260,$K$7:$V$36,AC$6+1,FALSE())</f>
        <v>0.387176463051569</v>
      </c>
      <c r="AD260" s="71" t="n">
        <f aca="false">AD259*VLOOKUP($X260,$K$7:$V$36,AD$6+1,FALSE())</f>
        <v>0.332281018526571</v>
      </c>
      <c r="AE260" s="71" t="n">
        <f aca="false">AE259*VLOOKUP($X260,$K$7:$V$36,AE$6+1,FALSE())</f>
        <v>0.207219398156782</v>
      </c>
      <c r="AF260" s="71" t="n">
        <f aca="false">AF259*VLOOKUP($X260,$K$7:$V$36,AF$6+1,FALSE())</f>
        <v>0.180252578427401</v>
      </c>
      <c r="AG260" s="71" t="n">
        <f aca="false">AG259*VLOOKUP($X260,$K$7:$V$36,AG$6+1,FALSE())</f>
        <v>0.132041279499613</v>
      </c>
      <c r="AH260" s="71" t="n">
        <f aca="false">AH259*VLOOKUP($X260,$K$7:$V$36,AH$6+1,FALSE())</f>
        <v>0.0812896673296836</v>
      </c>
      <c r="AI260" s="71" t="n">
        <f aca="false">AI259*VLOOKUP($X260,$K$7:$V$36,AI$6+1,FALSE())</f>
        <v>0.0455478710245056</v>
      </c>
      <c r="AJ260" s="71" t="n">
        <f aca="false">AJ259*VLOOKUP($X260,$K$7:$V$36,AJ$6+1,FALSE())</f>
        <v>0.0232277921917175</v>
      </c>
      <c r="AK260" s="72" t="n">
        <f aca="false">W$7</f>
        <v>0</v>
      </c>
      <c r="AL260" s="73" t="n">
        <f aca="false">AL259*VLOOKUP($X260,$K$40:$V$69,AL$6+1,FALSE())</f>
        <v>0.609164098166114</v>
      </c>
      <c r="AM260" s="74" t="n">
        <f aca="false">AM259*VLOOKUP($X260,$K$40:$V$69,AM$6+1,FALSE())</f>
        <v>0.525680547799716</v>
      </c>
      <c r="AN260" s="74" t="n">
        <f aca="false">AN259*VLOOKUP($X260,$K$40:$V$69,AN$6+1,FALSE())</f>
        <v>0.410793447010414</v>
      </c>
      <c r="AO260" s="74" t="n">
        <f aca="false">AO259*VLOOKUP($X260,$K$40:$V$69,AO$6+1,FALSE())</f>
        <v>0.387176463051569</v>
      </c>
      <c r="AP260" s="74" t="n">
        <f aca="false">AP259*VLOOKUP($X260,$K$40:$V$69,AP$6+1,FALSE())</f>
        <v>0.332281018526571</v>
      </c>
      <c r="AQ260" s="74" t="n">
        <f aca="false">AQ259*VLOOKUP($X260,$K$40:$V$69,AQ$6+1,FALSE())</f>
        <v>0.207219398156782</v>
      </c>
      <c r="AR260" s="74" t="n">
        <f aca="false">AR259*VLOOKUP($X260,$K$40:$V$69,AR$6+1,FALSE())</f>
        <v>0.180252578427401</v>
      </c>
      <c r="AS260" s="74" t="n">
        <f aca="false">AS259*VLOOKUP($X260,$K$40:$V$69,AS$6+1,FALSE())</f>
        <v>0.132041279499613</v>
      </c>
      <c r="AT260" s="74" t="n">
        <f aca="false">AT259*VLOOKUP($X260,$K$40:$V$69,AT$6+1,FALSE())</f>
        <v>0.0812896673296836</v>
      </c>
      <c r="AU260" s="74" t="n">
        <f aca="false">AU259*VLOOKUP($X260,$K$40:$V$69,AU$6+1,FALSE())</f>
        <v>0.0455478710245056</v>
      </c>
      <c r="AV260" s="74" t="n">
        <f aca="false">AV259*VLOOKUP($X260,$K$40:$V$69,AV$6+1,FALSE())</f>
        <v>0.0232277921917175</v>
      </c>
      <c r="AW260" s="75" t="n">
        <v>0</v>
      </c>
      <c r="AX260" s="54"/>
      <c r="AY260" s="60" t="n">
        <f aca="false">AY248+1</f>
        <v>22</v>
      </c>
      <c r="AZ260" s="61" t="n">
        <v>254</v>
      </c>
      <c r="BA260" s="76" t="n">
        <v>0.0455478710245056</v>
      </c>
      <c r="BB260" s="77" t="n">
        <v>0.0812896673296836</v>
      </c>
      <c r="BC260" s="54"/>
      <c r="BD260" s="54" t="n">
        <f aca="false">IF($D$11=1,BA260*BB260,BA260)</f>
        <v>0.0455478710245056</v>
      </c>
    </row>
    <row r="261" customFormat="false" ht="12.75" hidden="false" customHeight="false" outlineLevel="0" collapsed="false"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60" t="n">
        <f aca="false">X249+1</f>
        <v>22</v>
      </c>
      <c r="Y261" s="61" t="n">
        <v>255</v>
      </c>
      <c r="Z261" s="71" t="n">
        <f aca="false">Z260*VLOOKUP($X261,$K$7:$V$36,Z$6+1,FALSE())</f>
        <v>0.607992032325209</v>
      </c>
      <c r="AA261" s="71" t="n">
        <f aca="false">AA260*VLOOKUP($X261,$K$7:$V$36,AA$6+1,FALSE())</f>
        <v>0.524246500532652</v>
      </c>
      <c r="AB261" s="71" t="n">
        <f aca="false">AB260*VLOOKUP($X261,$K$7:$V$36,AB$6+1,FALSE())</f>
        <v>0.409224517687642</v>
      </c>
      <c r="AC261" s="71" t="n">
        <f aca="false">AC260*VLOOKUP($X261,$K$7:$V$36,AC$6+1,FALSE())</f>
        <v>0.38567307758813</v>
      </c>
      <c r="AD261" s="71" t="n">
        <f aca="false">AD260*VLOOKUP($X261,$K$7:$V$36,AD$6+1,FALSE())</f>
        <v>0.330705467271641</v>
      </c>
      <c r="AE261" s="71" t="n">
        <f aca="false">AE260*VLOOKUP($X261,$K$7:$V$36,AE$6+1,FALSE())</f>
        <v>0.205905915371829</v>
      </c>
      <c r="AF261" s="71" t="n">
        <f aca="false">AF260*VLOOKUP($X261,$K$7:$V$36,AF$6+1,FALSE())</f>
        <v>0.17899368361431</v>
      </c>
      <c r="AG261" s="71" t="n">
        <f aca="false">AG260*VLOOKUP($X261,$K$7:$V$36,AG$6+1,FALSE())</f>
        <v>0.130919690063322</v>
      </c>
      <c r="AH261" s="71" t="n">
        <f aca="false">AH260*VLOOKUP($X261,$K$7:$V$36,AH$6+1,FALSE())</f>
        <v>0.0804421108488939</v>
      </c>
      <c r="AI261" s="71" t="n">
        <f aca="false">AI260*VLOOKUP($X261,$K$7:$V$36,AI$6+1,FALSE())</f>
        <v>0.0450141915128932</v>
      </c>
      <c r="AJ261" s="71" t="n">
        <f aca="false">AJ260*VLOOKUP($X261,$K$7:$V$36,AJ$6+1,FALSE())</f>
        <v>0.0229405040899927</v>
      </c>
      <c r="AK261" s="72" t="n">
        <f aca="false">W$7</f>
        <v>0</v>
      </c>
      <c r="AL261" s="73" t="n">
        <f aca="false">AL260*VLOOKUP($X261,$K$40:$V$69,AL$6+1,FALSE())</f>
        <v>0.607992032325209</v>
      </c>
      <c r="AM261" s="74" t="n">
        <f aca="false">AM260*VLOOKUP($X261,$K$40:$V$69,AM$6+1,FALSE())</f>
        <v>0.524246500532652</v>
      </c>
      <c r="AN261" s="74" t="n">
        <f aca="false">AN260*VLOOKUP($X261,$K$40:$V$69,AN$6+1,FALSE())</f>
        <v>0.409224517687642</v>
      </c>
      <c r="AO261" s="74" t="n">
        <f aca="false">AO260*VLOOKUP($X261,$K$40:$V$69,AO$6+1,FALSE())</f>
        <v>0.38567307758813</v>
      </c>
      <c r="AP261" s="74" t="n">
        <f aca="false">AP260*VLOOKUP($X261,$K$40:$V$69,AP$6+1,FALSE())</f>
        <v>0.330705467271641</v>
      </c>
      <c r="AQ261" s="74" t="n">
        <f aca="false">AQ260*VLOOKUP($X261,$K$40:$V$69,AQ$6+1,FALSE())</f>
        <v>0.205905915371829</v>
      </c>
      <c r="AR261" s="74" t="n">
        <f aca="false">AR260*VLOOKUP($X261,$K$40:$V$69,AR$6+1,FALSE())</f>
        <v>0.17899368361431</v>
      </c>
      <c r="AS261" s="74" t="n">
        <f aca="false">AS260*VLOOKUP($X261,$K$40:$V$69,AS$6+1,FALSE())</f>
        <v>0.130919690063322</v>
      </c>
      <c r="AT261" s="74" t="n">
        <f aca="false">AT260*VLOOKUP($X261,$K$40:$V$69,AT$6+1,FALSE())</f>
        <v>0.0804421108488939</v>
      </c>
      <c r="AU261" s="74" t="n">
        <f aca="false">AU260*VLOOKUP($X261,$K$40:$V$69,AU$6+1,FALSE())</f>
        <v>0.0450141915128932</v>
      </c>
      <c r="AV261" s="74" t="n">
        <f aca="false">AV260*VLOOKUP($X261,$K$40:$V$69,AV$6+1,FALSE())</f>
        <v>0.0229405040899927</v>
      </c>
      <c r="AW261" s="75" t="n">
        <v>0</v>
      </c>
      <c r="AX261" s="54"/>
      <c r="AY261" s="60" t="n">
        <f aca="false">AY249+1</f>
        <v>22</v>
      </c>
      <c r="AZ261" s="61" t="n">
        <v>255</v>
      </c>
      <c r="BA261" s="76" t="n">
        <v>0.0450141915128932</v>
      </c>
      <c r="BB261" s="77" t="n">
        <v>0.0804421108488939</v>
      </c>
      <c r="BC261" s="54"/>
      <c r="BD261" s="54" t="n">
        <f aca="false">IF($D$11=1,BA261*BB261,BA261)</f>
        <v>0.0450141915128932</v>
      </c>
    </row>
    <row r="262" customFormat="false" ht="12.75" hidden="false" customHeight="false" outlineLevel="0" collapsed="false"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60" t="n">
        <f aca="false">X250+1</f>
        <v>22</v>
      </c>
      <c r="Y262" s="61" t="n">
        <v>256</v>
      </c>
      <c r="Z262" s="71" t="n">
        <f aca="false">Z261*VLOOKUP($X262,$K$7:$V$36,Z$6+1,FALSE())</f>
        <v>0.606822221604624</v>
      </c>
      <c r="AA262" s="71" t="n">
        <f aca="false">AA261*VLOOKUP($X262,$K$7:$V$36,AA$6+1,FALSE())</f>
        <v>0.522816365321251</v>
      </c>
      <c r="AB262" s="71" t="n">
        <f aca="false">AB261*VLOOKUP($X262,$K$7:$V$36,AB$6+1,FALSE())</f>
        <v>0.407661580522822</v>
      </c>
      <c r="AC262" s="71" t="n">
        <f aca="false">AC261*VLOOKUP($X262,$K$7:$V$36,AC$6+1,FALSE())</f>
        <v>0.384175529689904</v>
      </c>
      <c r="AD262" s="71" t="n">
        <f aca="false">AD261*VLOOKUP($X262,$K$7:$V$36,AD$6+1,FALSE())</f>
        <v>0.329137386686471</v>
      </c>
      <c r="AE262" s="71" t="n">
        <f aca="false">AE261*VLOOKUP($X262,$K$7:$V$36,AE$6+1,FALSE())</f>
        <v>0.204600758240948</v>
      </c>
      <c r="AF262" s="71" t="n">
        <f aca="false">AF261*VLOOKUP($X262,$K$7:$V$36,AF$6+1,FALSE())</f>
        <v>0.177743580998059</v>
      </c>
      <c r="AG262" s="71" t="n">
        <f aca="false">AG261*VLOOKUP($X262,$K$7:$V$36,AG$6+1,FALSE())</f>
        <v>0.129807627669396</v>
      </c>
      <c r="AH262" s="71" t="n">
        <f aca="false">AH261*VLOOKUP($X262,$K$7:$V$36,AH$6+1,FALSE())</f>
        <v>0.0796033913090306</v>
      </c>
      <c r="AI262" s="71" t="n">
        <f aca="false">AI261*VLOOKUP($X262,$K$7:$V$36,AI$6+1,FALSE())</f>
        <v>0.0444867650667854</v>
      </c>
      <c r="AJ262" s="71" t="n">
        <f aca="false">AJ261*VLOOKUP($X262,$K$7:$V$36,AJ$6+1,FALSE())</f>
        <v>0.0226567692512174</v>
      </c>
      <c r="AK262" s="72" t="n">
        <f aca="false">W$7</f>
        <v>0</v>
      </c>
      <c r="AL262" s="73" t="n">
        <f aca="false">AL261*VLOOKUP($X262,$K$40:$V$69,AL$6+1,FALSE())</f>
        <v>0.606822221604624</v>
      </c>
      <c r="AM262" s="74" t="n">
        <f aca="false">AM261*VLOOKUP($X262,$K$40:$V$69,AM$6+1,FALSE())</f>
        <v>0.522816365321251</v>
      </c>
      <c r="AN262" s="74" t="n">
        <f aca="false">AN261*VLOOKUP($X262,$K$40:$V$69,AN$6+1,FALSE())</f>
        <v>0.407661580522822</v>
      </c>
      <c r="AO262" s="74" t="n">
        <f aca="false">AO261*VLOOKUP($X262,$K$40:$V$69,AO$6+1,FALSE())</f>
        <v>0.384175529689904</v>
      </c>
      <c r="AP262" s="74" t="n">
        <f aca="false">AP261*VLOOKUP($X262,$K$40:$V$69,AP$6+1,FALSE())</f>
        <v>0.329137386686471</v>
      </c>
      <c r="AQ262" s="74" t="n">
        <f aca="false">AQ261*VLOOKUP($X262,$K$40:$V$69,AQ$6+1,FALSE())</f>
        <v>0.204600758240948</v>
      </c>
      <c r="AR262" s="74" t="n">
        <f aca="false">AR261*VLOOKUP($X262,$K$40:$V$69,AR$6+1,FALSE())</f>
        <v>0.177743580998059</v>
      </c>
      <c r="AS262" s="74" t="n">
        <f aca="false">AS261*VLOOKUP($X262,$K$40:$V$69,AS$6+1,FALSE())</f>
        <v>0.129807627669396</v>
      </c>
      <c r="AT262" s="74" t="n">
        <f aca="false">AT261*VLOOKUP($X262,$K$40:$V$69,AT$6+1,FALSE())</f>
        <v>0.0796033913090306</v>
      </c>
      <c r="AU262" s="74" t="n">
        <f aca="false">AU261*VLOOKUP($X262,$K$40:$V$69,AU$6+1,FALSE())</f>
        <v>0.0444867650667854</v>
      </c>
      <c r="AV262" s="74" t="n">
        <f aca="false">AV261*VLOOKUP($X262,$K$40:$V$69,AV$6+1,FALSE())</f>
        <v>0.0226567692512174</v>
      </c>
      <c r="AW262" s="75" t="n">
        <v>0</v>
      </c>
      <c r="AX262" s="54"/>
      <c r="AY262" s="60" t="n">
        <f aca="false">AY250+1</f>
        <v>22</v>
      </c>
      <c r="AZ262" s="61" t="n">
        <v>256</v>
      </c>
      <c r="BA262" s="76" t="n">
        <v>0.0444867650667854</v>
      </c>
      <c r="BB262" s="77" t="n">
        <v>0.0796033913090306</v>
      </c>
      <c r="BC262" s="54"/>
      <c r="BD262" s="54" t="n">
        <f aca="false">IF($D$11=1,BA262*BB262,BA262)</f>
        <v>0.0444867650667854</v>
      </c>
    </row>
    <row r="263" customFormat="false" ht="12.75" hidden="false" customHeight="false" outlineLevel="0" collapsed="false"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60" t="n">
        <f aca="false">X251+1</f>
        <v>22</v>
      </c>
      <c r="Y263" s="61" t="n">
        <v>257</v>
      </c>
      <c r="Z263" s="71" t="n">
        <f aca="false">Z262*VLOOKUP($X263,$K$7:$V$36,Z$6+1,FALSE())</f>
        <v>0.605654661665379</v>
      </c>
      <c r="AA263" s="71" t="n">
        <f aca="false">AA262*VLOOKUP($X263,$K$7:$V$36,AA$6+1,FALSE())</f>
        <v>0.521390131493495</v>
      </c>
      <c r="AB263" s="71" t="n">
        <f aca="false">AB262*VLOOKUP($X263,$K$7:$V$36,AB$6+1,FALSE())</f>
        <v>0.40610461263031</v>
      </c>
      <c r="AC263" s="71" t="n">
        <f aca="false">AC262*VLOOKUP($X263,$K$7:$V$36,AC$6+1,FALSE())</f>
        <v>0.382683796689937</v>
      </c>
      <c r="AD263" s="71" t="n">
        <f aca="false">AD262*VLOOKUP($X263,$K$7:$V$36,AD$6+1,FALSE())</f>
        <v>0.327576741347964</v>
      </c>
      <c r="AE263" s="71" t="n">
        <f aca="false">AE262*VLOOKUP($X263,$K$7:$V$36,AE$6+1,FALSE())</f>
        <v>0.203303873991074</v>
      </c>
      <c r="AF263" s="71" t="n">
        <f aca="false">AF262*VLOOKUP($X263,$K$7:$V$36,AF$6+1,FALSE())</f>
        <v>0.176502209173418</v>
      </c>
      <c r="AG263" s="71" t="n">
        <f aca="false">AG262*VLOOKUP($X263,$K$7:$V$36,AG$6+1,FALSE())</f>
        <v>0.128705011392912</v>
      </c>
      <c r="AH263" s="71" t="n">
        <f aca="false">AH262*VLOOKUP($X263,$K$7:$V$36,AH$6+1,FALSE())</f>
        <v>0.0787734165728421</v>
      </c>
      <c r="AI263" s="71" t="n">
        <f aca="false">AI262*VLOOKUP($X263,$K$7:$V$36,AI$6+1,FALSE())</f>
        <v>0.0439655184196856</v>
      </c>
      <c r="AJ263" s="71" t="n">
        <f aca="false">AJ262*VLOOKUP($X263,$K$7:$V$36,AJ$6+1,FALSE())</f>
        <v>0.0223765437276</v>
      </c>
      <c r="AK263" s="72" t="n">
        <f aca="false">W$7</f>
        <v>0</v>
      </c>
      <c r="AL263" s="73" t="n">
        <f aca="false">AL262*VLOOKUP($X263,$K$40:$V$69,AL$6+1,FALSE())</f>
        <v>0.605654661665379</v>
      </c>
      <c r="AM263" s="74" t="n">
        <f aca="false">AM262*VLOOKUP($X263,$K$40:$V$69,AM$6+1,FALSE())</f>
        <v>0.521390131493495</v>
      </c>
      <c r="AN263" s="74" t="n">
        <f aca="false">AN262*VLOOKUP($X263,$K$40:$V$69,AN$6+1,FALSE())</f>
        <v>0.40610461263031</v>
      </c>
      <c r="AO263" s="74" t="n">
        <f aca="false">AO262*VLOOKUP($X263,$K$40:$V$69,AO$6+1,FALSE())</f>
        <v>0.382683796689937</v>
      </c>
      <c r="AP263" s="74" t="n">
        <f aca="false">AP262*VLOOKUP($X263,$K$40:$V$69,AP$6+1,FALSE())</f>
        <v>0.327576741347964</v>
      </c>
      <c r="AQ263" s="74" t="n">
        <f aca="false">AQ262*VLOOKUP($X263,$K$40:$V$69,AQ$6+1,FALSE())</f>
        <v>0.203303873991074</v>
      </c>
      <c r="AR263" s="74" t="n">
        <f aca="false">AR262*VLOOKUP($X263,$K$40:$V$69,AR$6+1,FALSE())</f>
        <v>0.176502209173418</v>
      </c>
      <c r="AS263" s="74" t="n">
        <f aca="false">AS262*VLOOKUP($X263,$K$40:$V$69,AS$6+1,FALSE())</f>
        <v>0.128705011392912</v>
      </c>
      <c r="AT263" s="74" t="n">
        <f aca="false">AT262*VLOOKUP($X263,$K$40:$V$69,AT$6+1,FALSE())</f>
        <v>0.0787734165728421</v>
      </c>
      <c r="AU263" s="74" t="n">
        <f aca="false">AU262*VLOOKUP($X263,$K$40:$V$69,AU$6+1,FALSE())</f>
        <v>0.0439655184196856</v>
      </c>
      <c r="AV263" s="74" t="n">
        <f aca="false">AV262*VLOOKUP($X263,$K$40:$V$69,AV$6+1,FALSE())</f>
        <v>0.0223765437276</v>
      </c>
      <c r="AW263" s="75" t="n">
        <v>0</v>
      </c>
      <c r="AX263" s="54"/>
      <c r="AY263" s="60" t="n">
        <f aca="false">AY251+1</f>
        <v>22</v>
      </c>
      <c r="AZ263" s="61" t="n">
        <v>257</v>
      </c>
      <c r="BA263" s="76" t="n">
        <v>0.0439655184196856</v>
      </c>
      <c r="BB263" s="77" t="n">
        <v>0.0787734165728421</v>
      </c>
      <c r="BC263" s="54"/>
      <c r="BD263" s="54" t="n">
        <f aca="false">IF($D$11=1,BA263*BB263,BA263)</f>
        <v>0.0439655184196856</v>
      </c>
    </row>
    <row r="264" customFormat="false" ht="12.75" hidden="false" customHeight="false" outlineLevel="0" collapsed="false"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60" t="n">
        <f aca="false">X252+1</f>
        <v>22</v>
      </c>
      <c r="Y264" s="61" t="n">
        <v>258</v>
      </c>
      <c r="Z264" s="71" t="n">
        <f aca="false">Z263*VLOOKUP($X264,$K$7:$V$36,Z$6+1,FALSE())</f>
        <v>0.604489348176847</v>
      </c>
      <c r="AA264" s="71" t="n">
        <f aca="false">AA263*VLOOKUP($X264,$K$7:$V$36,AA$6+1,FALSE())</f>
        <v>0.519967788406478</v>
      </c>
      <c r="AB264" s="71" t="n">
        <f aca="false">AB263*VLOOKUP($X264,$K$7:$V$36,AB$6+1,FALSE())</f>
        <v>0.404553591211869</v>
      </c>
      <c r="AC264" s="71" t="n">
        <f aca="false">AC263*VLOOKUP($X264,$K$7:$V$36,AC$6+1,FALSE())</f>
        <v>0.38119785600929</v>
      </c>
      <c r="AD264" s="71" t="n">
        <f aca="false">AD263*VLOOKUP($X264,$K$7:$V$36,AD$6+1,FALSE())</f>
        <v>0.326023496000982</v>
      </c>
      <c r="AE264" s="71" t="n">
        <f aca="false">AE263*VLOOKUP($X264,$K$7:$V$36,AE$6+1,FALSE())</f>
        <v>0.202015210183646</v>
      </c>
      <c r="AF264" s="71" t="n">
        <f aca="false">AF263*VLOOKUP($X264,$K$7:$V$36,AF$6+1,FALSE())</f>
        <v>0.175269507164015</v>
      </c>
      <c r="AG264" s="71" t="n">
        <f aca="false">AG263*VLOOKUP($X264,$K$7:$V$36,AG$6+1,FALSE())</f>
        <v>0.127611760996347</v>
      </c>
      <c r="AH264" s="71" t="n">
        <f aca="false">AH263*VLOOKUP($X264,$K$7:$V$36,AH$6+1,FALSE())</f>
        <v>0.0779520954637337</v>
      </c>
      <c r="AI264" s="71" t="n">
        <f aca="false">AI263*VLOOKUP($X264,$K$7:$V$36,AI$6+1,FALSE())</f>
        <v>0.0434503791635526</v>
      </c>
      <c r="AJ264" s="71" t="n">
        <f aca="false">AJ263*VLOOKUP($X264,$K$7:$V$36,AJ$6+1,FALSE())</f>
        <v>0.0220997841149083</v>
      </c>
      <c r="AK264" s="72" t="n">
        <f aca="false">W$7</f>
        <v>0</v>
      </c>
      <c r="AL264" s="73" t="n">
        <f aca="false">AL263*VLOOKUP($X264,$K$40:$V$69,AL$6+1,FALSE())</f>
        <v>0.604489348176847</v>
      </c>
      <c r="AM264" s="74" t="n">
        <f aca="false">AM263*VLOOKUP($X264,$K$40:$V$69,AM$6+1,FALSE())</f>
        <v>0.519967788406478</v>
      </c>
      <c r="AN264" s="74" t="n">
        <f aca="false">AN263*VLOOKUP($X264,$K$40:$V$69,AN$6+1,FALSE())</f>
        <v>0.404553591211869</v>
      </c>
      <c r="AO264" s="74" t="n">
        <f aca="false">AO263*VLOOKUP($X264,$K$40:$V$69,AO$6+1,FALSE())</f>
        <v>0.38119785600929</v>
      </c>
      <c r="AP264" s="74" t="n">
        <f aca="false">AP263*VLOOKUP($X264,$K$40:$V$69,AP$6+1,FALSE())</f>
        <v>0.326023496000982</v>
      </c>
      <c r="AQ264" s="74" t="n">
        <f aca="false">AQ263*VLOOKUP($X264,$K$40:$V$69,AQ$6+1,FALSE())</f>
        <v>0.202015210183646</v>
      </c>
      <c r="AR264" s="74" t="n">
        <f aca="false">AR263*VLOOKUP($X264,$K$40:$V$69,AR$6+1,FALSE())</f>
        <v>0.175269507164015</v>
      </c>
      <c r="AS264" s="74" t="n">
        <f aca="false">AS263*VLOOKUP($X264,$K$40:$V$69,AS$6+1,FALSE())</f>
        <v>0.127611760996347</v>
      </c>
      <c r="AT264" s="74" t="n">
        <f aca="false">AT263*VLOOKUP($X264,$K$40:$V$69,AT$6+1,FALSE())</f>
        <v>0.0779520954637337</v>
      </c>
      <c r="AU264" s="74" t="n">
        <f aca="false">AU263*VLOOKUP($X264,$K$40:$V$69,AU$6+1,FALSE())</f>
        <v>0.0434503791635526</v>
      </c>
      <c r="AV264" s="74" t="n">
        <f aca="false">AV263*VLOOKUP($X264,$K$40:$V$69,AV$6+1,FALSE())</f>
        <v>0.0220997841149083</v>
      </c>
      <c r="AW264" s="75" t="n">
        <v>0</v>
      </c>
      <c r="AX264" s="54"/>
      <c r="AY264" s="60" t="n">
        <f aca="false">AY252+1</f>
        <v>22</v>
      </c>
      <c r="AZ264" s="61" t="n">
        <v>258</v>
      </c>
      <c r="BA264" s="76" t="n">
        <v>0.0434503791635526</v>
      </c>
      <c r="BB264" s="77" t="n">
        <v>0.0779520954637337</v>
      </c>
      <c r="BC264" s="54"/>
      <c r="BD264" s="54" t="n">
        <f aca="false">IF($D$11=1,BA264*BB264,BA264)</f>
        <v>0.0434503791635526</v>
      </c>
    </row>
    <row r="265" customFormat="false" ht="12.75" hidden="false" customHeight="false" outlineLevel="0" collapsed="false"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60" t="n">
        <f aca="false">X253+1</f>
        <v>22</v>
      </c>
      <c r="Y265" s="61" t="n">
        <v>259</v>
      </c>
      <c r="Z265" s="71" t="n">
        <f aca="false">Z264*VLOOKUP($X265,$K$7:$V$36,Z$6+1,FALSE())</f>
        <v>0.60332627681673</v>
      </c>
      <c r="AA265" s="71" t="n">
        <f aca="false">AA264*VLOOKUP($X265,$K$7:$V$36,AA$6+1,FALSE())</f>
        <v>0.518549325446327</v>
      </c>
      <c r="AB265" s="71" t="n">
        <f aca="false">AB264*VLOOKUP($X265,$K$7:$V$36,AB$6+1,FALSE())</f>
        <v>0.403008493556334</v>
      </c>
      <c r="AC265" s="71" t="n">
        <f aca="false">AC264*VLOOKUP($X265,$K$7:$V$36,AC$6+1,FALSE())</f>
        <v>0.379717685156699</v>
      </c>
      <c r="AD265" s="71" t="n">
        <f aca="false">AD264*VLOOKUP($X265,$K$7:$V$36,AD$6+1,FALSE())</f>
        <v>0.324477615557559</v>
      </c>
      <c r="AE265" s="71" t="n">
        <f aca="false">AE264*VLOOKUP($X265,$K$7:$V$36,AE$6+1,FALSE())</f>
        <v>0.200734714712492</v>
      </c>
      <c r="AF265" s="71" t="n">
        <f aca="false">AF264*VLOOKUP($X265,$K$7:$V$36,AF$6+1,FALSE())</f>
        <v>0.174045414419341</v>
      </c>
      <c r="AG265" s="71" t="n">
        <f aca="false">AG264*VLOOKUP($X265,$K$7:$V$36,AG$6+1,FALSE())</f>
        <v>0.12652779692373</v>
      </c>
      <c r="AH265" s="71" t="n">
        <f aca="false">AH264*VLOOKUP($X265,$K$7:$V$36,AH$6+1,FALSE())</f>
        <v>0.0771393377557525</v>
      </c>
      <c r="AI265" s="71" t="n">
        <f aca="false">AI264*VLOOKUP($X265,$K$7:$V$36,AI$6+1,FALSE())</f>
        <v>0.0429412757387427</v>
      </c>
      <c r="AJ265" s="71" t="n">
        <f aca="false">AJ264*VLOOKUP($X265,$K$7:$V$36,AJ$6+1,FALSE())</f>
        <v>0.021826447545746</v>
      </c>
      <c r="AK265" s="72" t="n">
        <f aca="false">W$7</f>
        <v>0</v>
      </c>
      <c r="AL265" s="73" t="n">
        <f aca="false">AL264*VLOOKUP($X265,$K$40:$V$69,AL$6+1,FALSE())</f>
        <v>0.60332627681673</v>
      </c>
      <c r="AM265" s="74" t="n">
        <f aca="false">AM264*VLOOKUP($X265,$K$40:$V$69,AM$6+1,FALSE())</f>
        <v>0.518549325446327</v>
      </c>
      <c r="AN265" s="74" t="n">
        <f aca="false">AN264*VLOOKUP($X265,$K$40:$V$69,AN$6+1,FALSE())</f>
        <v>0.403008493556334</v>
      </c>
      <c r="AO265" s="74" t="n">
        <f aca="false">AO264*VLOOKUP($X265,$K$40:$V$69,AO$6+1,FALSE())</f>
        <v>0.379717685156699</v>
      </c>
      <c r="AP265" s="74" t="n">
        <f aca="false">AP264*VLOOKUP($X265,$K$40:$V$69,AP$6+1,FALSE())</f>
        <v>0.324477615557559</v>
      </c>
      <c r="AQ265" s="74" t="n">
        <f aca="false">AQ264*VLOOKUP($X265,$K$40:$V$69,AQ$6+1,FALSE())</f>
        <v>0.200734714712492</v>
      </c>
      <c r="AR265" s="74" t="n">
        <f aca="false">AR264*VLOOKUP($X265,$K$40:$V$69,AR$6+1,FALSE())</f>
        <v>0.174045414419341</v>
      </c>
      <c r="AS265" s="74" t="n">
        <f aca="false">AS264*VLOOKUP($X265,$K$40:$V$69,AS$6+1,FALSE())</f>
        <v>0.12652779692373</v>
      </c>
      <c r="AT265" s="74" t="n">
        <f aca="false">AT264*VLOOKUP($X265,$K$40:$V$69,AT$6+1,FALSE())</f>
        <v>0.0771393377557525</v>
      </c>
      <c r="AU265" s="74" t="n">
        <f aca="false">AU264*VLOOKUP($X265,$K$40:$V$69,AU$6+1,FALSE())</f>
        <v>0.0429412757387427</v>
      </c>
      <c r="AV265" s="74" t="n">
        <f aca="false">AV264*VLOOKUP($X265,$K$40:$V$69,AV$6+1,FALSE())</f>
        <v>0.021826447545746</v>
      </c>
      <c r="AW265" s="75" t="n">
        <v>0</v>
      </c>
      <c r="AX265" s="54"/>
      <c r="AY265" s="60" t="n">
        <f aca="false">AY253+1</f>
        <v>22</v>
      </c>
      <c r="AZ265" s="61" t="n">
        <v>259</v>
      </c>
      <c r="BA265" s="76" t="n">
        <v>0.0429412757387427</v>
      </c>
      <c r="BB265" s="77" t="n">
        <v>0.0771393377557525</v>
      </c>
      <c r="BC265" s="54"/>
      <c r="BD265" s="54" t="n">
        <f aca="false">IF($D$11=1,BA265*BB265,BA265)</f>
        <v>0.0429412757387427</v>
      </c>
    </row>
    <row r="266" customFormat="false" ht="12.75" hidden="false" customHeight="false" outlineLevel="0" collapsed="false"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60" t="n">
        <f aca="false">X254+1</f>
        <v>22</v>
      </c>
      <c r="Y266" s="61" t="n">
        <v>260</v>
      </c>
      <c r="Z266" s="71" t="n">
        <f aca="false">Z265*VLOOKUP($X266,$K$7:$V$36,Z$6+1,FALSE())</f>
        <v>0.602165443271047</v>
      </c>
      <c r="AA266" s="71" t="n">
        <f aca="false">AA265*VLOOKUP($X266,$K$7:$V$36,AA$6+1,FALSE())</f>
        <v>0.517134732028125</v>
      </c>
      <c r="AB266" s="71" t="n">
        <f aca="false">AB265*VLOOKUP($X266,$K$7:$V$36,AB$6+1,FALSE())</f>
        <v>0.401469297039282</v>
      </c>
      <c r="AC266" s="71" t="n">
        <f aca="false">AC265*VLOOKUP($X266,$K$7:$V$36,AC$6+1,FALSE())</f>
        <v>0.378243261728229</v>
      </c>
      <c r="AD266" s="71" t="n">
        <f aca="false">AD265*VLOOKUP($X266,$K$7:$V$36,AD$6+1,FALSE())</f>
        <v>0.3229390650961</v>
      </c>
      <c r="AE266" s="71" t="n">
        <f aca="false">AE265*VLOOKUP($X266,$K$7:$V$36,AE$6+1,FALSE())</f>
        <v>0.199462335801721</v>
      </c>
      <c r="AF266" s="71" t="n">
        <f aca="false">AF265*VLOOKUP($X266,$K$7:$V$36,AF$6+1,FALSE())</f>
        <v>0.172829870811775</v>
      </c>
      <c r="AG266" s="71" t="n">
        <f aca="false">AG265*VLOOKUP($X266,$K$7:$V$36,AG$6+1,FALSE())</f>
        <v>0.125453040294859</v>
      </c>
      <c r="AH266" s="71" t="n">
        <f aca="false">AH265*VLOOKUP($X266,$K$7:$V$36,AH$6+1,FALSE())</f>
        <v>0.0763350541636748</v>
      </c>
      <c r="AI266" s="71" t="n">
        <f aca="false">AI265*VLOOKUP($X266,$K$7:$V$36,AI$6+1,FALSE())</f>
        <v>0.0424381374240685</v>
      </c>
      <c r="AJ266" s="71" t="n">
        <f aca="false">AJ265*VLOOKUP($X266,$K$7:$V$36,AJ$6+1,FALSE())</f>
        <v>0.0215564916829133</v>
      </c>
      <c r="AK266" s="72" t="n">
        <f aca="false">W$7</f>
        <v>0</v>
      </c>
      <c r="AL266" s="73" t="n">
        <f aca="false">AL265*VLOOKUP($X266,$K$40:$V$69,AL$6+1,FALSE())</f>
        <v>0.602165443271047</v>
      </c>
      <c r="AM266" s="74" t="n">
        <f aca="false">AM265*VLOOKUP($X266,$K$40:$V$69,AM$6+1,FALSE())</f>
        <v>0.517134732028125</v>
      </c>
      <c r="AN266" s="74" t="n">
        <f aca="false">AN265*VLOOKUP($X266,$K$40:$V$69,AN$6+1,FALSE())</f>
        <v>0.401469297039282</v>
      </c>
      <c r="AO266" s="74" t="n">
        <f aca="false">AO265*VLOOKUP($X266,$K$40:$V$69,AO$6+1,FALSE())</f>
        <v>0.378243261728229</v>
      </c>
      <c r="AP266" s="74" t="n">
        <f aca="false">AP265*VLOOKUP($X266,$K$40:$V$69,AP$6+1,FALSE())</f>
        <v>0.3229390650961</v>
      </c>
      <c r="AQ266" s="74" t="n">
        <f aca="false">AQ265*VLOOKUP($X266,$K$40:$V$69,AQ$6+1,FALSE())</f>
        <v>0.199462335801721</v>
      </c>
      <c r="AR266" s="74" t="n">
        <f aca="false">AR265*VLOOKUP($X266,$K$40:$V$69,AR$6+1,FALSE())</f>
        <v>0.172829870811775</v>
      </c>
      <c r="AS266" s="74" t="n">
        <f aca="false">AS265*VLOOKUP($X266,$K$40:$V$69,AS$6+1,FALSE())</f>
        <v>0.125453040294859</v>
      </c>
      <c r="AT266" s="74" t="n">
        <f aca="false">AT265*VLOOKUP($X266,$K$40:$V$69,AT$6+1,FALSE())</f>
        <v>0.0763350541636748</v>
      </c>
      <c r="AU266" s="74" t="n">
        <f aca="false">AU265*VLOOKUP($X266,$K$40:$V$69,AU$6+1,FALSE())</f>
        <v>0.0424381374240685</v>
      </c>
      <c r="AV266" s="74" t="n">
        <f aca="false">AV265*VLOOKUP($X266,$K$40:$V$69,AV$6+1,FALSE())</f>
        <v>0.0215564916829133</v>
      </c>
      <c r="AW266" s="75" t="n">
        <v>0</v>
      </c>
      <c r="AX266" s="54"/>
      <c r="AY266" s="60" t="n">
        <f aca="false">AY254+1</f>
        <v>22</v>
      </c>
      <c r="AZ266" s="61" t="n">
        <v>260</v>
      </c>
      <c r="BA266" s="76" t="n">
        <v>0.0424381374240685</v>
      </c>
      <c r="BB266" s="77" t="n">
        <v>0.0763350541636748</v>
      </c>
      <c r="BC266" s="54"/>
      <c r="BD266" s="54" t="n">
        <f aca="false">IF($D$11=1,BA266*BB266,BA266)</f>
        <v>0.0424381374240685</v>
      </c>
    </row>
    <row r="267" customFormat="false" ht="12.75" hidden="false" customHeight="false" outlineLevel="0" collapsed="false"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60" t="n">
        <f aca="false">X255+1</f>
        <v>22</v>
      </c>
      <c r="Y267" s="61" t="n">
        <v>261</v>
      </c>
      <c r="Z267" s="71" t="n">
        <f aca="false">Z266*VLOOKUP($X267,$K$7:$V$36,Z$6+1,FALSE())</f>
        <v>0.601006843234118</v>
      </c>
      <c r="AA267" s="71" t="n">
        <f aca="false">AA266*VLOOKUP($X267,$K$7:$V$36,AA$6+1,FALSE())</f>
        <v>0.515723997595829</v>
      </c>
      <c r="AB267" s="71" t="n">
        <f aca="false">AB266*VLOOKUP($X267,$K$7:$V$36,AB$6+1,FALSE())</f>
        <v>0.399935979122695</v>
      </c>
      <c r="AC267" s="71" t="n">
        <f aca="false">AC266*VLOOKUP($X267,$K$7:$V$36,AC$6+1,FALSE())</f>
        <v>0.376774563406942</v>
      </c>
      <c r="AD267" s="71" t="n">
        <f aca="false">AD266*VLOOKUP($X267,$K$7:$V$36,AD$6+1,FALSE())</f>
        <v>0.321407809860594</v>
      </c>
      <c r="AE267" s="71" t="n">
        <f aca="false">AE266*VLOOKUP($X267,$K$7:$V$36,AE$6+1,FALSE())</f>
        <v>0.198198022003627</v>
      </c>
      <c r="AF267" s="71" t="n">
        <f aca="false">AF266*VLOOKUP($X267,$K$7:$V$36,AF$6+1,FALSE())</f>
        <v>0.171622816633631</v>
      </c>
      <c r="AG267" s="71" t="n">
        <f aca="false">AG266*VLOOKUP($X267,$K$7:$V$36,AG$6+1,FALSE())</f>
        <v>0.124387412899559</v>
      </c>
      <c r="AH267" s="71" t="n">
        <f aca="false">AH266*VLOOKUP($X267,$K$7:$V$36,AH$6+1,FALSE())</f>
        <v>0.0755391563331982</v>
      </c>
      <c r="AI267" s="71" t="n">
        <f aca="false">AI266*VLOOKUP($X267,$K$7:$V$36,AI$6+1,FALSE())</f>
        <v>0.0419408943269755</v>
      </c>
      <c r="AJ267" s="71" t="n">
        <f aca="false">AJ266*VLOOKUP($X267,$K$7:$V$36,AJ$6+1,FALSE())</f>
        <v>0.0212898747128494</v>
      </c>
      <c r="AK267" s="72" t="n">
        <f aca="false">W$7</f>
        <v>0</v>
      </c>
      <c r="AL267" s="73" t="n">
        <f aca="false">AL266*VLOOKUP($X267,$K$40:$V$69,AL$6+1,FALSE())</f>
        <v>0.601006843234118</v>
      </c>
      <c r="AM267" s="74" t="n">
        <f aca="false">AM266*VLOOKUP($X267,$K$40:$V$69,AM$6+1,FALSE())</f>
        <v>0.515723997595829</v>
      </c>
      <c r="AN267" s="74" t="n">
        <f aca="false">AN266*VLOOKUP($X267,$K$40:$V$69,AN$6+1,FALSE())</f>
        <v>0.399935979122695</v>
      </c>
      <c r="AO267" s="74" t="n">
        <f aca="false">AO266*VLOOKUP($X267,$K$40:$V$69,AO$6+1,FALSE())</f>
        <v>0.376774563406942</v>
      </c>
      <c r="AP267" s="74" t="n">
        <f aca="false">AP266*VLOOKUP($X267,$K$40:$V$69,AP$6+1,FALSE())</f>
        <v>0.321407809860594</v>
      </c>
      <c r="AQ267" s="74" t="n">
        <f aca="false">AQ266*VLOOKUP($X267,$K$40:$V$69,AQ$6+1,FALSE())</f>
        <v>0.198198022003627</v>
      </c>
      <c r="AR267" s="74" t="n">
        <f aca="false">AR266*VLOOKUP($X267,$K$40:$V$69,AR$6+1,FALSE())</f>
        <v>0.171622816633631</v>
      </c>
      <c r="AS267" s="74" t="n">
        <f aca="false">AS266*VLOOKUP($X267,$K$40:$V$69,AS$6+1,FALSE())</f>
        <v>0.124387412899559</v>
      </c>
      <c r="AT267" s="74" t="n">
        <f aca="false">AT266*VLOOKUP($X267,$K$40:$V$69,AT$6+1,FALSE())</f>
        <v>0.0755391563331982</v>
      </c>
      <c r="AU267" s="74" t="n">
        <f aca="false">AU266*VLOOKUP($X267,$K$40:$V$69,AU$6+1,FALSE())</f>
        <v>0.0419408943269755</v>
      </c>
      <c r="AV267" s="74" t="n">
        <f aca="false">AV266*VLOOKUP($X267,$K$40:$V$69,AV$6+1,FALSE())</f>
        <v>0.0212898747128494</v>
      </c>
      <c r="AW267" s="75" t="n">
        <v>0</v>
      </c>
      <c r="AX267" s="54"/>
      <c r="AY267" s="60" t="n">
        <f aca="false">AY255+1</f>
        <v>22</v>
      </c>
      <c r="AZ267" s="61" t="n">
        <v>261</v>
      </c>
      <c r="BA267" s="76" t="n">
        <v>0.0419408943269755</v>
      </c>
      <c r="BB267" s="77" t="n">
        <v>0.0755391563331982</v>
      </c>
      <c r="BC267" s="54"/>
      <c r="BD267" s="54" t="n">
        <f aca="false">IF($D$11=1,BA267*BB267,BA267)</f>
        <v>0.0419408943269755</v>
      </c>
    </row>
    <row r="268" customFormat="false" ht="12.75" hidden="false" customHeight="false" outlineLevel="0" collapsed="false"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60" t="n">
        <f aca="false">X256+1</f>
        <v>22</v>
      </c>
      <c r="Y268" s="61" t="n">
        <v>262</v>
      </c>
      <c r="Z268" s="71" t="n">
        <f aca="false">Z267*VLOOKUP($X268,$K$7:$V$36,Z$6+1,FALSE())</f>
        <v>0.599850472408547</v>
      </c>
      <c r="AA268" s="71" t="n">
        <f aca="false">AA267*VLOOKUP($X268,$K$7:$V$36,AA$6+1,FALSE())</f>
        <v>0.514317111622195</v>
      </c>
      <c r="AB268" s="71" t="n">
        <f aca="false">AB267*VLOOKUP($X268,$K$7:$V$36,AB$6+1,FALSE())</f>
        <v>0.398408517354638</v>
      </c>
      <c r="AC268" s="71" t="n">
        <f aca="false">AC267*VLOOKUP($X268,$K$7:$V$36,AC$6+1,FALSE())</f>
        <v>0.375311567962552</v>
      </c>
      <c r="AD268" s="71" t="n">
        <f aca="false">AD267*VLOOKUP($X268,$K$7:$V$36,AD$6+1,FALSE())</f>
        <v>0.319883815259832</v>
      </c>
      <c r="AE268" s="71" t="n">
        <f aca="false">AE267*VLOOKUP($X268,$K$7:$V$36,AE$6+1,FALSE())</f>
        <v>0.196941722196615</v>
      </c>
      <c r="AF268" s="71" t="n">
        <f aca="false">AF267*VLOOKUP($X268,$K$7:$V$36,AF$6+1,FALSE())</f>
        <v>0.170424192594224</v>
      </c>
      <c r="AG268" s="71" t="n">
        <f aca="false">AG267*VLOOKUP($X268,$K$7:$V$36,AG$6+1,FALSE())</f>
        <v>0.12333083719199</v>
      </c>
      <c r="AH268" s="71" t="n">
        <f aca="false">AH267*VLOOKUP($X268,$K$7:$V$36,AH$6+1,FALSE())</f>
        <v>0.0747515568312353</v>
      </c>
      <c r="AI268" s="71" t="n">
        <f aca="false">AI267*VLOOKUP($X268,$K$7:$V$36,AI$6+1,FALSE())</f>
        <v>0.0414494773738326</v>
      </c>
      <c r="AJ268" s="71" t="n">
        <f aca="false">AJ267*VLOOKUP($X268,$K$7:$V$36,AJ$6+1,FALSE())</f>
        <v>0.0210265553391556</v>
      </c>
      <c r="AK268" s="72" t="n">
        <f aca="false">W$7</f>
        <v>0</v>
      </c>
      <c r="AL268" s="73" t="n">
        <f aca="false">AL267*VLOOKUP($X268,$K$40:$V$69,AL$6+1,FALSE())</f>
        <v>0.599850472408547</v>
      </c>
      <c r="AM268" s="74" t="n">
        <f aca="false">AM267*VLOOKUP($X268,$K$40:$V$69,AM$6+1,FALSE())</f>
        <v>0.514317111622195</v>
      </c>
      <c r="AN268" s="74" t="n">
        <f aca="false">AN267*VLOOKUP($X268,$K$40:$V$69,AN$6+1,FALSE())</f>
        <v>0.398408517354638</v>
      </c>
      <c r="AO268" s="74" t="n">
        <f aca="false">AO267*VLOOKUP($X268,$K$40:$V$69,AO$6+1,FALSE())</f>
        <v>0.375311567962552</v>
      </c>
      <c r="AP268" s="74" t="n">
        <f aca="false">AP267*VLOOKUP($X268,$K$40:$V$69,AP$6+1,FALSE())</f>
        <v>0.319883815259832</v>
      </c>
      <c r="AQ268" s="74" t="n">
        <f aca="false">AQ267*VLOOKUP($X268,$K$40:$V$69,AQ$6+1,FALSE())</f>
        <v>0.196941722196615</v>
      </c>
      <c r="AR268" s="74" t="n">
        <f aca="false">AR267*VLOOKUP($X268,$K$40:$V$69,AR$6+1,FALSE())</f>
        <v>0.170424192594224</v>
      </c>
      <c r="AS268" s="74" t="n">
        <f aca="false">AS267*VLOOKUP($X268,$K$40:$V$69,AS$6+1,FALSE())</f>
        <v>0.12333083719199</v>
      </c>
      <c r="AT268" s="74" t="n">
        <f aca="false">AT267*VLOOKUP($X268,$K$40:$V$69,AT$6+1,FALSE())</f>
        <v>0.0747515568312353</v>
      </c>
      <c r="AU268" s="74" t="n">
        <f aca="false">AU267*VLOOKUP($X268,$K$40:$V$69,AU$6+1,FALSE())</f>
        <v>0.0414494773738326</v>
      </c>
      <c r="AV268" s="74" t="n">
        <f aca="false">AV267*VLOOKUP($X268,$K$40:$V$69,AV$6+1,FALSE())</f>
        <v>0.0210265553391556</v>
      </c>
      <c r="AW268" s="75" t="n">
        <v>0</v>
      </c>
      <c r="AX268" s="54"/>
      <c r="AY268" s="60" t="n">
        <f aca="false">AY256+1</f>
        <v>22</v>
      </c>
      <c r="AZ268" s="61" t="n">
        <v>262</v>
      </c>
      <c r="BA268" s="76" t="n">
        <v>0.0414494773738326</v>
      </c>
      <c r="BB268" s="77" t="n">
        <v>0.0747515568312353</v>
      </c>
      <c r="BC268" s="54"/>
      <c r="BD268" s="54" t="n">
        <f aca="false">IF($D$11=1,BA268*BB268,BA268)</f>
        <v>0.0414494773738326</v>
      </c>
    </row>
    <row r="269" customFormat="false" ht="12.75" hidden="false" customHeight="false" outlineLevel="0" collapsed="false"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60" t="n">
        <f aca="false">X257+1</f>
        <v>22</v>
      </c>
      <c r="Y269" s="61" t="n">
        <v>263</v>
      </c>
      <c r="Z269" s="71" t="n">
        <f aca="false">Z268*VLOOKUP($X269,$K$7:$V$36,Z$6+1,FALSE())</f>
        <v>0.598696326505206</v>
      </c>
      <c r="AA269" s="71" t="n">
        <f aca="false">AA268*VLOOKUP($X269,$K$7:$V$36,AA$6+1,FALSE())</f>
        <v>0.512914063608695</v>
      </c>
      <c r="AB269" s="71" t="n">
        <f aca="false">AB268*VLOOKUP($X269,$K$7:$V$36,AB$6+1,FALSE())</f>
        <v>0.396886889368923</v>
      </c>
      <c r="AC269" s="71" t="n">
        <f aca="false">AC268*VLOOKUP($X269,$K$7:$V$36,AC$6+1,FALSE())</f>
        <v>0.373854253251094</v>
      </c>
      <c r="AD269" s="71" t="n">
        <f aca="false">AD268*VLOOKUP($X269,$K$7:$V$36,AD$6+1,FALSE())</f>
        <v>0.318367046866624</v>
      </c>
      <c r="AE269" s="71" t="n">
        <f aca="false">AE268*VLOOKUP($X269,$K$7:$V$36,AE$6+1,FALSE())</f>
        <v>0.195693385583125</v>
      </c>
      <c r="AF269" s="71" t="n">
        <f aca="false">AF268*VLOOKUP($X269,$K$7:$V$36,AF$6+1,FALSE())</f>
        <v>0.169233939816961</v>
      </c>
      <c r="AG269" s="71" t="n">
        <f aca="false">AG268*VLOOKUP($X269,$K$7:$V$36,AG$6+1,FALSE())</f>
        <v>0.122283236285004</v>
      </c>
      <c r="AH269" s="71" t="n">
        <f aca="false">AH268*VLOOKUP($X269,$K$7:$V$36,AH$6+1,FALSE())</f>
        <v>0.0739721691363087</v>
      </c>
      <c r="AI269" s="71" t="n">
        <f aca="false">AI268*VLOOKUP($X269,$K$7:$V$36,AI$6+1,FALSE())</f>
        <v>0.0409638183003371</v>
      </c>
      <c r="AJ269" s="71" t="n">
        <f aca="false">AJ268*VLOOKUP($X269,$K$7:$V$36,AJ$6+1,FALSE())</f>
        <v>0.0207664927761992</v>
      </c>
      <c r="AK269" s="72" t="n">
        <f aca="false">W$7</f>
        <v>0</v>
      </c>
      <c r="AL269" s="73" t="n">
        <f aca="false">AL268*VLOOKUP($X269,$K$40:$V$69,AL$6+1,FALSE())</f>
        <v>0.598696326505206</v>
      </c>
      <c r="AM269" s="74" t="n">
        <f aca="false">AM268*VLOOKUP($X269,$K$40:$V$69,AM$6+1,FALSE())</f>
        <v>0.512914063608695</v>
      </c>
      <c r="AN269" s="74" t="n">
        <f aca="false">AN268*VLOOKUP($X269,$K$40:$V$69,AN$6+1,FALSE())</f>
        <v>0.396886889368923</v>
      </c>
      <c r="AO269" s="74" t="n">
        <f aca="false">AO268*VLOOKUP($X269,$K$40:$V$69,AO$6+1,FALSE())</f>
        <v>0.373854253251094</v>
      </c>
      <c r="AP269" s="74" t="n">
        <f aca="false">AP268*VLOOKUP($X269,$K$40:$V$69,AP$6+1,FALSE())</f>
        <v>0.318367046866624</v>
      </c>
      <c r="AQ269" s="74" t="n">
        <f aca="false">AQ268*VLOOKUP($X269,$K$40:$V$69,AQ$6+1,FALSE())</f>
        <v>0.195693385583125</v>
      </c>
      <c r="AR269" s="74" t="n">
        <f aca="false">AR268*VLOOKUP($X269,$K$40:$V$69,AR$6+1,FALSE())</f>
        <v>0.169233939816961</v>
      </c>
      <c r="AS269" s="74" t="n">
        <f aca="false">AS268*VLOOKUP($X269,$K$40:$V$69,AS$6+1,FALSE())</f>
        <v>0.122283236285004</v>
      </c>
      <c r="AT269" s="74" t="n">
        <f aca="false">AT268*VLOOKUP($X269,$K$40:$V$69,AT$6+1,FALSE())</f>
        <v>0.0739721691363087</v>
      </c>
      <c r="AU269" s="74" t="n">
        <f aca="false">AU268*VLOOKUP($X269,$K$40:$V$69,AU$6+1,FALSE())</f>
        <v>0.0409638183003371</v>
      </c>
      <c r="AV269" s="74" t="n">
        <f aca="false">AV268*VLOOKUP($X269,$K$40:$V$69,AV$6+1,FALSE())</f>
        <v>0.0207664927761992</v>
      </c>
      <c r="AW269" s="75" t="n">
        <v>0</v>
      </c>
      <c r="AX269" s="54"/>
      <c r="AY269" s="60" t="n">
        <f aca="false">AY257+1</f>
        <v>22</v>
      </c>
      <c r="AZ269" s="61" t="n">
        <v>263</v>
      </c>
      <c r="BA269" s="76" t="n">
        <v>0.0409638183003371</v>
      </c>
      <c r="BB269" s="77" t="n">
        <v>0.0739721691363087</v>
      </c>
      <c r="BC269" s="54"/>
      <c r="BD269" s="54" t="n">
        <f aca="false">IF($D$11=1,BA269*BB269,BA269)</f>
        <v>0.0409638183003371</v>
      </c>
    </row>
    <row r="270" customFormat="false" ht="12.75" hidden="false" customHeight="false" outlineLevel="0" collapsed="false"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60" t="n">
        <f aca="false">X258+1</f>
        <v>22</v>
      </c>
      <c r="Y270" s="61" t="n">
        <v>264</v>
      </c>
      <c r="Z270" s="71" t="n">
        <f aca="false">Z269*VLOOKUP($X270,$K$7:$V$36,Z$6+1,FALSE())</f>
        <v>0.597544401243222</v>
      </c>
      <c r="AA270" s="71" t="n">
        <f aca="false">AA269*VLOOKUP($X270,$K$7:$V$36,AA$6+1,FALSE())</f>
        <v>0.511514843085441</v>
      </c>
      <c r="AB270" s="71" t="n">
        <f aca="false">AB269*VLOOKUP($X270,$K$7:$V$36,AB$6+1,FALSE())</f>
        <v>0.395371072884784</v>
      </c>
      <c r="AC270" s="71" t="n">
        <f aca="false">AC269*VLOOKUP($X270,$K$7:$V$36,AC$6+1,FALSE())</f>
        <v>0.372402597214587</v>
      </c>
      <c r="AD270" s="71" t="n">
        <f aca="false">AD269*VLOOKUP($X270,$K$7:$V$36,AD$6+1,FALSE())</f>
        <v>0.316857470417017</v>
      </c>
      <c r="AE270" s="71" t="n">
        <f aca="false">AE269*VLOOKUP($X270,$K$7:$V$36,AE$6+1,FALSE())</f>
        <v>0.194452961687587</v>
      </c>
      <c r="AF270" s="71" t="n">
        <f aca="false">AF269*VLOOKUP($X270,$K$7:$V$36,AF$6+1,FALSE())</f>
        <v>0.168051999836445</v>
      </c>
      <c r="AG270" s="71" t="n">
        <f aca="false">AG269*VLOOKUP($X270,$K$7:$V$36,AG$6+1,FALSE())</f>
        <v>0.121244533944551</v>
      </c>
      <c r="AH270" s="71" t="n">
        <f aca="false">AH269*VLOOKUP($X270,$K$7:$V$36,AH$6+1,FALSE())</f>
        <v>0.0732009076290462</v>
      </c>
      <c r="AI270" s="71" t="n">
        <f aca="false">AI269*VLOOKUP($X270,$K$7:$V$36,AI$6+1,FALSE())</f>
        <v>0.0404838496420316</v>
      </c>
      <c r="AJ270" s="71" t="n">
        <f aca="false">AJ269*VLOOKUP($X270,$K$7:$V$36,AJ$6+1,FALSE())</f>
        <v>0.020509646742796</v>
      </c>
      <c r="AK270" s="72" t="n">
        <f aca="false">W$7</f>
        <v>0</v>
      </c>
      <c r="AL270" s="73" t="n">
        <f aca="false">AL269*VLOOKUP($X270,$K$40:$V$69,AL$6+1,FALSE())</f>
        <v>0.597544401243222</v>
      </c>
      <c r="AM270" s="74" t="n">
        <f aca="false">AM269*VLOOKUP($X270,$K$40:$V$69,AM$6+1,FALSE())</f>
        <v>0.511514843085441</v>
      </c>
      <c r="AN270" s="74" t="n">
        <f aca="false">AN269*VLOOKUP($X270,$K$40:$V$69,AN$6+1,FALSE())</f>
        <v>0.395371072884784</v>
      </c>
      <c r="AO270" s="74" t="n">
        <f aca="false">AO269*VLOOKUP($X270,$K$40:$V$69,AO$6+1,FALSE())</f>
        <v>0.372402597214587</v>
      </c>
      <c r="AP270" s="74" t="n">
        <f aca="false">AP269*VLOOKUP($X270,$K$40:$V$69,AP$6+1,FALSE())</f>
        <v>0.316857470417017</v>
      </c>
      <c r="AQ270" s="74" t="n">
        <f aca="false">AQ269*VLOOKUP($X270,$K$40:$V$69,AQ$6+1,FALSE())</f>
        <v>0.194452961687587</v>
      </c>
      <c r="AR270" s="74" t="n">
        <f aca="false">AR269*VLOOKUP($X270,$K$40:$V$69,AR$6+1,FALSE())</f>
        <v>0.168051999836445</v>
      </c>
      <c r="AS270" s="74" t="n">
        <f aca="false">AS269*VLOOKUP($X270,$K$40:$V$69,AS$6+1,FALSE())</f>
        <v>0.121244533944551</v>
      </c>
      <c r="AT270" s="74" t="n">
        <f aca="false">AT269*VLOOKUP($X270,$K$40:$V$69,AT$6+1,FALSE())</f>
        <v>0.0732009076290462</v>
      </c>
      <c r="AU270" s="74" t="n">
        <f aca="false">AU269*VLOOKUP($X270,$K$40:$V$69,AU$6+1,FALSE())</f>
        <v>0.0404838496420316</v>
      </c>
      <c r="AV270" s="74" t="n">
        <f aca="false">AV269*VLOOKUP($X270,$K$40:$V$69,AV$6+1,FALSE())</f>
        <v>0.020509646742796</v>
      </c>
      <c r="AW270" s="75" t="n">
        <v>0</v>
      </c>
      <c r="AX270" s="54"/>
      <c r="AY270" s="60" t="n">
        <f aca="false">AY258+1</f>
        <v>22</v>
      </c>
      <c r="AZ270" s="61" t="n">
        <v>264</v>
      </c>
      <c r="BA270" s="76" t="n">
        <v>0.0404838496420316</v>
      </c>
      <c r="BB270" s="77" t="n">
        <v>0.0732009076290462</v>
      </c>
      <c r="BC270" s="54"/>
      <c r="BD270" s="54" t="n">
        <f aca="false">IF($D$11=1,BA270*BB270,BA270)</f>
        <v>0.0404838496420316</v>
      </c>
    </row>
    <row r="271" customFormat="false" ht="12.75" hidden="false" customHeight="false" outlineLevel="0" collapsed="false"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60" t="n">
        <f aca="false">X259+1</f>
        <v>23</v>
      </c>
      <c r="Y271" s="61" t="n">
        <v>265</v>
      </c>
      <c r="Z271" s="71" t="n">
        <f aca="false">Z270*VLOOKUP($X271,$K$7:$V$36,Z$6+1,FALSE())</f>
        <v>0.596394692349954</v>
      </c>
      <c r="AA271" s="71" t="n">
        <f aca="false">AA270*VLOOKUP($X271,$K$7:$V$36,AA$6+1,FALSE())</f>
        <v>0.510119439611107</v>
      </c>
      <c r="AB271" s="71" t="n">
        <f aca="false">AB270*VLOOKUP($X271,$K$7:$V$36,AB$6+1,FALSE())</f>
        <v>0.393861045706554</v>
      </c>
      <c r="AC271" s="71" t="n">
        <f aca="false">AC270*VLOOKUP($X271,$K$7:$V$36,AC$6+1,FALSE())</f>
        <v>0.370956577880698</v>
      </c>
      <c r="AD271" s="71" t="n">
        <f aca="false">AD270*VLOOKUP($X271,$K$7:$V$36,AD$6+1,FALSE())</f>
        <v>0.315355051809529</v>
      </c>
      <c r="AE271" s="71" t="n">
        <f aca="false">AE270*VLOOKUP($X271,$K$7:$V$36,AE$6+1,FALSE())</f>
        <v>0.193220400354373</v>
      </c>
      <c r="AF271" s="71" t="n">
        <f aca="false">AF270*VLOOKUP($X271,$K$7:$V$36,AF$6+1,FALSE())</f>
        <v>0.166878314595604</v>
      </c>
      <c r="AG271" s="71" t="n">
        <f aca="false">AG270*VLOOKUP($X271,$K$7:$V$36,AG$6+1,FALSE())</f>
        <v>0.12021465458413</v>
      </c>
      <c r="AH271" s="71" t="n">
        <f aca="false">AH270*VLOOKUP($X271,$K$7:$V$36,AH$6+1,FALSE())</f>
        <v>0.0724376875827755</v>
      </c>
      <c r="AI271" s="71" t="n">
        <f aca="false">AI270*VLOOKUP($X271,$K$7:$V$36,AI$6+1,FALSE())</f>
        <v>0.0400095047249327</v>
      </c>
      <c r="AJ271" s="71" t="n">
        <f aca="false">AJ270*VLOOKUP($X271,$K$7:$V$36,AJ$6+1,FALSE())</f>
        <v>0.0202559774559714</v>
      </c>
      <c r="AK271" s="72" t="n">
        <f aca="false">W$7</f>
        <v>0</v>
      </c>
      <c r="AL271" s="73" t="n">
        <f aca="false">AL270*VLOOKUP($X271,$K$40:$V$69,AL$6+1,FALSE())</f>
        <v>0.596394692349954</v>
      </c>
      <c r="AM271" s="74" t="n">
        <f aca="false">AM270*VLOOKUP($X271,$K$40:$V$69,AM$6+1,FALSE())</f>
        <v>0.510119439611107</v>
      </c>
      <c r="AN271" s="74" t="n">
        <f aca="false">AN270*VLOOKUP($X271,$K$40:$V$69,AN$6+1,FALSE())</f>
        <v>0.393861045706554</v>
      </c>
      <c r="AO271" s="74" t="n">
        <f aca="false">AO270*VLOOKUP($X271,$K$40:$V$69,AO$6+1,FALSE())</f>
        <v>0.370956577880698</v>
      </c>
      <c r="AP271" s="74" t="n">
        <f aca="false">AP270*VLOOKUP($X271,$K$40:$V$69,AP$6+1,FALSE())</f>
        <v>0.315355051809529</v>
      </c>
      <c r="AQ271" s="74" t="n">
        <f aca="false">AQ270*VLOOKUP($X271,$K$40:$V$69,AQ$6+1,FALSE())</f>
        <v>0.193220400354373</v>
      </c>
      <c r="AR271" s="74" t="n">
        <f aca="false">AR270*VLOOKUP($X271,$K$40:$V$69,AR$6+1,FALSE())</f>
        <v>0.166878314595604</v>
      </c>
      <c r="AS271" s="74" t="n">
        <f aca="false">AS270*VLOOKUP($X271,$K$40:$V$69,AS$6+1,FALSE())</f>
        <v>0.12021465458413</v>
      </c>
      <c r="AT271" s="74" t="n">
        <f aca="false">AT270*VLOOKUP($X271,$K$40:$V$69,AT$6+1,FALSE())</f>
        <v>0.0724376875827755</v>
      </c>
      <c r="AU271" s="74" t="n">
        <f aca="false">AU270*VLOOKUP($X271,$K$40:$V$69,AU$6+1,FALSE())</f>
        <v>0.0400095047249327</v>
      </c>
      <c r="AV271" s="74" t="n">
        <f aca="false">AV270*VLOOKUP($X271,$K$40:$V$69,AV$6+1,FALSE())</f>
        <v>0.0202559774559714</v>
      </c>
      <c r="AW271" s="75" t="n">
        <v>0</v>
      </c>
      <c r="AX271" s="54"/>
      <c r="AY271" s="60" t="n">
        <f aca="false">AY259+1</f>
        <v>23</v>
      </c>
      <c r="AZ271" s="61" t="n">
        <v>265</v>
      </c>
      <c r="BA271" s="76" t="n">
        <v>0.0400095047249327</v>
      </c>
      <c r="BB271" s="77" t="n">
        <v>0.0724376875827755</v>
      </c>
      <c r="BC271" s="54"/>
      <c r="BD271" s="54" t="n">
        <f aca="false">IF($D$11=1,BA271*BB271,BA271)</f>
        <v>0.0400095047249327</v>
      </c>
    </row>
    <row r="272" customFormat="false" ht="12.75" hidden="false" customHeight="false" outlineLevel="0" collapsed="false"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60" t="n">
        <f aca="false">X260+1</f>
        <v>23</v>
      </c>
      <c r="Y272" s="61" t="n">
        <v>266</v>
      </c>
      <c r="Z272" s="71" t="n">
        <f aca="false">Z271*VLOOKUP($X272,$K$7:$V$36,Z$6+1,FALSE())</f>
        <v>0.595247195560986</v>
      </c>
      <c r="AA272" s="71" t="n">
        <f aca="false">AA271*VLOOKUP($X272,$K$7:$V$36,AA$6+1,FALSE())</f>
        <v>0.508727842772851</v>
      </c>
      <c r="AB272" s="71" t="n">
        <f aca="false">AB271*VLOOKUP($X272,$K$7:$V$36,AB$6+1,FALSE())</f>
        <v>0.392356785723335</v>
      </c>
      <c r="AC272" s="71" t="n">
        <f aca="false">AC271*VLOOKUP($X272,$K$7:$V$36,AC$6+1,FALSE())</f>
        <v>0.369516173362414</v>
      </c>
      <c r="AD272" s="71" t="n">
        <f aca="false">AD271*VLOOKUP($X272,$K$7:$V$36,AD$6+1,FALSE())</f>
        <v>0.313859757104372</v>
      </c>
      <c r="AE272" s="71" t="n">
        <f aca="false">AE271*VLOOKUP($X272,$K$7:$V$36,AE$6+1,FALSE())</f>
        <v>0.191995651745774</v>
      </c>
      <c r="AF272" s="71" t="n">
        <f aca="false">AF271*VLOOKUP($X272,$K$7:$V$36,AF$6+1,FALSE())</f>
        <v>0.165712826442844</v>
      </c>
      <c r="AG272" s="71" t="n">
        <f aca="false">AG271*VLOOKUP($X272,$K$7:$V$36,AG$6+1,FALSE())</f>
        <v>0.119193523259291</v>
      </c>
      <c r="AH272" s="71" t="n">
        <f aca="false">AH271*VLOOKUP($X272,$K$7:$V$36,AH$6+1,FALSE())</f>
        <v>0.0716824251542161</v>
      </c>
      <c r="AI272" s="71" t="n">
        <f aca="false">AI271*VLOOKUP($X272,$K$7:$V$36,AI$6+1,FALSE())</f>
        <v>0.0395407176562689</v>
      </c>
      <c r="AJ272" s="71" t="n">
        <f aca="false">AJ271*VLOOKUP($X272,$K$7:$V$36,AJ$6+1,FALSE())</f>
        <v>0.020005445624798</v>
      </c>
      <c r="AK272" s="72" t="n">
        <f aca="false">W$7</f>
        <v>0</v>
      </c>
      <c r="AL272" s="73" t="n">
        <f aca="false">AL271*VLOOKUP($X272,$K$40:$V$69,AL$6+1,FALSE())</f>
        <v>0.595247195560986</v>
      </c>
      <c r="AM272" s="74" t="n">
        <f aca="false">AM271*VLOOKUP($X272,$K$40:$V$69,AM$6+1,FALSE())</f>
        <v>0.508727842772851</v>
      </c>
      <c r="AN272" s="74" t="n">
        <f aca="false">AN271*VLOOKUP($X272,$K$40:$V$69,AN$6+1,FALSE())</f>
        <v>0.392356785723335</v>
      </c>
      <c r="AO272" s="74" t="n">
        <f aca="false">AO271*VLOOKUP($X272,$K$40:$V$69,AO$6+1,FALSE())</f>
        <v>0.369516173362414</v>
      </c>
      <c r="AP272" s="74" t="n">
        <f aca="false">AP271*VLOOKUP($X272,$K$40:$V$69,AP$6+1,FALSE())</f>
        <v>0.313859757104372</v>
      </c>
      <c r="AQ272" s="74" t="n">
        <f aca="false">AQ271*VLOOKUP($X272,$K$40:$V$69,AQ$6+1,FALSE())</f>
        <v>0.191995651745774</v>
      </c>
      <c r="AR272" s="74" t="n">
        <f aca="false">AR271*VLOOKUP($X272,$K$40:$V$69,AR$6+1,FALSE())</f>
        <v>0.165712826442844</v>
      </c>
      <c r="AS272" s="74" t="n">
        <f aca="false">AS271*VLOOKUP($X272,$K$40:$V$69,AS$6+1,FALSE())</f>
        <v>0.119193523259291</v>
      </c>
      <c r="AT272" s="74" t="n">
        <f aca="false">AT271*VLOOKUP($X272,$K$40:$V$69,AT$6+1,FALSE())</f>
        <v>0.0716824251542161</v>
      </c>
      <c r="AU272" s="74" t="n">
        <f aca="false">AU271*VLOOKUP($X272,$K$40:$V$69,AU$6+1,FALSE())</f>
        <v>0.0395407176562689</v>
      </c>
      <c r="AV272" s="74" t="n">
        <f aca="false">AV271*VLOOKUP($X272,$K$40:$V$69,AV$6+1,FALSE())</f>
        <v>0.020005445624798</v>
      </c>
      <c r="AW272" s="75" t="n">
        <v>0</v>
      </c>
      <c r="AX272" s="54"/>
      <c r="AY272" s="60" t="n">
        <f aca="false">AY260+1</f>
        <v>23</v>
      </c>
      <c r="AZ272" s="61" t="n">
        <v>266</v>
      </c>
      <c r="BA272" s="76" t="n">
        <v>0.0395407176562689</v>
      </c>
      <c r="BB272" s="77" t="n">
        <v>0.0716824251542161</v>
      </c>
      <c r="BC272" s="54"/>
      <c r="BD272" s="54" t="n">
        <f aca="false">IF($D$11=1,BA272*BB272,BA272)</f>
        <v>0.0395407176562689</v>
      </c>
    </row>
    <row r="273" customFormat="false" ht="12.75" hidden="false" customHeight="false" outlineLevel="0" collapsed="false"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60" t="n">
        <f aca="false">X261+1</f>
        <v>23</v>
      </c>
      <c r="Y273" s="61" t="n">
        <v>267</v>
      </c>
      <c r="Z273" s="71" t="n">
        <f aca="false">Z272*VLOOKUP($X273,$K$7:$V$36,Z$6+1,FALSE())</f>
        <v>0.594101906620105</v>
      </c>
      <c r="AA273" s="71" t="n">
        <f aca="false">AA272*VLOOKUP($X273,$K$7:$V$36,AA$6+1,FALSE())</f>
        <v>0.507340042186237</v>
      </c>
      <c r="AB273" s="71" t="n">
        <f aca="false">AB272*VLOOKUP($X273,$K$7:$V$36,AB$6+1,FALSE())</f>
        <v>0.390858270908677</v>
      </c>
      <c r="AC273" s="71" t="n">
        <f aca="false">AC272*VLOOKUP($X273,$K$7:$V$36,AC$6+1,FALSE())</f>
        <v>0.368081361857706</v>
      </c>
      <c r="AD273" s="71" t="n">
        <f aca="false">AD272*VLOOKUP($X273,$K$7:$V$36,AD$6+1,FALSE())</f>
        <v>0.312371552522689</v>
      </c>
      <c r="AE273" s="71" t="n">
        <f aca="false">AE272*VLOOKUP($X273,$K$7:$V$36,AE$6+1,FALSE())</f>
        <v>0.190778666339981</v>
      </c>
      <c r="AF273" s="71" t="n">
        <f aca="false">AF272*VLOOKUP($X273,$K$7:$V$36,AF$6+1,FALSE())</f>
        <v>0.164555478129207</v>
      </c>
      <c r="AG273" s="71" t="n">
        <f aca="false">AG272*VLOOKUP($X273,$K$7:$V$36,AG$6+1,FALSE())</f>
        <v>0.118181065662178</v>
      </c>
      <c r="AH273" s="71" t="n">
        <f aca="false">AH272*VLOOKUP($X273,$K$7:$V$36,AH$6+1,FALSE())</f>
        <v>0.0709350373742689</v>
      </c>
      <c r="AI273" s="71" t="n">
        <f aca="false">AI272*VLOOKUP($X273,$K$7:$V$36,AI$6+1,FALSE())</f>
        <v>0.039077423315327</v>
      </c>
      <c r="AJ273" s="71" t="n">
        <f aca="false">AJ272*VLOOKUP($X273,$K$7:$V$36,AJ$6+1,FALSE())</f>
        <v>0.0197580124443102</v>
      </c>
      <c r="AK273" s="72" t="n">
        <f aca="false">W$7</f>
        <v>0</v>
      </c>
      <c r="AL273" s="73" t="n">
        <f aca="false">AL272*VLOOKUP($X273,$K$40:$V$69,AL$6+1,FALSE())</f>
        <v>0.594101906620105</v>
      </c>
      <c r="AM273" s="74" t="n">
        <f aca="false">AM272*VLOOKUP($X273,$K$40:$V$69,AM$6+1,FALSE())</f>
        <v>0.507340042186237</v>
      </c>
      <c r="AN273" s="74" t="n">
        <f aca="false">AN272*VLOOKUP($X273,$K$40:$V$69,AN$6+1,FALSE())</f>
        <v>0.390858270908677</v>
      </c>
      <c r="AO273" s="74" t="n">
        <f aca="false">AO272*VLOOKUP($X273,$K$40:$V$69,AO$6+1,FALSE())</f>
        <v>0.368081361857706</v>
      </c>
      <c r="AP273" s="74" t="n">
        <f aca="false">AP272*VLOOKUP($X273,$K$40:$V$69,AP$6+1,FALSE())</f>
        <v>0.312371552522689</v>
      </c>
      <c r="AQ273" s="74" t="n">
        <f aca="false">AQ272*VLOOKUP($X273,$K$40:$V$69,AQ$6+1,FALSE())</f>
        <v>0.190778666339981</v>
      </c>
      <c r="AR273" s="74" t="n">
        <f aca="false">AR272*VLOOKUP($X273,$K$40:$V$69,AR$6+1,FALSE())</f>
        <v>0.164555478129207</v>
      </c>
      <c r="AS273" s="74" t="n">
        <f aca="false">AS272*VLOOKUP($X273,$K$40:$V$69,AS$6+1,FALSE())</f>
        <v>0.118181065662178</v>
      </c>
      <c r="AT273" s="74" t="n">
        <f aca="false">AT272*VLOOKUP($X273,$K$40:$V$69,AT$6+1,FALSE())</f>
        <v>0.0709350373742689</v>
      </c>
      <c r="AU273" s="74" t="n">
        <f aca="false">AU272*VLOOKUP($X273,$K$40:$V$69,AU$6+1,FALSE())</f>
        <v>0.039077423315327</v>
      </c>
      <c r="AV273" s="74" t="n">
        <f aca="false">AV272*VLOOKUP($X273,$K$40:$V$69,AV$6+1,FALSE())</f>
        <v>0.0197580124443102</v>
      </c>
      <c r="AW273" s="75" t="n">
        <v>0</v>
      </c>
      <c r="AX273" s="54"/>
      <c r="AY273" s="60" t="n">
        <f aca="false">AY261+1</f>
        <v>23</v>
      </c>
      <c r="AZ273" s="61" t="n">
        <v>267</v>
      </c>
      <c r="BA273" s="76" t="n">
        <v>0.039077423315327</v>
      </c>
      <c r="BB273" s="77" t="n">
        <v>0.0709350373742689</v>
      </c>
      <c r="BC273" s="54"/>
      <c r="BD273" s="54" t="n">
        <f aca="false">IF($D$11=1,BA273*BB273,BA273)</f>
        <v>0.039077423315327</v>
      </c>
    </row>
    <row r="274" customFormat="false" ht="12.75" hidden="false" customHeight="false" outlineLevel="0" collapsed="false"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60" t="n">
        <f aca="false">X262+1</f>
        <v>23</v>
      </c>
      <c r="Y274" s="61" t="n">
        <v>268</v>
      </c>
      <c r="Z274" s="71" t="n">
        <f aca="false">Z273*VLOOKUP($X274,$K$7:$V$36,Z$6+1,FALSE())</f>
        <v>0.592958821279289</v>
      </c>
      <c r="AA274" s="71" t="n">
        <f aca="false">AA273*VLOOKUP($X274,$K$7:$V$36,AA$6+1,FALSE())</f>
        <v>0.505956027495158</v>
      </c>
      <c r="AB274" s="71" t="n">
        <f aca="false">AB273*VLOOKUP($X274,$K$7:$V$36,AB$6+1,FALSE())</f>
        <v>0.389365479320254</v>
      </c>
      <c r="AC274" s="71" t="n">
        <f aca="false">AC273*VLOOKUP($X274,$K$7:$V$36,AC$6+1,FALSE())</f>
        <v>0.366652121649202</v>
      </c>
      <c r="AD274" s="71" t="n">
        <f aca="false">AD273*VLOOKUP($X274,$K$7:$V$36,AD$6+1,FALSE())</f>
        <v>0.310890404445787</v>
      </c>
      <c r="AE274" s="71" t="n">
        <f aca="false">AE273*VLOOKUP($X274,$K$7:$V$36,AE$6+1,FALSE())</f>
        <v>0.189569394929085</v>
      </c>
      <c r="AF274" s="71" t="n">
        <f aca="false">AF273*VLOOKUP($X274,$K$7:$V$36,AF$6+1,FALSE())</f>
        <v>0.163406212805572</v>
      </c>
      <c r="AG274" s="71" t="n">
        <f aca="false">AG273*VLOOKUP($X274,$K$7:$V$36,AG$6+1,FALSE())</f>
        <v>0.117177208116124</v>
      </c>
      <c r="AH274" s="71" t="n">
        <f aca="false">AH273*VLOOKUP($X274,$K$7:$V$36,AH$6+1,FALSE())</f>
        <v>0.0701954421389016</v>
      </c>
      <c r="AI274" s="71" t="n">
        <f aca="false">AI273*VLOOKUP($X274,$K$7:$V$36,AI$6+1,FALSE())</f>
        <v>0.0386195573444066</v>
      </c>
      <c r="AJ274" s="71" t="n">
        <f aca="false">AJ273*VLOOKUP($X274,$K$7:$V$36,AJ$6+1,FALSE())</f>
        <v>0.0195136395894934</v>
      </c>
      <c r="AK274" s="72" t="n">
        <f aca="false">W$7</f>
        <v>0</v>
      </c>
      <c r="AL274" s="73" t="n">
        <f aca="false">AL273*VLOOKUP($X274,$K$40:$V$69,AL$6+1,FALSE())</f>
        <v>0.592958821279289</v>
      </c>
      <c r="AM274" s="74" t="n">
        <f aca="false">AM273*VLOOKUP($X274,$K$40:$V$69,AM$6+1,FALSE())</f>
        <v>0.505956027495158</v>
      </c>
      <c r="AN274" s="74" t="n">
        <f aca="false">AN273*VLOOKUP($X274,$K$40:$V$69,AN$6+1,FALSE())</f>
        <v>0.389365479320254</v>
      </c>
      <c r="AO274" s="74" t="n">
        <f aca="false">AO273*VLOOKUP($X274,$K$40:$V$69,AO$6+1,FALSE())</f>
        <v>0.366652121649202</v>
      </c>
      <c r="AP274" s="74" t="n">
        <f aca="false">AP273*VLOOKUP($X274,$K$40:$V$69,AP$6+1,FALSE())</f>
        <v>0.310890404445787</v>
      </c>
      <c r="AQ274" s="74" t="n">
        <f aca="false">AQ273*VLOOKUP($X274,$K$40:$V$69,AQ$6+1,FALSE())</f>
        <v>0.189569394929085</v>
      </c>
      <c r="AR274" s="74" t="n">
        <f aca="false">AR273*VLOOKUP($X274,$K$40:$V$69,AR$6+1,FALSE())</f>
        <v>0.163406212805572</v>
      </c>
      <c r="AS274" s="74" t="n">
        <f aca="false">AS273*VLOOKUP($X274,$K$40:$V$69,AS$6+1,FALSE())</f>
        <v>0.117177208116124</v>
      </c>
      <c r="AT274" s="74" t="n">
        <f aca="false">AT273*VLOOKUP($X274,$K$40:$V$69,AT$6+1,FALSE())</f>
        <v>0.0701954421389016</v>
      </c>
      <c r="AU274" s="74" t="n">
        <f aca="false">AU273*VLOOKUP($X274,$K$40:$V$69,AU$6+1,FALSE())</f>
        <v>0.0386195573444066</v>
      </c>
      <c r="AV274" s="74" t="n">
        <f aca="false">AV273*VLOOKUP($X274,$K$40:$V$69,AV$6+1,FALSE())</f>
        <v>0.0195136395894934</v>
      </c>
      <c r="AW274" s="75" t="n">
        <v>0</v>
      </c>
      <c r="AX274" s="54"/>
      <c r="AY274" s="60" t="n">
        <f aca="false">AY262+1</f>
        <v>23</v>
      </c>
      <c r="AZ274" s="61" t="n">
        <v>268</v>
      </c>
      <c r="BA274" s="76" t="n">
        <v>0.0386195573444066</v>
      </c>
      <c r="BB274" s="77" t="n">
        <v>0.0701954421389016</v>
      </c>
      <c r="BC274" s="54"/>
      <c r="BD274" s="54" t="n">
        <f aca="false">IF($D$11=1,BA274*BB274,BA274)</f>
        <v>0.0386195573444066</v>
      </c>
    </row>
    <row r="275" customFormat="false" ht="12.75" hidden="false" customHeight="false" outlineLevel="0" collapsed="false"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60" t="n">
        <f aca="false">X263+1</f>
        <v>23</v>
      </c>
      <c r="Y275" s="61" t="n">
        <v>269</v>
      </c>
      <c r="Z275" s="71" t="n">
        <f aca="false">Z274*VLOOKUP($X275,$K$7:$V$36,Z$6+1,FALSE())</f>
        <v>0.591817935298685</v>
      </c>
      <c r="AA275" s="71" t="n">
        <f aca="false">AA274*VLOOKUP($X275,$K$7:$V$36,AA$6+1,FALSE())</f>
        <v>0.504575788371757</v>
      </c>
      <c r="AB275" s="71" t="n">
        <f aca="false">AB274*VLOOKUP($X275,$K$7:$V$36,AB$6+1,FALSE())</f>
        <v>0.387878389099545</v>
      </c>
      <c r="AC275" s="71" t="n">
        <f aca="false">AC274*VLOOKUP($X275,$K$7:$V$36,AC$6+1,FALSE())</f>
        <v>0.365228431103858</v>
      </c>
      <c r="AD275" s="71" t="n">
        <f aca="false">AD274*VLOOKUP($X275,$K$7:$V$36,AD$6+1,FALSE())</f>
        <v>0.309416279414384</v>
      </c>
      <c r="AE275" s="71" t="n">
        <f aca="false">AE274*VLOOKUP($X275,$K$7:$V$36,AE$6+1,FALSE())</f>
        <v>0.188367788617088</v>
      </c>
      <c r="AF275" s="71" t="n">
        <f aca="false">AF274*VLOOKUP($X275,$K$7:$V$36,AF$6+1,FALSE())</f>
        <v>0.16226497401985</v>
      </c>
      <c r="AG275" s="71" t="n">
        <f aca="false">AG274*VLOOKUP($X275,$K$7:$V$36,AG$6+1,FALSE())</f>
        <v>0.11618187757029</v>
      </c>
      <c r="AH275" s="71" t="n">
        <f aca="false">AH274*VLOOKUP($X275,$K$7:$V$36,AH$6+1,FALSE())</f>
        <v>0.0694635582001294</v>
      </c>
      <c r="AI275" s="71" t="n">
        <f aca="false">AI274*VLOOKUP($X275,$K$7:$V$36,AI$6+1,FALSE())</f>
        <v>0.0381670561398791</v>
      </c>
      <c r="AJ275" s="71" t="n">
        <f aca="false">AJ274*VLOOKUP($X275,$K$7:$V$36,AJ$6+1,FALSE())</f>
        <v>0.0192722892093481</v>
      </c>
      <c r="AK275" s="72" t="n">
        <f aca="false">W$7</f>
        <v>0</v>
      </c>
      <c r="AL275" s="73" t="n">
        <f aca="false">AL274*VLOOKUP($X275,$K$40:$V$69,AL$6+1,FALSE())</f>
        <v>0.591817935298685</v>
      </c>
      <c r="AM275" s="74" t="n">
        <f aca="false">AM274*VLOOKUP($X275,$K$40:$V$69,AM$6+1,FALSE())</f>
        <v>0.504575788371757</v>
      </c>
      <c r="AN275" s="74" t="n">
        <f aca="false">AN274*VLOOKUP($X275,$K$40:$V$69,AN$6+1,FALSE())</f>
        <v>0.387878389099545</v>
      </c>
      <c r="AO275" s="74" t="n">
        <f aca="false">AO274*VLOOKUP($X275,$K$40:$V$69,AO$6+1,FALSE())</f>
        <v>0.365228431103858</v>
      </c>
      <c r="AP275" s="74" t="n">
        <f aca="false">AP274*VLOOKUP($X275,$K$40:$V$69,AP$6+1,FALSE())</f>
        <v>0.309416279414384</v>
      </c>
      <c r="AQ275" s="74" t="n">
        <f aca="false">AQ274*VLOOKUP($X275,$K$40:$V$69,AQ$6+1,FALSE())</f>
        <v>0.188367788617088</v>
      </c>
      <c r="AR275" s="74" t="n">
        <f aca="false">AR274*VLOOKUP($X275,$K$40:$V$69,AR$6+1,FALSE())</f>
        <v>0.16226497401985</v>
      </c>
      <c r="AS275" s="74" t="n">
        <f aca="false">AS274*VLOOKUP($X275,$K$40:$V$69,AS$6+1,FALSE())</f>
        <v>0.11618187757029</v>
      </c>
      <c r="AT275" s="74" t="n">
        <f aca="false">AT274*VLOOKUP($X275,$K$40:$V$69,AT$6+1,FALSE())</f>
        <v>0.0694635582001294</v>
      </c>
      <c r="AU275" s="74" t="n">
        <f aca="false">AU274*VLOOKUP($X275,$K$40:$V$69,AU$6+1,FALSE())</f>
        <v>0.0381670561398791</v>
      </c>
      <c r="AV275" s="74" t="n">
        <f aca="false">AV274*VLOOKUP($X275,$K$40:$V$69,AV$6+1,FALSE())</f>
        <v>0.0192722892093481</v>
      </c>
      <c r="AW275" s="75" t="n">
        <v>0</v>
      </c>
      <c r="AX275" s="54"/>
      <c r="AY275" s="60" t="n">
        <f aca="false">AY263+1</f>
        <v>23</v>
      </c>
      <c r="AZ275" s="61" t="n">
        <v>269</v>
      </c>
      <c r="BA275" s="76" t="n">
        <v>0.0381670561398791</v>
      </c>
      <c r="BB275" s="77" t="n">
        <v>0.0694635582001294</v>
      </c>
      <c r="BC275" s="54"/>
      <c r="BD275" s="54" t="n">
        <f aca="false">IF($D$11=1,BA275*BB275,BA275)</f>
        <v>0.0381670561398791</v>
      </c>
    </row>
    <row r="276" customFormat="false" ht="12.75" hidden="false" customHeight="false" outlineLevel="0" collapsed="false"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60" t="n">
        <f aca="false">X264+1</f>
        <v>23</v>
      </c>
      <c r="Y276" s="61" t="n">
        <v>270</v>
      </c>
      <c r="Z276" s="71" t="n">
        <f aca="false">Z275*VLOOKUP($X276,$K$7:$V$36,Z$6+1,FALSE())</f>
        <v>0.590679244446604</v>
      </c>
      <c r="AA276" s="71" t="n">
        <f aca="false">AA275*VLOOKUP($X276,$K$7:$V$36,AA$6+1,FALSE())</f>
        <v>0.503199314516352</v>
      </c>
      <c r="AB276" s="71" t="n">
        <f aca="false">AB275*VLOOKUP($X276,$K$7:$V$36,AB$6+1,FALSE())</f>
        <v>0.386396978471512</v>
      </c>
      <c r="AC276" s="71" t="n">
        <f aca="false">AC275*VLOOKUP($X276,$K$7:$V$36,AC$6+1,FALSE())</f>
        <v>0.363810268672628</v>
      </c>
      <c r="AD276" s="71" t="n">
        <f aca="false">AD275*VLOOKUP($X276,$K$7:$V$36,AD$6+1,FALSE())</f>
        <v>0.307949144127846</v>
      </c>
      <c r="AE276" s="71" t="n">
        <f aca="false">AE275*VLOOKUP($X276,$K$7:$V$36,AE$6+1,FALSE())</f>
        <v>0.187173798817923</v>
      </c>
      <c r="AF276" s="71" t="n">
        <f aca="false">AF275*VLOOKUP($X276,$K$7:$V$36,AF$6+1,FALSE())</f>
        <v>0.161131705714219</v>
      </c>
      <c r="AG276" s="71" t="n">
        <f aca="false">AG275*VLOOKUP($X276,$K$7:$V$36,AG$6+1,FALSE())</f>
        <v>0.115195001594344</v>
      </c>
      <c r="AH276" s="71" t="n">
        <f aca="false">AH275*VLOOKUP($X276,$K$7:$V$36,AH$6+1,FALSE())</f>
        <v>0.0687393051570894</v>
      </c>
      <c r="AI276" s="71" t="n">
        <f aca="false">AI275*VLOOKUP($X276,$K$7:$V$36,AI$6+1,FALSE())</f>
        <v>0.0377198568433532</v>
      </c>
      <c r="AJ276" s="71" t="n">
        <f aca="false">AJ275*VLOOKUP($X276,$K$7:$V$36,AJ$6+1,FALSE())</f>
        <v>0.0190339239210269</v>
      </c>
      <c r="AK276" s="72" t="n">
        <f aca="false">W$7</f>
        <v>0</v>
      </c>
      <c r="AL276" s="73" t="n">
        <f aca="false">AL275*VLOOKUP($X276,$K$40:$V$69,AL$6+1,FALSE())</f>
        <v>0.590679244446604</v>
      </c>
      <c r="AM276" s="74" t="n">
        <f aca="false">AM275*VLOOKUP($X276,$K$40:$V$69,AM$6+1,FALSE())</f>
        <v>0.503199314516352</v>
      </c>
      <c r="AN276" s="74" t="n">
        <f aca="false">AN275*VLOOKUP($X276,$K$40:$V$69,AN$6+1,FALSE())</f>
        <v>0.386396978471512</v>
      </c>
      <c r="AO276" s="74" t="n">
        <f aca="false">AO275*VLOOKUP($X276,$K$40:$V$69,AO$6+1,FALSE())</f>
        <v>0.363810268672628</v>
      </c>
      <c r="AP276" s="74" t="n">
        <f aca="false">AP275*VLOOKUP($X276,$K$40:$V$69,AP$6+1,FALSE())</f>
        <v>0.307949144127846</v>
      </c>
      <c r="AQ276" s="74" t="n">
        <f aca="false">AQ275*VLOOKUP($X276,$K$40:$V$69,AQ$6+1,FALSE())</f>
        <v>0.187173798817923</v>
      </c>
      <c r="AR276" s="74" t="n">
        <f aca="false">AR275*VLOOKUP($X276,$K$40:$V$69,AR$6+1,FALSE())</f>
        <v>0.161131705714219</v>
      </c>
      <c r="AS276" s="74" t="n">
        <f aca="false">AS275*VLOOKUP($X276,$K$40:$V$69,AS$6+1,FALSE())</f>
        <v>0.115195001594344</v>
      </c>
      <c r="AT276" s="74" t="n">
        <f aca="false">AT275*VLOOKUP($X276,$K$40:$V$69,AT$6+1,FALSE())</f>
        <v>0.0687393051570894</v>
      </c>
      <c r="AU276" s="74" t="n">
        <f aca="false">AU275*VLOOKUP($X276,$K$40:$V$69,AU$6+1,FALSE())</f>
        <v>0.0377198568433532</v>
      </c>
      <c r="AV276" s="74" t="n">
        <f aca="false">AV275*VLOOKUP($X276,$K$40:$V$69,AV$6+1,FALSE())</f>
        <v>0.0190339239210269</v>
      </c>
      <c r="AW276" s="75" t="n">
        <v>0</v>
      </c>
      <c r="AX276" s="54"/>
      <c r="AY276" s="60" t="n">
        <f aca="false">AY264+1</f>
        <v>23</v>
      </c>
      <c r="AZ276" s="61" t="n">
        <v>270</v>
      </c>
      <c r="BA276" s="76" t="n">
        <v>0.0377198568433532</v>
      </c>
      <c r="BB276" s="77" t="n">
        <v>0.0687393051570894</v>
      </c>
      <c r="BC276" s="54"/>
      <c r="BD276" s="54" t="n">
        <f aca="false">IF($D$11=1,BA276*BB276,BA276)</f>
        <v>0.0377198568433532</v>
      </c>
    </row>
    <row r="277" customFormat="false" ht="12.75" hidden="false" customHeight="false" outlineLevel="0" collapsed="false"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60" t="n">
        <f aca="false">X265+1</f>
        <v>23</v>
      </c>
      <c r="Y277" s="61" t="n">
        <v>271</v>
      </c>
      <c r="Z277" s="71" t="n">
        <f aca="false">Z276*VLOOKUP($X277,$K$7:$V$36,Z$6+1,FALSE())</f>
        <v>0.589542744499494</v>
      </c>
      <c r="AA277" s="71" t="n">
        <f aca="false">AA276*VLOOKUP($X277,$K$7:$V$36,AA$6+1,FALSE())</f>
        <v>0.501826595657358</v>
      </c>
      <c r="AB277" s="71" t="n">
        <f aca="false">AB276*VLOOKUP($X277,$K$7:$V$36,AB$6+1,FALSE())</f>
        <v>0.384921225744281</v>
      </c>
      <c r="AC277" s="71" t="n">
        <f aca="false">AC276*VLOOKUP($X277,$K$7:$V$36,AC$6+1,FALSE())</f>
        <v>0.362397612890143</v>
      </c>
      <c r="AD277" s="71" t="n">
        <f aca="false">AD276*VLOOKUP($X277,$K$7:$V$36,AD$6+1,FALSE())</f>
        <v>0.306488965443441</v>
      </c>
      <c r="AE277" s="71" t="n">
        <f aca="false">AE276*VLOOKUP($X277,$K$7:$V$36,AE$6+1,FALSE())</f>
        <v>0.185987377253491</v>
      </c>
      <c r="AF277" s="71" t="n">
        <f aca="false">AF276*VLOOKUP($X277,$K$7:$V$36,AF$6+1,FALSE())</f>
        <v>0.16000635222237</v>
      </c>
      <c r="AG277" s="71" t="n">
        <f aca="false">AG276*VLOOKUP($X277,$K$7:$V$36,AG$6+1,FALSE())</f>
        <v>0.114216508373199</v>
      </c>
      <c r="AH277" s="71" t="n">
        <f aca="false">AH276*VLOOKUP($X277,$K$7:$V$36,AH$6+1,FALSE())</f>
        <v>0.068022603447208</v>
      </c>
      <c r="AI277" s="71" t="n">
        <f aca="false">AI276*VLOOKUP($X277,$K$7:$V$36,AI$6+1,FALSE())</f>
        <v>0.0372778973329422</v>
      </c>
      <c r="AJ277" s="71" t="n">
        <f aca="false">AJ276*VLOOKUP($X277,$K$7:$V$36,AJ$6+1,FALSE())</f>
        <v>0.0187985068040443</v>
      </c>
      <c r="AK277" s="72" t="n">
        <f aca="false">W$7</f>
        <v>0</v>
      </c>
      <c r="AL277" s="73" t="n">
        <f aca="false">AL276*VLOOKUP($X277,$K$40:$V$69,AL$6+1,FALSE())</f>
        <v>0.589542744499494</v>
      </c>
      <c r="AM277" s="74" t="n">
        <f aca="false">AM276*VLOOKUP($X277,$K$40:$V$69,AM$6+1,FALSE())</f>
        <v>0.501826595657358</v>
      </c>
      <c r="AN277" s="74" t="n">
        <f aca="false">AN276*VLOOKUP($X277,$K$40:$V$69,AN$6+1,FALSE())</f>
        <v>0.384921225744281</v>
      </c>
      <c r="AO277" s="74" t="n">
        <f aca="false">AO276*VLOOKUP($X277,$K$40:$V$69,AO$6+1,FALSE())</f>
        <v>0.362397612890143</v>
      </c>
      <c r="AP277" s="74" t="n">
        <f aca="false">AP276*VLOOKUP($X277,$K$40:$V$69,AP$6+1,FALSE())</f>
        <v>0.306488965443441</v>
      </c>
      <c r="AQ277" s="74" t="n">
        <f aca="false">AQ276*VLOOKUP($X277,$K$40:$V$69,AQ$6+1,FALSE())</f>
        <v>0.185987377253491</v>
      </c>
      <c r="AR277" s="74" t="n">
        <f aca="false">AR276*VLOOKUP($X277,$K$40:$V$69,AR$6+1,FALSE())</f>
        <v>0.16000635222237</v>
      </c>
      <c r="AS277" s="74" t="n">
        <f aca="false">AS276*VLOOKUP($X277,$K$40:$V$69,AS$6+1,FALSE())</f>
        <v>0.114216508373199</v>
      </c>
      <c r="AT277" s="74" t="n">
        <f aca="false">AT276*VLOOKUP($X277,$K$40:$V$69,AT$6+1,FALSE())</f>
        <v>0.068022603447208</v>
      </c>
      <c r="AU277" s="74" t="n">
        <f aca="false">AU276*VLOOKUP($X277,$K$40:$V$69,AU$6+1,FALSE())</f>
        <v>0.0372778973329422</v>
      </c>
      <c r="AV277" s="74" t="n">
        <f aca="false">AV276*VLOOKUP($X277,$K$40:$V$69,AV$6+1,FALSE())</f>
        <v>0.0187985068040443</v>
      </c>
      <c r="AW277" s="75" t="n">
        <v>0</v>
      </c>
      <c r="AX277" s="54"/>
      <c r="AY277" s="60" t="n">
        <f aca="false">AY265+1</f>
        <v>23</v>
      </c>
      <c r="AZ277" s="61" t="n">
        <v>271</v>
      </c>
      <c r="BA277" s="76" t="n">
        <v>0.0372778973329422</v>
      </c>
      <c r="BB277" s="77" t="n">
        <v>0.068022603447208</v>
      </c>
      <c r="BC277" s="54"/>
      <c r="BD277" s="54" t="n">
        <f aca="false">IF($D$11=1,BA277*BB277,BA277)</f>
        <v>0.0372778973329422</v>
      </c>
    </row>
    <row r="278" customFormat="false" ht="12.75" hidden="false" customHeight="false" outlineLevel="0" collapsed="false"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60" t="n">
        <f aca="false">X266+1</f>
        <v>23</v>
      </c>
      <c r="Y278" s="61" t="n">
        <v>272</v>
      </c>
      <c r="Z278" s="71" t="n">
        <f aca="false">Z277*VLOOKUP($X278,$K$7:$V$36,Z$6+1,FALSE())</f>
        <v>0.588408431241931</v>
      </c>
      <c r="AA278" s="71" t="n">
        <f aca="false">AA277*VLOOKUP($X278,$K$7:$V$36,AA$6+1,FALSE())</f>
        <v>0.500457621551212</v>
      </c>
      <c r="AB278" s="71" t="n">
        <f aca="false">AB277*VLOOKUP($X278,$K$7:$V$36,AB$6+1,FALSE())</f>
        <v>0.383451109308826</v>
      </c>
      <c r="AC278" s="71" t="n">
        <f aca="false">AC277*VLOOKUP($X278,$K$7:$V$36,AC$6+1,FALSE())</f>
        <v>0.360990442374379</v>
      </c>
      <c r="AD278" s="71" t="n">
        <f aca="false">AD277*VLOOKUP($X278,$K$7:$V$36,AD$6+1,FALSE())</f>
        <v>0.305035710375583</v>
      </c>
      <c r="AE278" s="71" t="n">
        <f aca="false">AE277*VLOOKUP($X278,$K$7:$V$36,AE$6+1,FALSE())</f>
        <v>0.184808475951711</v>
      </c>
      <c r="AF278" s="71" t="n">
        <f aca="false">AF277*VLOOKUP($X278,$K$7:$V$36,AF$6+1,FALSE())</f>
        <v>0.158888858266768</v>
      </c>
      <c r="AG278" s="71" t="n">
        <f aca="false">AG277*VLOOKUP($X278,$K$7:$V$36,AG$6+1,FALSE())</f>
        <v>0.113246326701779</v>
      </c>
      <c r="AH278" s="71" t="n">
        <f aca="false">AH277*VLOOKUP($X278,$K$7:$V$36,AH$6+1,FALSE())</f>
        <v>0.0673133743374608</v>
      </c>
      <c r="AI278" s="71" t="n">
        <f aca="false">AI277*VLOOKUP($X278,$K$7:$V$36,AI$6+1,FALSE())</f>
        <v>0.0368411162146353</v>
      </c>
      <c r="AJ278" s="71" t="n">
        <f aca="false">AJ277*VLOOKUP($X278,$K$7:$V$36,AJ$6+1,FALSE())</f>
        <v>0.0185660013945582</v>
      </c>
      <c r="AK278" s="72" t="n">
        <f aca="false">W$7</f>
        <v>0</v>
      </c>
      <c r="AL278" s="73" t="n">
        <f aca="false">AL277*VLOOKUP($X278,$K$40:$V$69,AL$6+1,FALSE())</f>
        <v>0.588408431241931</v>
      </c>
      <c r="AM278" s="74" t="n">
        <f aca="false">AM277*VLOOKUP($X278,$K$40:$V$69,AM$6+1,FALSE())</f>
        <v>0.500457621551212</v>
      </c>
      <c r="AN278" s="74" t="n">
        <f aca="false">AN277*VLOOKUP($X278,$K$40:$V$69,AN$6+1,FALSE())</f>
        <v>0.383451109308826</v>
      </c>
      <c r="AO278" s="74" t="n">
        <f aca="false">AO277*VLOOKUP($X278,$K$40:$V$69,AO$6+1,FALSE())</f>
        <v>0.360990442374379</v>
      </c>
      <c r="AP278" s="74" t="n">
        <f aca="false">AP277*VLOOKUP($X278,$K$40:$V$69,AP$6+1,FALSE())</f>
        <v>0.305035710375583</v>
      </c>
      <c r="AQ278" s="74" t="n">
        <f aca="false">AQ277*VLOOKUP($X278,$K$40:$V$69,AQ$6+1,FALSE())</f>
        <v>0.184808475951711</v>
      </c>
      <c r="AR278" s="74" t="n">
        <f aca="false">AR277*VLOOKUP($X278,$K$40:$V$69,AR$6+1,FALSE())</f>
        <v>0.158888858266768</v>
      </c>
      <c r="AS278" s="74" t="n">
        <f aca="false">AS277*VLOOKUP($X278,$K$40:$V$69,AS$6+1,FALSE())</f>
        <v>0.113246326701779</v>
      </c>
      <c r="AT278" s="74" t="n">
        <f aca="false">AT277*VLOOKUP($X278,$K$40:$V$69,AT$6+1,FALSE())</f>
        <v>0.0673133743374608</v>
      </c>
      <c r="AU278" s="74" t="n">
        <f aca="false">AU277*VLOOKUP($X278,$K$40:$V$69,AU$6+1,FALSE())</f>
        <v>0.0368411162146353</v>
      </c>
      <c r="AV278" s="74" t="n">
        <f aca="false">AV277*VLOOKUP($X278,$K$40:$V$69,AV$6+1,FALSE())</f>
        <v>0.0185660013945582</v>
      </c>
      <c r="AW278" s="75" t="n">
        <v>0</v>
      </c>
      <c r="AX278" s="54"/>
      <c r="AY278" s="60" t="n">
        <f aca="false">AY266+1</f>
        <v>23</v>
      </c>
      <c r="AZ278" s="61" t="n">
        <v>272</v>
      </c>
      <c r="BA278" s="76" t="n">
        <v>0.0368411162146353</v>
      </c>
      <c r="BB278" s="77" t="n">
        <v>0.0673133743374608</v>
      </c>
      <c r="BC278" s="54"/>
      <c r="BD278" s="54" t="n">
        <f aca="false">IF($D$11=1,BA278*BB278,BA278)</f>
        <v>0.0368411162146353</v>
      </c>
    </row>
    <row r="279" customFormat="false" ht="12.75" hidden="false" customHeight="false" outlineLevel="0" collapsed="false"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60" t="n">
        <f aca="false">X267+1</f>
        <v>23</v>
      </c>
      <c r="Y279" s="61" t="n">
        <v>273</v>
      </c>
      <c r="Z279" s="71" t="n">
        <f aca="false">Z278*VLOOKUP($X279,$K$7:$V$36,Z$6+1,FALSE())</f>
        <v>0.587276300466603</v>
      </c>
      <c r="AA279" s="71" t="n">
        <f aca="false">AA278*VLOOKUP($X279,$K$7:$V$36,AA$6+1,FALSE())</f>
        <v>0.499092381982294</v>
      </c>
      <c r="AB279" s="71" t="n">
        <f aca="false">AB278*VLOOKUP($X279,$K$7:$V$36,AB$6+1,FALSE())</f>
        <v>0.381986607638651</v>
      </c>
      <c r="AC279" s="71" t="n">
        <f aca="false">AC278*VLOOKUP($X279,$K$7:$V$36,AC$6+1,FALSE())</f>
        <v>0.35958873582634</v>
      </c>
      <c r="AD279" s="71" t="n">
        <f aca="false">AD278*VLOOKUP($X279,$K$7:$V$36,AD$6+1,FALSE())</f>
        <v>0.303589346095096</v>
      </c>
      <c r="AE279" s="71" t="n">
        <f aca="false">AE278*VLOOKUP($X279,$K$7:$V$36,AE$6+1,FALSE())</f>
        <v>0.183637047244576</v>
      </c>
      <c r="AF279" s="71" t="n">
        <f aca="false">AF278*VLOOKUP($X279,$K$7:$V$36,AF$6+1,FALSE())</f>
        <v>0.157779168955941</v>
      </c>
      <c r="AG279" s="71" t="n">
        <f aca="false">AG278*VLOOKUP($X279,$K$7:$V$36,AG$6+1,FALSE())</f>
        <v>0.112284385979842</v>
      </c>
      <c r="AH279" s="71" t="n">
        <f aca="false">AH278*VLOOKUP($X279,$K$7:$V$36,AH$6+1,FALSE())</f>
        <v>0.0666115399157236</v>
      </c>
      <c r="AI279" s="71" t="n">
        <f aca="false">AI278*VLOOKUP($X279,$K$7:$V$36,AI$6+1,FALSE())</f>
        <v>0.0364094528137685</v>
      </c>
      <c r="AJ279" s="71" t="n">
        <f aca="false">AJ278*VLOOKUP($X279,$K$7:$V$36,AJ$6+1,FALSE())</f>
        <v>0.0183363716797218</v>
      </c>
      <c r="AK279" s="72" t="n">
        <f aca="false">W$7</f>
        <v>0</v>
      </c>
      <c r="AL279" s="73" t="n">
        <f aca="false">AL278*VLOOKUP($X279,$K$40:$V$69,AL$6+1,FALSE())</f>
        <v>0.587276300466603</v>
      </c>
      <c r="AM279" s="74" t="n">
        <f aca="false">AM278*VLOOKUP($X279,$K$40:$V$69,AM$6+1,FALSE())</f>
        <v>0.499092381982294</v>
      </c>
      <c r="AN279" s="74" t="n">
        <f aca="false">AN278*VLOOKUP($X279,$K$40:$V$69,AN$6+1,FALSE())</f>
        <v>0.381986607638651</v>
      </c>
      <c r="AO279" s="74" t="n">
        <f aca="false">AO278*VLOOKUP($X279,$K$40:$V$69,AO$6+1,FALSE())</f>
        <v>0.35958873582634</v>
      </c>
      <c r="AP279" s="74" t="n">
        <f aca="false">AP278*VLOOKUP($X279,$K$40:$V$69,AP$6+1,FALSE())</f>
        <v>0.303589346095096</v>
      </c>
      <c r="AQ279" s="74" t="n">
        <f aca="false">AQ278*VLOOKUP($X279,$K$40:$V$69,AQ$6+1,FALSE())</f>
        <v>0.183637047244576</v>
      </c>
      <c r="AR279" s="74" t="n">
        <f aca="false">AR278*VLOOKUP($X279,$K$40:$V$69,AR$6+1,FALSE())</f>
        <v>0.157779168955941</v>
      </c>
      <c r="AS279" s="74" t="n">
        <f aca="false">AS278*VLOOKUP($X279,$K$40:$V$69,AS$6+1,FALSE())</f>
        <v>0.112284385979842</v>
      </c>
      <c r="AT279" s="74" t="n">
        <f aca="false">AT278*VLOOKUP($X279,$K$40:$V$69,AT$6+1,FALSE())</f>
        <v>0.0666115399157236</v>
      </c>
      <c r="AU279" s="74" t="n">
        <f aca="false">AU278*VLOOKUP($X279,$K$40:$V$69,AU$6+1,FALSE())</f>
        <v>0.0364094528137685</v>
      </c>
      <c r="AV279" s="74" t="n">
        <f aca="false">AV278*VLOOKUP($X279,$K$40:$V$69,AV$6+1,FALSE())</f>
        <v>0.0183363716797218</v>
      </c>
      <c r="AW279" s="75" t="n">
        <v>0</v>
      </c>
      <c r="AX279" s="54"/>
      <c r="AY279" s="60" t="n">
        <f aca="false">AY267+1</f>
        <v>23</v>
      </c>
      <c r="AZ279" s="61" t="n">
        <v>273</v>
      </c>
      <c r="BA279" s="76" t="n">
        <v>0.0364094528137685</v>
      </c>
      <c r="BB279" s="77" t="n">
        <v>0.0666115399157236</v>
      </c>
      <c r="BC279" s="54"/>
      <c r="BD279" s="54" t="n">
        <f aca="false">IF($D$11=1,BA279*BB279,BA279)</f>
        <v>0.0364094528137685</v>
      </c>
    </row>
    <row r="280" customFormat="false" ht="12.75" hidden="false" customHeight="false" outlineLevel="0" collapsed="false"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60" t="n">
        <f aca="false">X268+1</f>
        <v>23</v>
      </c>
      <c r="Y280" s="61" t="n">
        <v>274</v>
      </c>
      <c r="Z280" s="71" t="n">
        <f aca="false">Z279*VLOOKUP($X280,$K$7:$V$36,Z$6+1,FALSE())</f>
        <v>0.586146347974291</v>
      </c>
      <c r="AA280" s="71" t="n">
        <f aca="false">AA279*VLOOKUP($X280,$K$7:$V$36,AA$6+1,FALSE())</f>
        <v>0.497730866762851</v>
      </c>
      <c r="AB280" s="71" t="n">
        <f aca="false">AB279*VLOOKUP($X280,$K$7:$V$36,AB$6+1,FALSE())</f>
        <v>0.380527699289475</v>
      </c>
      <c r="AC280" s="71" t="n">
        <f aca="false">AC279*VLOOKUP($X280,$K$7:$V$36,AC$6+1,FALSE())</f>
        <v>0.358192472029732</v>
      </c>
      <c r="AD280" s="71" t="n">
        <f aca="false">AD279*VLOOKUP($X280,$K$7:$V$36,AD$6+1,FALSE())</f>
        <v>0.302149839928466</v>
      </c>
      <c r="AE280" s="71" t="n">
        <f aca="false">AE279*VLOOKUP($X280,$K$7:$V$36,AE$6+1,FALSE())</f>
        <v>0.182473043766229</v>
      </c>
      <c r="AF280" s="71" t="n">
        <f aca="false">AF279*VLOOKUP($X280,$K$7:$V$36,AF$6+1,FALSE())</f>
        <v>0.156677229781781</v>
      </c>
      <c r="AG280" s="71" t="n">
        <f aca="false">AG279*VLOOKUP($X280,$K$7:$V$36,AG$6+1,FALSE())</f>
        <v>0.111330616206839</v>
      </c>
      <c r="AH280" s="71" t="n">
        <f aca="false">AH279*VLOOKUP($X280,$K$7:$V$36,AH$6+1,FALSE())</f>
        <v>0.0659170230822128</v>
      </c>
      <c r="AI280" s="71" t="n">
        <f aca="false">AI279*VLOOKUP($X280,$K$7:$V$36,AI$6+1,FALSE())</f>
        <v>0.0359828471665962</v>
      </c>
      <c r="AJ280" s="71" t="n">
        <f aca="false">AJ279*VLOOKUP($X280,$K$7:$V$36,AJ$6+1,FALSE())</f>
        <v>0.0181095820921059</v>
      </c>
      <c r="AK280" s="72" t="n">
        <f aca="false">W$7</f>
        <v>0</v>
      </c>
      <c r="AL280" s="73" t="n">
        <f aca="false">AL279*VLOOKUP($X280,$K$40:$V$69,AL$6+1,FALSE())</f>
        <v>0.586146347974291</v>
      </c>
      <c r="AM280" s="74" t="n">
        <f aca="false">AM279*VLOOKUP($X280,$K$40:$V$69,AM$6+1,FALSE())</f>
        <v>0.497730866762851</v>
      </c>
      <c r="AN280" s="74" t="n">
        <f aca="false">AN279*VLOOKUP($X280,$K$40:$V$69,AN$6+1,FALSE())</f>
        <v>0.380527699289475</v>
      </c>
      <c r="AO280" s="74" t="n">
        <f aca="false">AO279*VLOOKUP($X280,$K$40:$V$69,AO$6+1,FALSE())</f>
        <v>0.358192472029732</v>
      </c>
      <c r="AP280" s="74" t="n">
        <f aca="false">AP279*VLOOKUP($X280,$K$40:$V$69,AP$6+1,FALSE())</f>
        <v>0.302149839928466</v>
      </c>
      <c r="AQ280" s="74" t="n">
        <f aca="false">AQ279*VLOOKUP($X280,$K$40:$V$69,AQ$6+1,FALSE())</f>
        <v>0.182473043766229</v>
      </c>
      <c r="AR280" s="74" t="n">
        <f aca="false">AR279*VLOOKUP($X280,$K$40:$V$69,AR$6+1,FALSE())</f>
        <v>0.156677229781781</v>
      </c>
      <c r="AS280" s="74" t="n">
        <f aca="false">AS279*VLOOKUP($X280,$K$40:$V$69,AS$6+1,FALSE())</f>
        <v>0.111330616206839</v>
      </c>
      <c r="AT280" s="74" t="n">
        <f aca="false">AT279*VLOOKUP($X280,$K$40:$V$69,AT$6+1,FALSE())</f>
        <v>0.0659170230822128</v>
      </c>
      <c r="AU280" s="74" t="n">
        <f aca="false">AU279*VLOOKUP($X280,$K$40:$V$69,AU$6+1,FALSE())</f>
        <v>0.0359828471665962</v>
      </c>
      <c r="AV280" s="74" t="n">
        <f aca="false">AV279*VLOOKUP($X280,$K$40:$V$69,AV$6+1,FALSE())</f>
        <v>0.0181095820921059</v>
      </c>
      <c r="AW280" s="75" t="n">
        <v>0</v>
      </c>
      <c r="AX280" s="54"/>
      <c r="AY280" s="60" t="n">
        <f aca="false">AY268+1</f>
        <v>23</v>
      </c>
      <c r="AZ280" s="61" t="n">
        <v>274</v>
      </c>
      <c r="BA280" s="76" t="n">
        <v>0.0359828471665962</v>
      </c>
      <c r="BB280" s="77" t="n">
        <v>0.0659170230822128</v>
      </c>
      <c r="BC280" s="54"/>
      <c r="BD280" s="54" t="n">
        <f aca="false">IF($D$11=1,BA280*BB280,BA280)</f>
        <v>0.0359828471665962</v>
      </c>
    </row>
    <row r="281" customFormat="false" ht="12.75" hidden="false" customHeight="false" outlineLevel="0" collapsed="false"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60" t="n">
        <f aca="false">X269+1</f>
        <v>23</v>
      </c>
      <c r="Y281" s="61" t="n">
        <v>275</v>
      </c>
      <c r="Z281" s="71" t="n">
        <f aca="false">Z280*VLOOKUP($X281,$K$7:$V$36,Z$6+1,FALSE())</f>
        <v>0.585018569573857</v>
      </c>
      <c r="AA281" s="71" t="n">
        <f aca="false">AA280*VLOOKUP($X281,$K$7:$V$36,AA$6+1,FALSE())</f>
        <v>0.496373065732925</v>
      </c>
      <c r="AB281" s="71" t="n">
        <f aca="false">AB280*VLOOKUP($X281,$K$7:$V$36,AB$6+1,FALSE())</f>
        <v>0.379074362898919</v>
      </c>
      <c r="AC281" s="71" t="n">
        <f aca="false">AC280*VLOOKUP($X281,$K$7:$V$36,AC$6+1,FALSE())</f>
        <v>0.356801629850643</v>
      </c>
      <c r="AD281" s="71" t="n">
        <f aca="false">AD280*VLOOKUP($X281,$K$7:$V$36,AD$6+1,FALSE())</f>
        <v>0.300717159357101</v>
      </c>
      <c r="AE281" s="71" t="n">
        <f aca="false">AE280*VLOOKUP($X281,$K$7:$V$36,AE$6+1,FALSE())</f>
        <v>0.181316418451046</v>
      </c>
      <c r="AF281" s="71" t="n">
        <f aca="false">AF280*VLOOKUP($X281,$K$7:$V$36,AF$6+1,FALSE())</f>
        <v>0.15558298661687</v>
      </c>
      <c r="AG281" s="71" t="n">
        <f aca="false">AG280*VLOOKUP($X281,$K$7:$V$36,AG$6+1,FALSE())</f>
        <v>0.110384947976824</v>
      </c>
      <c r="AH281" s="71" t="n">
        <f aca="false">AH280*VLOOKUP($X281,$K$7:$V$36,AH$6+1,FALSE())</f>
        <v>0.0652297475410163</v>
      </c>
      <c r="AI281" s="71" t="n">
        <f aca="false">AI280*VLOOKUP($X281,$K$7:$V$36,AI$6+1,FALSE())</f>
        <v>0.0355612400119619</v>
      </c>
      <c r="AJ281" s="71" t="n">
        <f aca="false">AJ280*VLOOKUP($X281,$K$7:$V$36,AJ$6+1,FALSE())</f>
        <v>0.0178855975041895</v>
      </c>
      <c r="AK281" s="72" t="n">
        <f aca="false">W$7</f>
        <v>0</v>
      </c>
      <c r="AL281" s="73" t="n">
        <f aca="false">AL280*VLOOKUP($X281,$K$40:$V$69,AL$6+1,FALSE())</f>
        <v>0.585018569573857</v>
      </c>
      <c r="AM281" s="74" t="n">
        <f aca="false">AM280*VLOOKUP($X281,$K$40:$V$69,AM$6+1,FALSE())</f>
        <v>0.496373065732925</v>
      </c>
      <c r="AN281" s="74" t="n">
        <f aca="false">AN280*VLOOKUP($X281,$K$40:$V$69,AN$6+1,FALSE())</f>
        <v>0.379074362898919</v>
      </c>
      <c r="AO281" s="74" t="n">
        <f aca="false">AO280*VLOOKUP($X281,$K$40:$V$69,AO$6+1,FALSE())</f>
        <v>0.356801629850643</v>
      </c>
      <c r="AP281" s="74" t="n">
        <f aca="false">AP280*VLOOKUP($X281,$K$40:$V$69,AP$6+1,FALSE())</f>
        <v>0.300717159357101</v>
      </c>
      <c r="AQ281" s="74" t="n">
        <f aca="false">AQ280*VLOOKUP($X281,$K$40:$V$69,AQ$6+1,FALSE())</f>
        <v>0.181316418451046</v>
      </c>
      <c r="AR281" s="74" t="n">
        <f aca="false">AR280*VLOOKUP($X281,$K$40:$V$69,AR$6+1,FALSE())</f>
        <v>0.15558298661687</v>
      </c>
      <c r="AS281" s="74" t="n">
        <f aca="false">AS280*VLOOKUP($X281,$K$40:$V$69,AS$6+1,FALSE())</f>
        <v>0.110384947976824</v>
      </c>
      <c r="AT281" s="74" t="n">
        <f aca="false">AT280*VLOOKUP($X281,$K$40:$V$69,AT$6+1,FALSE())</f>
        <v>0.0652297475410163</v>
      </c>
      <c r="AU281" s="74" t="n">
        <f aca="false">AU280*VLOOKUP($X281,$K$40:$V$69,AU$6+1,FALSE())</f>
        <v>0.0355612400119619</v>
      </c>
      <c r="AV281" s="74" t="n">
        <f aca="false">AV280*VLOOKUP($X281,$K$40:$V$69,AV$6+1,FALSE())</f>
        <v>0.0178855975041895</v>
      </c>
      <c r="AW281" s="75" t="n">
        <v>0</v>
      </c>
      <c r="AX281" s="54"/>
      <c r="AY281" s="60" t="n">
        <f aca="false">AY269+1</f>
        <v>23</v>
      </c>
      <c r="AZ281" s="61" t="n">
        <v>275</v>
      </c>
      <c r="BA281" s="76" t="n">
        <v>0.0355612400119619</v>
      </c>
      <c r="BB281" s="77" t="n">
        <v>0.0652297475410163</v>
      </c>
      <c r="BC281" s="54"/>
      <c r="BD281" s="54" t="n">
        <f aca="false">IF($D$11=1,BA281*BB281,BA281)</f>
        <v>0.0355612400119619</v>
      </c>
    </row>
    <row r="282" customFormat="false" ht="12.75" hidden="false" customHeight="false" outlineLevel="0" collapsed="false"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60" t="n">
        <f aca="false">X270+1</f>
        <v>23</v>
      </c>
      <c r="Y282" s="61" t="n">
        <v>276</v>
      </c>
      <c r="Z282" s="71" t="n">
        <f aca="false">Z281*VLOOKUP($X282,$K$7:$V$36,Z$6+1,FALSE())</f>
        <v>0.583892961082227</v>
      </c>
      <c r="AA282" s="71" t="n">
        <f aca="false">AA281*VLOOKUP($X282,$K$7:$V$36,AA$6+1,FALSE())</f>
        <v>0.495018968760271</v>
      </c>
      <c r="AB282" s="71" t="n">
        <f aca="false">AB281*VLOOKUP($X282,$K$7:$V$36,AB$6+1,FALSE())</f>
        <v>0.377626577186194</v>
      </c>
      <c r="AC282" s="71" t="n">
        <f aca="false">AC281*VLOOKUP($X282,$K$7:$V$36,AC$6+1,FALSE())</f>
        <v>0.355416188237222</v>
      </c>
      <c r="AD282" s="71" t="n">
        <f aca="false">AD281*VLOOKUP($X282,$K$7:$V$36,AD$6+1,FALSE())</f>
        <v>0.299291272016606</v>
      </c>
      <c r="AE282" s="71" t="n">
        <f aca="false">AE281*VLOOKUP($X282,$K$7:$V$36,AE$6+1,FALSE())</f>
        <v>0.180167124531735</v>
      </c>
      <c r="AF282" s="71" t="n">
        <f aca="false">AF281*VLOOKUP($X282,$K$7:$V$36,AF$6+1,FALSE())</f>
        <v>0.154496385711819</v>
      </c>
      <c r="AG282" s="71" t="n">
        <f aca="false">AG281*VLOOKUP($X282,$K$7:$V$36,AG$6+1,FALSE())</f>
        <v>0.1094473124734</v>
      </c>
      <c r="AH282" s="71" t="n">
        <f aca="false">AH281*VLOOKUP($X282,$K$7:$V$36,AH$6+1,FALSE())</f>
        <v>0.0645496377917114</v>
      </c>
      <c r="AI282" s="71" t="n">
        <f aca="false">AI281*VLOOKUP($X282,$K$7:$V$36,AI$6+1,FALSE())</f>
        <v>0.0351445727830654</v>
      </c>
      <c r="AJ282" s="71" t="n">
        <f aca="false">AJ281*VLOOKUP($X282,$K$7:$V$36,AJ$6+1,FALSE())</f>
        <v>0.017664383222919</v>
      </c>
      <c r="AK282" s="72" t="n">
        <f aca="false">W$7</f>
        <v>0</v>
      </c>
      <c r="AL282" s="73" t="n">
        <f aca="false">AL281*VLOOKUP($X282,$K$40:$V$69,AL$6+1,FALSE())</f>
        <v>0.583892961082227</v>
      </c>
      <c r="AM282" s="74" t="n">
        <f aca="false">AM281*VLOOKUP($X282,$K$40:$V$69,AM$6+1,FALSE())</f>
        <v>0.495018968760271</v>
      </c>
      <c r="AN282" s="74" t="n">
        <f aca="false">AN281*VLOOKUP($X282,$K$40:$V$69,AN$6+1,FALSE())</f>
        <v>0.377626577186194</v>
      </c>
      <c r="AO282" s="74" t="n">
        <f aca="false">AO281*VLOOKUP($X282,$K$40:$V$69,AO$6+1,FALSE())</f>
        <v>0.355416188237222</v>
      </c>
      <c r="AP282" s="74" t="n">
        <f aca="false">AP281*VLOOKUP($X282,$K$40:$V$69,AP$6+1,FALSE())</f>
        <v>0.299291272016606</v>
      </c>
      <c r="AQ282" s="74" t="n">
        <f aca="false">AQ281*VLOOKUP($X282,$K$40:$V$69,AQ$6+1,FALSE())</f>
        <v>0.180167124531735</v>
      </c>
      <c r="AR282" s="74" t="n">
        <f aca="false">AR281*VLOOKUP($X282,$K$40:$V$69,AR$6+1,FALSE())</f>
        <v>0.154496385711819</v>
      </c>
      <c r="AS282" s="74" t="n">
        <f aca="false">AS281*VLOOKUP($X282,$K$40:$V$69,AS$6+1,FALSE())</f>
        <v>0.1094473124734</v>
      </c>
      <c r="AT282" s="74" t="n">
        <f aca="false">AT281*VLOOKUP($X282,$K$40:$V$69,AT$6+1,FALSE())</f>
        <v>0.0645496377917114</v>
      </c>
      <c r="AU282" s="74" t="n">
        <f aca="false">AU281*VLOOKUP($X282,$K$40:$V$69,AU$6+1,FALSE())</f>
        <v>0.0351445727830654</v>
      </c>
      <c r="AV282" s="74" t="n">
        <f aca="false">AV281*VLOOKUP($X282,$K$40:$V$69,AV$6+1,FALSE())</f>
        <v>0.017664383222919</v>
      </c>
      <c r="AW282" s="75" t="n">
        <v>0</v>
      </c>
      <c r="AX282" s="54"/>
      <c r="AY282" s="60" t="n">
        <f aca="false">AY270+1</f>
        <v>23</v>
      </c>
      <c r="AZ282" s="61" t="n">
        <v>276</v>
      </c>
      <c r="BA282" s="76" t="n">
        <v>0.0351445727830654</v>
      </c>
      <c r="BB282" s="77" t="n">
        <v>0.0645496377917114</v>
      </c>
      <c r="BC282" s="54"/>
      <c r="BD282" s="54" t="n">
        <f aca="false">IF($D$11=1,BA282*BB282,BA282)</f>
        <v>0.0351445727830654</v>
      </c>
    </row>
    <row r="283" customFormat="false" ht="12.75" hidden="false" customHeight="false" outlineLevel="0" collapsed="false"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60" t="n">
        <f aca="false">X271+1</f>
        <v>24</v>
      </c>
      <c r="Y283" s="61" t="n">
        <v>277</v>
      </c>
      <c r="Z283" s="71" t="n">
        <f aca="false">Z282*VLOOKUP($X283,$K$7:$V$36,Z$6+1,FALSE())</f>
        <v>0.582769518324373</v>
      </c>
      <c r="AA283" s="71" t="n">
        <f aca="false">AA282*VLOOKUP($X283,$K$7:$V$36,AA$6+1,FALSE())</f>
        <v>0.493668565740287</v>
      </c>
      <c r="AB283" s="71" t="n">
        <f aca="false">AB282*VLOOKUP($X283,$K$7:$V$36,AB$6+1,FALSE())</f>
        <v>0.376184320951785</v>
      </c>
      <c r="AC283" s="71" t="n">
        <f aca="false">AC282*VLOOKUP($X283,$K$7:$V$36,AC$6+1,FALSE())</f>
        <v>0.354036126219363</v>
      </c>
      <c r="AD283" s="71" t="n">
        <f aca="false">AD282*VLOOKUP($X283,$K$7:$V$36,AD$6+1,FALSE())</f>
        <v>0.297872145696041</v>
      </c>
      <c r="AE283" s="71" t="n">
        <f aca="false">AE282*VLOOKUP($X283,$K$7:$V$36,AE$6+1,FALSE())</f>
        <v>0.179025115537442</v>
      </c>
      <c r="AF283" s="71" t="n">
        <f aca="false">AF282*VLOOKUP($X283,$K$7:$V$36,AF$6+1,FALSE())</f>
        <v>0.153417373692625</v>
      </c>
      <c r="AG283" s="71" t="n">
        <f aca="false">AG282*VLOOKUP($X283,$K$7:$V$36,AG$6+1,FALSE())</f>
        <v>0.108517641464714</v>
      </c>
      <c r="AH283" s="71" t="n">
        <f aca="false">AH282*VLOOKUP($X283,$K$7:$V$36,AH$6+1,FALSE())</f>
        <v>0.0638766191210713</v>
      </c>
      <c r="AI283" s="71" t="n">
        <f aca="false">AI282*VLOOKUP($X283,$K$7:$V$36,AI$6+1,FALSE())</f>
        <v>0.0347327875993276</v>
      </c>
      <c r="AJ283" s="71" t="n">
        <f aca="false">AJ282*VLOOKUP($X283,$K$7:$V$36,AJ$6+1,FALSE())</f>
        <v>0.0174459049843345</v>
      </c>
      <c r="AK283" s="72" t="n">
        <f aca="false">W$7</f>
        <v>0</v>
      </c>
      <c r="AL283" s="73" t="n">
        <f aca="false">AL282*VLOOKUP($X283,$K$40:$V$69,AL$6+1,FALSE())</f>
        <v>0.582769518324373</v>
      </c>
      <c r="AM283" s="74" t="n">
        <f aca="false">AM282*VLOOKUP($X283,$K$40:$V$69,AM$6+1,FALSE())</f>
        <v>0.493668565740287</v>
      </c>
      <c r="AN283" s="74" t="n">
        <f aca="false">AN282*VLOOKUP($X283,$K$40:$V$69,AN$6+1,FALSE())</f>
        <v>0.376184320951785</v>
      </c>
      <c r="AO283" s="74" t="n">
        <f aca="false">AO282*VLOOKUP($X283,$K$40:$V$69,AO$6+1,FALSE())</f>
        <v>0.354036126219363</v>
      </c>
      <c r="AP283" s="74" t="n">
        <f aca="false">AP282*VLOOKUP($X283,$K$40:$V$69,AP$6+1,FALSE())</f>
        <v>0.297872145696041</v>
      </c>
      <c r="AQ283" s="74" t="n">
        <f aca="false">AQ282*VLOOKUP($X283,$K$40:$V$69,AQ$6+1,FALSE())</f>
        <v>0.179025115537442</v>
      </c>
      <c r="AR283" s="74" t="n">
        <f aca="false">AR282*VLOOKUP($X283,$K$40:$V$69,AR$6+1,FALSE())</f>
        <v>0.153417373692625</v>
      </c>
      <c r="AS283" s="74" t="n">
        <f aca="false">AS282*VLOOKUP($X283,$K$40:$V$69,AS$6+1,FALSE())</f>
        <v>0.108517641464714</v>
      </c>
      <c r="AT283" s="74" t="n">
        <f aca="false">AT282*VLOOKUP($X283,$K$40:$V$69,AT$6+1,FALSE())</f>
        <v>0.0638766191210713</v>
      </c>
      <c r="AU283" s="74" t="n">
        <f aca="false">AU282*VLOOKUP($X283,$K$40:$V$69,AU$6+1,FALSE())</f>
        <v>0.0347327875993276</v>
      </c>
      <c r="AV283" s="74" t="n">
        <f aca="false">AV282*VLOOKUP($X283,$K$40:$V$69,AV$6+1,FALSE())</f>
        <v>0.0174459049843345</v>
      </c>
      <c r="AW283" s="75" t="n">
        <v>0</v>
      </c>
      <c r="AX283" s="54"/>
      <c r="AY283" s="60" t="n">
        <f aca="false">AY271+1</f>
        <v>24</v>
      </c>
      <c r="AZ283" s="61" t="n">
        <v>277</v>
      </c>
      <c r="BA283" s="76" t="n">
        <v>0.0347327875993276</v>
      </c>
      <c r="BB283" s="77" t="n">
        <v>0.0638766191210713</v>
      </c>
      <c r="BC283" s="54"/>
      <c r="BD283" s="54" t="n">
        <f aca="false">IF($D$11=1,BA283*BB283,BA283)</f>
        <v>0.0347327875993276</v>
      </c>
    </row>
    <row r="284" customFormat="false" ht="12.75" hidden="false" customHeight="false" outlineLevel="0" collapsed="false"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60" t="n">
        <f aca="false">X272+1</f>
        <v>24</v>
      </c>
      <c r="Y284" s="61" t="n">
        <v>278</v>
      </c>
      <c r="Z284" s="71" t="n">
        <f aca="false">Z283*VLOOKUP($X284,$K$7:$V$36,Z$6+1,FALSE())</f>
        <v>0.581648237133304</v>
      </c>
      <c r="AA284" s="71" t="n">
        <f aca="false">AA283*VLOOKUP($X284,$K$7:$V$36,AA$6+1,FALSE())</f>
        <v>0.492321846595935</v>
      </c>
      <c r="AB284" s="71" t="n">
        <f aca="false">AB283*VLOOKUP($X284,$K$7:$V$36,AB$6+1,FALSE())</f>
        <v>0.374747573077145</v>
      </c>
      <c r="AC284" s="71" t="n">
        <f aca="false">AC283*VLOOKUP($X284,$K$7:$V$36,AC$6+1,FALSE())</f>
        <v>0.352661422908383</v>
      </c>
      <c r="AD284" s="71" t="n">
        <f aca="false">AD283*VLOOKUP($X284,$K$7:$V$36,AD$6+1,FALSE())</f>
        <v>0.2964597483372</v>
      </c>
      <c r="AE284" s="71" t="n">
        <f aca="false">AE283*VLOOKUP($X284,$K$7:$V$36,AE$6+1,FALSE())</f>
        <v>0.177890345291874</v>
      </c>
      <c r="AF284" s="71" t="n">
        <f aca="false">AF283*VLOOKUP($X284,$K$7:$V$36,AF$6+1,FALSE())</f>
        <v>0.152345897558055</v>
      </c>
      <c r="AG284" s="71" t="n">
        <f aca="false">AG283*VLOOKUP($X284,$K$7:$V$36,AG$6+1,FALSE())</f>
        <v>0.10759586729849</v>
      </c>
      <c r="AH284" s="71" t="n">
        <f aca="false">AH283*VLOOKUP($X284,$K$7:$V$36,AH$6+1,FALSE())</f>
        <v>0.0632106175948573</v>
      </c>
      <c r="AI284" s="71" t="n">
        <f aca="false">AI283*VLOOKUP($X284,$K$7:$V$36,AI$6+1,FALSE())</f>
        <v>0.0343258272583498</v>
      </c>
      <c r="AJ284" s="71" t="n">
        <f aca="false">AJ283*VLOOKUP($X284,$K$7:$V$36,AJ$6+1,FALSE())</f>
        <v>0.0172301289482631</v>
      </c>
      <c r="AK284" s="72" t="n">
        <f aca="false">W$7</f>
        <v>0</v>
      </c>
      <c r="AL284" s="73" t="n">
        <f aca="false">AL283*VLOOKUP($X284,$K$40:$V$69,AL$6+1,FALSE())</f>
        <v>0.581648237133304</v>
      </c>
      <c r="AM284" s="74" t="n">
        <f aca="false">AM283*VLOOKUP($X284,$K$40:$V$69,AM$6+1,FALSE())</f>
        <v>0.492321846595935</v>
      </c>
      <c r="AN284" s="74" t="n">
        <f aca="false">AN283*VLOOKUP($X284,$K$40:$V$69,AN$6+1,FALSE())</f>
        <v>0.374747573077145</v>
      </c>
      <c r="AO284" s="74" t="n">
        <f aca="false">AO283*VLOOKUP($X284,$K$40:$V$69,AO$6+1,FALSE())</f>
        <v>0.352661422908383</v>
      </c>
      <c r="AP284" s="74" t="n">
        <f aca="false">AP283*VLOOKUP($X284,$K$40:$V$69,AP$6+1,FALSE())</f>
        <v>0.2964597483372</v>
      </c>
      <c r="AQ284" s="74" t="n">
        <f aca="false">AQ283*VLOOKUP($X284,$K$40:$V$69,AQ$6+1,FALSE())</f>
        <v>0.177890345291874</v>
      </c>
      <c r="AR284" s="74" t="n">
        <f aca="false">AR283*VLOOKUP($X284,$K$40:$V$69,AR$6+1,FALSE())</f>
        <v>0.152345897558055</v>
      </c>
      <c r="AS284" s="74" t="n">
        <f aca="false">AS283*VLOOKUP($X284,$K$40:$V$69,AS$6+1,FALSE())</f>
        <v>0.10759586729849</v>
      </c>
      <c r="AT284" s="74" t="n">
        <f aca="false">AT283*VLOOKUP($X284,$K$40:$V$69,AT$6+1,FALSE())</f>
        <v>0.0632106175948573</v>
      </c>
      <c r="AU284" s="74" t="n">
        <f aca="false">AU283*VLOOKUP($X284,$K$40:$V$69,AU$6+1,FALSE())</f>
        <v>0.0343258272583498</v>
      </c>
      <c r="AV284" s="74" t="n">
        <f aca="false">AV283*VLOOKUP($X284,$K$40:$V$69,AV$6+1,FALSE())</f>
        <v>0.0172301289482631</v>
      </c>
      <c r="AW284" s="75" t="n">
        <v>0</v>
      </c>
      <c r="AX284" s="54"/>
      <c r="AY284" s="60" t="n">
        <f aca="false">AY272+1</f>
        <v>24</v>
      </c>
      <c r="AZ284" s="61" t="n">
        <v>278</v>
      </c>
      <c r="BA284" s="76" t="n">
        <v>0.0343258272583498</v>
      </c>
      <c r="BB284" s="77" t="n">
        <v>0.0632106175948573</v>
      </c>
      <c r="BC284" s="54"/>
      <c r="BD284" s="54" t="n">
        <f aca="false">IF($D$11=1,BA284*BB284,BA284)</f>
        <v>0.0343258272583498</v>
      </c>
    </row>
    <row r="285" customFormat="false" ht="12.75" hidden="false" customHeight="false" outlineLevel="0" collapsed="false"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60" t="n">
        <f aca="false">X273+1</f>
        <v>24</v>
      </c>
      <c r="Y285" s="61" t="n">
        <v>279</v>
      </c>
      <c r="Z285" s="71" t="n">
        <f aca="false">Z284*VLOOKUP($X285,$K$7:$V$36,Z$6+1,FALSE())</f>
        <v>0.580529113350043</v>
      </c>
      <c r="AA285" s="71" t="n">
        <f aca="false">AA284*VLOOKUP($X285,$K$7:$V$36,AA$6+1,FALSE())</f>
        <v>0.490978801277667</v>
      </c>
      <c r="AB285" s="71" t="n">
        <f aca="false">AB284*VLOOKUP($X285,$K$7:$V$36,AB$6+1,FALSE())</f>
        <v>0.373316312524386</v>
      </c>
      <c r="AC285" s="71" t="n">
        <f aca="false">AC284*VLOOKUP($X285,$K$7:$V$36,AC$6+1,FALSE())</f>
        <v>0.351292057496712</v>
      </c>
      <c r="AD285" s="71" t="n">
        <f aca="false">AD284*VLOOKUP($X285,$K$7:$V$36,AD$6+1,FALSE())</f>
        <v>0.295054048033884</v>
      </c>
      <c r="AE285" s="71" t="n">
        <f aca="false">AE284*VLOOKUP($X285,$K$7:$V$36,AE$6+1,FALSE())</f>
        <v>0.176762767911433</v>
      </c>
      <c r="AF285" s="71" t="n">
        <f aca="false">AF284*VLOOKUP($X285,$K$7:$V$36,AF$6+1,FALSE())</f>
        <v>0.151281904677039</v>
      </c>
      <c r="AG285" s="71" t="n">
        <f aca="false">AG284*VLOOKUP($X285,$K$7:$V$36,AG$6+1,FALSE())</f>
        <v>0.106681922897104</v>
      </c>
      <c r="AH285" s="71" t="n">
        <f aca="false">AH284*VLOOKUP($X285,$K$7:$V$36,AH$6+1,FALSE())</f>
        <v>0.0625515600496964</v>
      </c>
      <c r="AI285" s="71" t="n">
        <f aca="false">AI284*VLOOKUP($X285,$K$7:$V$36,AI$6+1,FALSE())</f>
        <v>0.0339236352279677</v>
      </c>
      <c r="AJ285" s="71" t="n">
        <f aca="false">AJ284*VLOOKUP($X285,$K$7:$V$36,AJ$6+1,FALSE())</f>
        <v>0.0170170216930766</v>
      </c>
      <c r="AK285" s="72" t="n">
        <f aca="false">W$7</f>
        <v>0</v>
      </c>
      <c r="AL285" s="73" t="n">
        <f aca="false">AL284*VLOOKUP($X285,$K$40:$V$69,AL$6+1,FALSE())</f>
        <v>0.580529113350043</v>
      </c>
      <c r="AM285" s="74" t="n">
        <f aca="false">AM284*VLOOKUP($X285,$K$40:$V$69,AM$6+1,FALSE())</f>
        <v>0.490978801277667</v>
      </c>
      <c r="AN285" s="74" t="n">
        <f aca="false">AN284*VLOOKUP($X285,$K$40:$V$69,AN$6+1,FALSE())</f>
        <v>0.373316312524386</v>
      </c>
      <c r="AO285" s="74" t="n">
        <f aca="false">AO284*VLOOKUP($X285,$K$40:$V$69,AO$6+1,FALSE())</f>
        <v>0.351292057496712</v>
      </c>
      <c r="AP285" s="74" t="n">
        <f aca="false">AP284*VLOOKUP($X285,$K$40:$V$69,AP$6+1,FALSE())</f>
        <v>0.295054048033884</v>
      </c>
      <c r="AQ285" s="74" t="n">
        <f aca="false">AQ284*VLOOKUP($X285,$K$40:$V$69,AQ$6+1,FALSE())</f>
        <v>0.176762767911433</v>
      </c>
      <c r="AR285" s="74" t="n">
        <f aca="false">AR284*VLOOKUP($X285,$K$40:$V$69,AR$6+1,FALSE())</f>
        <v>0.151281904677039</v>
      </c>
      <c r="AS285" s="74" t="n">
        <f aca="false">AS284*VLOOKUP($X285,$K$40:$V$69,AS$6+1,FALSE())</f>
        <v>0.106681922897104</v>
      </c>
      <c r="AT285" s="74" t="n">
        <f aca="false">AT284*VLOOKUP($X285,$K$40:$V$69,AT$6+1,FALSE())</f>
        <v>0.0625515600496964</v>
      </c>
      <c r="AU285" s="74" t="n">
        <f aca="false">AU284*VLOOKUP($X285,$K$40:$V$69,AU$6+1,FALSE())</f>
        <v>0.0339236352279677</v>
      </c>
      <c r="AV285" s="74" t="n">
        <f aca="false">AV284*VLOOKUP($X285,$K$40:$V$69,AV$6+1,FALSE())</f>
        <v>0.0170170216930766</v>
      </c>
      <c r="AW285" s="75" t="n">
        <v>0</v>
      </c>
      <c r="AX285" s="54"/>
      <c r="AY285" s="60" t="n">
        <f aca="false">AY273+1</f>
        <v>24</v>
      </c>
      <c r="AZ285" s="61" t="n">
        <v>279</v>
      </c>
      <c r="BA285" s="76" t="n">
        <v>0.0339236352279677</v>
      </c>
      <c r="BB285" s="77" t="n">
        <v>0.0625515600496964</v>
      </c>
      <c r="BC285" s="54"/>
      <c r="BD285" s="54" t="n">
        <f aca="false">IF($D$11=1,BA285*BB285,BA285)</f>
        <v>0.0339236352279677</v>
      </c>
    </row>
    <row r="286" customFormat="false" ht="12.75" hidden="false" customHeight="false" outlineLevel="0" collapsed="false"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60" t="n">
        <f aca="false">X274+1</f>
        <v>24</v>
      </c>
      <c r="Y286" s="61" t="n">
        <v>280</v>
      </c>
      <c r="Z286" s="71" t="n">
        <f aca="false">Z285*VLOOKUP($X286,$K$7:$V$36,Z$6+1,FALSE())</f>
        <v>0.579412142823617</v>
      </c>
      <c r="AA286" s="71" t="n">
        <f aca="false">AA285*VLOOKUP($X286,$K$7:$V$36,AA$6+1,FALSE())</f>
        <v>0.48963941976335</v>
      </c>
      <c r="AB286" s="71" t="n">
        <f aca="false">AB285*VLOOKUP($X286,$K$7:$V$36,AB$6+1,FALSE())</f>
        <v>0.371890518335966</v>
      </c>
      <c r="AC286" s="71" t="n">
        <f aca="false">AC285*VLOOKUP($X286,$K$7:$V$36,AC$6+1,FALSE())</f>
        <v>0.349928009257572</v>
      </c>
      <c r="AD286" s="71" t="n">
        <f aca="false">AD285*VLOOKUP($X286,$K$7:$V$36,AD$6+1,FALSE())</f>
        <v>0.293655013031183</v>
      </c>
      <c r="AE286" s="71" t="n">
        <f aca="false">AE285*VLOOKUP($X286,$K$7:$V$36,AE$6+1,FALSE())</f>
        <v>0.175642337803356</v>
      </c>
      <c r="AF286" s="71" t="n">
        <f aca="false">AF285*VLOOKUP($X286,$K$7:$V$36,AF$6+1,FALSE())</f>
        <v>0.150225342786086</v>
      </c>
      <c r="AG286" s="71" t="n">
        <f aca="false">AG285*VLOOKUP($X286,$K$7:$V$36,AG$6+1,FALSE())</f>
        <v>0.105775741752707</v>
      </c>
      <c r="AH286" s="71" t="n">
        <f aca="false">AH285*VLOOKUP($X286,$K$7:$V$36,AH$6+1,FALSE())</f>
        <v>0.0618993740850447</v>
      </c>
      <c r="AI286" s="71" t="n">
        <f aca="false">AI285*VLOOKUP($X286,$K$7:$V$36,AI$6+1,FALSE())</f>
        <v>0.0335261556383983</v>
      </c>
      <c r="AJ286" s="71" t="n">
        <f aca="false">AJ285*VLOOKUP($X286,$K$7:$V$36,AJ$6+1,FALSE())</f>
        <v>0.0168065502105154</v>
      </c>
      <c r="AK286" s="72" t="n">
        <f aca="false">W$7</f>
        <v>0</v>
      </c>
      <c r="AL286" s="73" t="n">
        <f aca="false">AL285*VLOOKUP($X286,$K$40:$V$69,AL$6+1,FALSE())</f>
        <v>0.579412142823617</v>
      </c>
      <c r="AM286" s="74" t="n">
        <f aca="false">AM285*VLOOKUP($X286,$K$40:$V$69,AM$6+1,FALSE())</f>
        <v>0.48963941976335</v>
      </c>
      <c r="AN286" s="74" t="n">
        <f aca="false">AN285*VLOOKUP($X286,$K$40:$V$69,AN$6+1,FALSE())</f>
        <v>0.371890518335966</v>
      </c>
      <c r="AO286" s="74" t="n">
        <f aca="false">AO285*VLOOKUP($X286,$K$40:$V$69,AO$6+1,FALSE())</f>
        <v>0.349928009257572</v>
      </c>
      <c r="AP286" s="74" t="n">
        <f aca="false">AP285*VLOOKUP($X286,$K$40:$V$69,AP$6+1,FALSE())</f>
        <v>0.293655013031183</v>
      </c>
      <c r="AQ286" s="74" t="n">
        <f aca="false">AQ285*VLOOKUP($X286,$K$40:$V$69,AQ$6+1,FALSE())</f>
        <v>0.175642337803356</v>
      </c>
      <c r="AR286" s="74" t="n">
        <f aca="false">AR285*VLOOKUP($X286,$K$40:$V$69,AR$6+1,FALSE())</f>
        <v>0.150225342786086</v>
      </c>
      <c r="AS286" s="74" t="n">
        <f aca="false">AS285*VLOOKUP($X286,$K$40:$V$69,AS$6+1,FALSE())</f>
        <v>0.105775741752707</v>
      </c>
      <c r="AT286" s="74" t="n">
        <f aca="false">AT285*VLOOKUP($X286,$K$40:$V$69,AT$6+1,FALSE())</f>
        <v>0.0618993740850447</v>
      </c>
      <c r="AU286" s="74" t="n">
        <f aca="false">AU285*VLOOKUP($X286,$K$40:$V$69,AU$6+1,FALSE())</f>
        <v>0.0335261556383983</v>
      </c>
      <c r="AV286" s="74" t="n">
        <f aca="false">AV285*VLOOKUP($X286,$K$40:$V$69,AV$6+1,FALSE())</f>
        <v>0.0168065502105154</v>
      </c>
      <c r="AW286" s="75" t="n">
        <v>0</v>
      </c>
      <c r="AX286" s="54"/>
      <c r="AY286" s="60" t="n">
        <f aca="false">AY274+1</f>
        <v>24</v>
      </c>
      <c r="AZ286" s="61" t="n">
        <v>280</v>
      </c>
      <c r="BA286" s="76" t="n">
        <v>0.0335261556383983</v>
      </c>
      <c r="BB286" s="77" t="n">
        <v>0.0618993740850447</v>
      </c>
      <c r="BC286" s="54"/>
      <c r="BD286" s="54" t="n">
        <f aca="false">IF($D$11=1,BA286*BB286,BA286)</f>
        <v>0.0335261556383983</v>
      </c>
    </row>
    <row r="287" customFormat="false" ht="12.75" hidden="false" customHeight="false" outlineLevel="0" collapsed="false"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60" t="n">
        <f aca="false">X275+1</f>
        <v>24</v>
      </c>
      <c r="Y287" s="61" t="n">
        <v>281</v>
      </c>
      <c r="Z287" s="71" t="n">
        <f aca="false">Z286*VLOOKUP($X287,$K$7:$V$36,Z$6+1,FALSE())</f>
        <v>0.57829732141104</v>
      </c>
      <c r="AA287" s="71" t="n">
        <f aca="false">AA286*VLOOKUP($X287,$K$7:$V$36,AA$6+1,FALSE())</f>
        <v>0.488303692058193</v>
      </c>
      <c r="AB287" s="71" t="n">
        <f aca="false">AB286*VLOOKUP($X287,$K$7:$V$36,AB$6+1,FALSE())</f>
        <v>0.370470169634388</v>
      </c>
      <c r="AC287" s="71" t="n">
        <f aca="false">AC286*VLOOKUP($X287,$K$7:$V$36,AC$6+1,FALSE())</f>
        <v>0.348569257544667</v>
      </c>
      <c r="AD287" s="71" t="n">
        <f aca="false">AD286*VLOOKUP($X287,$K$7:$V$36,AD$6+1,FALSE())</f>
        <v>0.292262611724755</v>
      </c>
      <c r="AE287" s="71" t="n">
        <f aca="false">AE286*VLOOKUP($X287,$K$7:$V$36,AE$6+1,FALSE())</f>
        <v>0.174529009663877</v>
      </c>
      <c r="AF287" s="71" t="n">
        <f aca="false">AF286*VLOOKUP($X287,$K$7:$V$36,AF$6+1,FALSE())</f>
        <v>0.149176159986715</v>
      </c>
      <c r="AG287" s="71" t="n">
        <f aca="false">AG286*VLOOKUP($X287,$K$7:$V$36,AG$6+1,FALSE())</f>
        <v>0.104877257922383</v>
      </c>
      <c r="AH287" s="71" t="n">
        <f aca="false">AH286*VLOOKUP($X287,$K$7:$V$36,AH$6+1,FALSE())</f>
        <v>0.0612539880552331</v>
      </c>
      <c r="AI287" s="71" t="n">
        <f aca="false">AI286*VLOOKUP($X287,$K$7:$V$36,AI$6+1,FALSE())</f>
        <v>0.0331333332744789</v>
      </c>
      <c r="AJ287" s="71" t="n">
        <f aca="false">AJ286*VLOOKUP($X287,$K$7:$V$36,AJ$6+1,FALSE())</f>
        <v>0.0165986819005758</v>
      </c>
      <c r="AK287" s="72" t="n">
        <f aca="false">W$7</f>
        <v>0</v>
      </c>
      <c r="AL287" s="73" t="n">
        <f aca="false">AL286*VLOOKUP($X287,$K$40:$V$69,AL$6+1,FALSE())</f>
        <v>0.57829732141104</v>
      </c>
      <c r="AM287" s="74" t="n">
        <f aca="false">AM286*VLOOKUP($X287,$K$40:$V$69,AM$6+1,FALSE())</f>
        <v>0.488303692058193</v>
      </c>
      <c r="AN287" s="74" t="n">
        <f aca="false">AN286*VLOOKUP($X287,$K$40:$V$69,AN$6+1,FALSE())</f>
        <v>0.370470169634388</v>
      </c>
      <c r="AO287" s="74" t="n">
        <f aca="false">AO286*VLOOKUP($X287,$K$40:$V$69,AO$6+1,FALSE())</f>
        <v>0.348569257544667</v>
      </c>
      <c r="AP287" s="74" t="n">
        <f aca="false">AP286*VLOOKUP($X287,$K$40:$V$69,AP$6+1,FALSE())</f>
        <v>0.292262611724755</v>
      </c>
      <c r="AQ287" s="74" t="n">
        <f aca="false">AQ286*VLOOKUP($X287,$K$40:$V$69,AQ$6+1,FALSE())</f>
        <v>0.174529009663877</v>
      </c>
      <c r="AR287" s="74" t="n">
        <f aca="false">AR286*VLOOKUP($X287,$K$40:$V$69,AR$6+1,FALSE())</f>
        <v>0.149176159986715</v>
      </c>
      <c r="AS287" s="74" t="n">
        <f aca="false">AS286*VLOOKUP($X287,$K$40:$V$69,AS$6+1,FALSE())</f>
        <v>0.104877257922383</v>
      </c>
      <c r="AT287" s="74" t="n">
        <f aca="false">AT286*VLOOKUP($X287,$K$40:$V$69,AT$6+1,FALSE())</f>
        <v>0.0612539880552331</v>
      </c>
      <c r="AU287" s="74" t="n">
        <f aca="false">AU286*VLOOKUP($X287,$K$40:$V$69,AU$6+1,FALSE())</f>
        <v>0.0331333332744789</v>
      </c>
      <c r="AV287" s="74" t="n">
        <f aca="false">AV286*VLOOKUP($X287,$K$40:$V$69,AV$6+1,FALSE())</f>
        <v>0.0165986819005758</v>
      </c>
      <c r="AW287" s="75" t="n">
        <v>0</v>
      </c>
      <c r="AX287" s="54"/>
      <c r="AY287" s="60" t="n">
        <f aca="false">AY275+1</f>
        <v>24</v>
      </c>
      <c r="AZ287" s="61" t="n">
        <v>281</v>
      </c>
      <c r="BA287" s="76" t="n">
        <v>0.0331333332744789</v>
      </c>
      <c r="BB287" s="77" t="n">
        <v>0.0612539880552331</v>
      </c>
      <c r="BC287" s="54"/>
      <c r="BD287" s="54" t="n">
        <f aca="false">IF($D$11=1,BA287*BB287,BA287)</f>
        <v>0.0331333332744789</v>
      </c>
    </row>
    <row r="288" customFormat="false" ht="12.75" hidden="false" customHeight="false" outlineLevel="0" collapsed="false"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60" t="n">
        <f aca="false">X276+1</f>
        <v>24</v>
      </c>
      <c r="Y288" s="61" t="n">
        <v>282</v>
      </c>
      <c r="Z288" s="71" t="n">
        <f aca="false">Z287*VLOOKUP($X288,$K$7:$V$36,Z$6+1,FALSE())</f>
        <v>0.577184644977296</v>
      </c>
      <c r="AA288" s="71" t="n">
        <f aca="false">AA287*VLOOKUP($X288,$K$7:$V$36,AA$6+1,FALSE())</f>
        <v>0.486971608194667</v>
      </c>
      <c r="AB288" s="71" t="n">
        <f aca="false">AB287*VLOOKUP($X288,$K$7:$V$36,AB$6+1,FALSE())</f>
        <v>0.369055245621891</v>
      </c>
      <c r="AC288" s="71" t="n">
        <f aca="false">AC287*VLOOKUP($X288,$K$7:$V$36,AC$6+1,FALSE())</f>
        <v>0.347215781791869</v>
      </c>
      <c r="AD288" s="71" t="n">
        <f aca="false">AD287*VLOOKUP($X288,$K$7:$V$36,AD$6+1,FALSE())</f>
        <v>0.290876812660114</v>
      </c>
      <c r="AE288" s="71" t="n">
        <f aca="false">AE287*VLOOKUP($X288,$K$7:$V$36,AE$6+1,FALSE())</f>
        <v>0.173422738476394</v>
      </c>
      <c r="AF288" s="71" t="n">
        <f aca="false">AF287*VLOOKUP($X288,$K$7:$V$36,AF$6+1,FALSE())</f>
        <v>0.14813430474291</v>
      </c>
      <c r="AG288" s="71" t="n">
        <f aca="false">AG287*VLOOKUP($X288,$K$7:$V$36,AG$6+1,FALSE())</f>
        <v>0.103986406023351</v>
      </c>
      <c r="AH288" s="71" t="n">
        <f aca="false">AH287*VLOOKUP($X288,$K$7:$V$36,AH$6+1,FALSE())</f>
        <v>0.0606153310615973</v>
      </c>
      <c r="AI288" s="71" t="n">
        <f aca="false">AI287*VLOOKUP($X288,$K$7:$V$36,AI$6+1,FALSE())</f>
        <v>0.0327451135679969</v>
      </c>
      <c r="AJ288" s="71" t="n">
        <f aca="false">AJ287*VLOOKUP($X288,$K$7:$V$36,AJ$6+1,FALSE())</f>
        <v>0.0163933845664602</v>
      </c>
      <c r="AK288" s="72" t="n">
        <f aca="false">W$7</f>
        <v>0</v>
      </c>
      <c r="AL288" s="73" t="n">
        <f aca="false">AL287*VLOOKUP($X288,$K$40:$V$69,AL$6+1,FALSE())</f>
        <v>0.577184644977296</v>
      </c>
      <c r="AM288" s="74" t="n">
        <f aca="false">AM287*VLOOKUP($X288,$K$40:$V$69,AM$6+1,FALSE())</f>
        <v>0.486971608194667</v>
      </c>
      <c r="AN288" s="74" t="n">
        <f aca="false">AN287*VLOOKUP($X288,$K$40:$V$69,AN$6+1,FALSE())</f>
        <v>0.369055245621891</v>
      </c>
      <c r="AO288" s="74" t="n">
        <f aca="false">AO287*VLOOKUP($X288,$K$40:$V$69,AO$6+1,FALSE())</f>
        <v>0.347215781791869</v>
      </c>
      <c r="AP288" s="74" t="n">
        <f aca="false">AP287*VLOOKUP($X288,$K$40:$V$69,AP$6+1,FALSE())</f>
        <v>0.290876812660114</v>
      </c>
      <c r="AQ288" s="74" t="n">
        <f aca="false">AQ287*VLOOKUP($X288,$K$40:$V$69,AQ$6+1,FALSE())</f>
        <v>0.173422738476394</v>
      </c>
      <c r="AR288" s="74" t="n">
        <f aca="false">AR287*VLOOKUP($X288,$K$40:$V$69,AR$6+1,FALSE())</f>
        <v>0.14813430474291</v>
      </c>
      <c r="AS288" s="74" t="n">
        <f aca="false">AS287*VLOOKUP($X288,$K$40:$V$69,AS$6+1,FALSE())</f>
        <v>0.103986406023351</v>
      </c>
      <c r="AT288" s="74" t="n">
        <f aca="false">AT287*VLOOKUP($X288,$K$40:$V$69,AT$6+1,FALSE())</f>
        <v>0.0606153310615973</v>
      </c>
      <c r="AU288" s="74" t="n">
        <f aca="false">AU287*VLOOKUP($X288,$K$40:$V$69,AU$6+1,FALSE())</f>
        <v>0.0327451135679969</v>
      </c>
      <c r="AV288" s="74" t="n">
        <f aca="false">AV287*VLOOKUP($X288,$K$40:$V$69,AV$6+1,FALSE())</f>
        <v>0.0163933845664602</v>
      </c>
      <c r="AW288" s="75" t="n">
        <v>0</v>
      </c>
      <c r="AX288" s="54"/>
      <c r="AY288" s="60" t="n">
        <f aca="false">AY276+1</f>
        <v>24</v>
      </c>
      <c r="AZ288" s="61" t="n">
        <v>282</v>
      </c>
      <c r="BA288" s="76" t="n">
        <v>0.0327451135679969</v>
      </c>
      <c r="BB288" s="77" t="n">
        <v>0.0606153310615973</v>
      </c>
      <c r="BC288" s="54"/>
      <c r="BD288" s="54" t="n">
        <f aca="false">IF($D$11=1,BA288*BB288,BA288)</f>
        <v>0.0327451135679969</v>
      </c>
    </row>
    <row r="289" customFormat="false" ht="12.75" hidden="false" customHeight="false" outlineLevel="0" collapsed="false"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60" t="n">
        <f aca="false">X277+1</f>
        <v>24</v>
      </c>
      <c r="Y289" s="61" t="n">
        <v>283</v>
      </c>
      <c r="Z289" s="71" t="n">
        <f aca="false">Z288*VLOOKUP($X289,$K$7:$V$36,Z$6+1,FALSE())</f>
        <v>0.576074109395326</v>
      </c>
      <c r="AA289" s="71" t="n">
        <f aca="false">AA288*VLOOKUP($X289,$K$7:$V$36,AA$6+1,FALSE())</f>
        <v>0.485643158232437</v>
      </c>
      <c r="AB289" s="71" t="n">
        <f aca="false">AB288*VLOOKUP($X289,$K$7:$V$36,AB$6+1,FALSE())</f>
        <v>0.367645725580146</v>
      </c>
      <c r="AC289" s="71" t="n">
        <f aca="false">AC288*VLOOKUP($X289,$K$7:$V$36,AC$6+1,FALSE())</f>
        <v>0.345867561512909</v>
      </c>
      <c r="AD289" s="71" t="n">
        <f aca="false">AD288*VLOOKUP($X289,$K$7:$V$36,AD$6+1,FALSE())</f>
        <v>0.289497584531921</v>
      </c>
      <c r="AE289" s="71" t="n">
        <f aca="false">AE288*VLOOKUP($X289,$K$7:$V$36,AE$6+1,FALSE())</f>
        <v>0.172323479509644</v>
      </c>
      <c r="AF289" s="71" t="n">
        <f aca="false">AF288*VLOOKUP($X289,$K$7:$V$36,AF$6+1,FALSE())</f>
        <v>0.147099725878581</v>
      </c>
      <c r="AG289" s="71" t="n">
        <f aca="false">AG288*VLOOKUP($X289,$K$7:$V$36,AG$6+1,FALSE())</f>
        <v>0.103103121228205</v>
      </c>
      <c r="AH289" s="71" t="n">
        <f aca="false">AH288*VLOOKUP($X289,$K$7:$V$36,AH$6+1,FALSE())</f>
        <v>0.0599833329446889</v>
      </c>
      <c r="AI289" s="71" t="n">
        <f aca="false">AI288*VLOOKUP($X289,$K$7:$V$36,AI$6+1,FALSE())</f>
        <v>0.0323614425901095</v>
      </c>
      <c r="AJ289" s="71" t="n">
        <f aca="false">AJ288*VLOOKUP($X289,$K$7:$V$36,AJ$6+1,FALSE())</f>
        <v>0.0161906264095906</v>
      </c>
      <c r="AK289" s="72" t="n">
        <f aca="false">W$7</f>
        <v>0</v>
      </c>
      <c r="AL289" s="73" t="n">
        <f aca="false">AL288*VLOOKUP($X289,$K$40:$V$69,AL$6+1,FALSE())</f>
        <v>0.576074109395326</v>
      </c>
      <c r="AM289" s="74" t="n">
        <f aca="false">AM288*VLOOKUP($X289,$K$40:$V$69,AM$6+1,FALSE())</f>
        <v>0.485643158232437</v>
      </c>
      <c r="AN289" s="74" t="n">
        <f aca="false">AN288*VLOOKUP($X289,$K$40:$V$69,AN$6+1,FALSE())</f>
        <v>0.367645725580146</v>
      </c>
      <c r="AO289" s="74" t="n">
        <f aca="false">AO288*VLOOKUP($X289,$K$40:$V$69,AO$6+1,FALSE())</f>
        <v>0.345867561512909</v>
      </c>
      <c r="AP289" s="74" t="n">
        <f aca="false">AP288*VLOOKUP($X289,$K$40:$V$69,AP$6+1,FALSE())</f>
        <v>0.289497584531921</v>
      </c>
      <c r="AQ289" s="74" t="n">
        <f aca="false">AQ288*VLOOKUP($X289,$K$40:$V$69,AQ$6+1,FALSE())</f>
        <v>0.172323479509644</v>
      </c>
      <c r="AR289" s="74" t="n">
        <f aca="false">AR288*VLOOKUP($X289,$K$40:$V$69,AR$6+1,FALSE())</f>
        <v>0.147099725878581</v>
      </c>
      <c r="AS289" s="74" t="n">
        <f aca="false">AS288*VLOOKUP($X289,$K$40:$V$69,AS$6+1,FALSE())</f>
        <v>0.103103121228205</v>
      </c>
      <c r="AT289" s="74" t="n">
        <f aca="false">AT288*VLOOKUP($X289,$K$40:$V$69,AT$6+1,FALSE())</f>
        <v>0.0599833329446889</v>
      </c>
      <c r="AU289" s="74" t="n">
        <f aca="false">AU288*VLOOKUP($X289,$K$40:$V$69,AU$6+1,FALSE())</f>
        <v>0.0323614425901095</v>
      </c>
      <c r="AV289" s="74" t="n">
        <f aca="false">AV288*VLOOKUP($X289,$K$40:$V$69,AV$6+1,FALSE())</f>
        <v>0.0161906264095906</v>
      </c>
      <c r="AW289" s="75" t="n">
        <v>0</v>
      </c>
      <c r="AX289" s="54"/>
      <c r="AY289" s="60" t="n">
        <f aca="false">AY277+1</f>
        <v>24</v>
      </c>
      <c r="AZ289" s="61" t="n">
        <v>283</v>
      </c>
      <c r="BA289" s="76" t="n">
        <v>0.0323614425901095</v>
      </c>
      <c r="BB289" s="77" t="n">
        <v>0.0599833329446889</v>
      </c>
      <c r="BC289" s="54"/>
      <c r="BD289" s="54" t="n">
        <f aca="false">IF($D$11=1,BA289*BB289,BA289)</f>
        <v>0.0323614425901095</v>
      </c>
    </row>
    <row r="290" customFormat="false" ht="12.75" hidden="false" customHeight="false" outlineLevel="0" collapsed="false"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60" t="n">
        <f aca="false">X278+1</f>
        <v>24</v>
      </c>
      <c r="Y290" s="61" t="n">
        <v>284</v>
      </c>
      <c r="Z290" s="71" t="n">
        <f aca="false">Z289*VLOOKUP($X290,$K$7:$V$36,Z$6+1,FALSE())</f>
        <v>0.57496571054601</v>
      </c>
      <c r="AA290" s="71" t="n">
        <f aca="false">AA289*VLOOKUP($X290,$K$7:$V$36,AA$6+1,FALSE())</f>
        <v>0.484318332258285</v>
      </c>
      <c r="AB290" s="71" t="n">
        <f aca="false">AB289*VLOOKUP($X290,$K$7:$V$36,AB$6+1,FALSE())</f>
        <v>0.366241588869952</v>
      </c>
      <c r="AC290" s="71" t="n">
        <f aca="false">AC289*VLOOKUP($X290,$K$7:$V$36,AC$6+1,FALSE())</f>
        <v>0.344524576301062</v>
      </c>
      <c r="AD290" s="71" t="n">
        <f aca="false">AD289*VLOOKUP($X290,$K$7:$V$36,AD$6+1,FALSE())</f>
        <v>0.288124896183272</v>
      </c>
      <c r="AE290" s="71" t="n">
        <f aca="false">AE289*VLOOKUP($X290,$K$7:$V$36,AE$6+1,FALSE())</f>
        <v>0.171231188315902</v>
      </c>
      <c r="AF290" s="71" t="n">
        <f aca="false">AF289*VLOOKUP($X290,$K$7:$V$36,AF$6+1,FALSE())</f>
        <v>0.14607237257506</v>
      </c>
      <c r="AG290" s="71" t="n">
        <f aca="false">AG289*VLOOKUP($X290,$K$7:$V$36,AG$6+1,FALSE())</f>
        <v>0.1022273392602</v>
      </c>
      <c r="AH290" s="71" t="n">
        <f aca="false">AH289*VLOOKUP($X290,$K$7:$V$36,AH$6+1,FALSE())</f>
        <v>0.0593579242765681</v>
      </c>
      <c r="AI290" s="71" t="n">
        <f aca="false">AI289*VLOOKUP($X290,$K$7:$V$36,AI$6+1,FALSE())</f>
        <v>0.0319822670438524</v>
      </c>
      <c r="AJ290" s="71" t="n">
        <f aca="false">AJ289*VLOOKUP($X290,$K$7:$V$36,AJ$6+1,FALSE())</f>
        <v>0.015990376024683</v>
      </c>
      <c r="AK290" s="72" t="n">
        <f aca="false">W$7</f>
        <v>0</v>
      </c>
      <c r="AL290" s="73" t="n">
        <f aca="false">AL289*VLOOKUP($X290,$K$40:$V$69,AL$6+1,FALSE())</f>
        <v>0.57496571054601</v>
      </c>
      <c r="AM290" s="74" t="n">
        <f aca="false">AM289*VLOOKUP($X290,$K$40:$V$69,AM$6+1,FALSE())</f>
        <v>0.484318332258285</v>
      </c>
      <c r="AN290" s="74" t="n">
        <f aca="false">AN289*VLOOKUP($X290,$K$40:$V$69,AN$6+1,FALSE())</f>
        <v>0.366241588869952</v>
      </c>
      <c r="AO290" s="74" t="n">
        <f aca="false">AO289*VLOOKUP($X290,$K$40:$V$69,AO$6+1,FALSE())</f>
        <v>0.344524576301062</v>
      </c>
      <c r="AP290" s="74" t="n">
        <f aca="false">AP289*VLOOKUP($X290,$K$40:$V$69,AP$6+1,FALSE())</f>
        <v>0.288124896183272</v>
      </c>
      <c r="AQ290" s="74" t="n">
        <f aca="false">AQ289*VLOOKUP($X290,$K$40:$V$69,AQ$6+1,FALSE())</f>
        <v>0.171231188315902</v>
      </c>
      <c r="AR290" s="74" t="n">
        <f aca="false">AR289*VLOOKUP($X290,$K$40:$V$69,AR$6+1,FALSE())</f>
        <v>0.14607237257506</v>
      </c>
      <c r="AS290" s="74" t="n">
        <f aca="false">AS289*VLOOKUP($X290,$K$40:$V$69,AS$6+1,FALSE())</f>
        <v>0.1022273392602</v>
      </c>
      <c r="AT290" s="74" t="n">
        <f aca="false">AT289*VLOOKUP($X290,$K$40:$V$69,AT$6+1,FALSE())</f>
        <v>0.0593579242765681</v>
      </c>
      <c r="AU290" s="74" t="n">
        <f aca="false">AU289*VLOOKUP($X290,$K$40:$V$69,AU$6+1,FALSE())</f>
        <v>0.0319822670438524</v>
      </c>
      <c r="AV290" s="74" t="n">
        <f aca="false">AV289*VLOOKUP($X290,$K$40:$V$69,AV$6+1,FALSE())</f>
        <v>0.015990376024683</v>
      </c>
      <c r="AW290" s="75" t="n">
        <v>0</v>
      </c>
      <c r="AX290" s="54"/>
      <c r="AY290" s="60" t="n">
        <f aca="false">AY278+1</f>
        <v>24</v>
      </c>
      <c r="AZ290" s="61" t="n">
        <v>284</v>
      </c>
      <c r="BA290" s="76" t="n">
        <v>0.0319822670438524</v>
      </c>
      <c r="BB290" s="77" t="n">
        <v>0.0593579242765681</v>
      </c>
      <c r="BC290" s="54"/>
      <c r="BD290" s="54" t="n">
        <f aca="false">IF($D$11=1,BA290*BB290,BA290)</f>
        <v>0.0319822670438524</v>
      </c>
    </row>
    <row r="291" customFormat="false" ht="12.75" hidden="false" customHeight="false" outlineLevel="0" collapsed="false"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60" t="n">
        <f aca="false">X279+1</f>
        <v>24</v>
      </c>
      <c r="Y291" s="61" t="n">
        <v>285</v>
      </c>
      <c r="Z291" s="71" t="n">
        <f aca="false">Z290*VLOOKUP($X291,$K$7:$V$36,Z$6+1,FALSE())</f>
        <v>0.573859444318156</v>
      </c>
      <c r="AA291" s="71" t="n">
        <f aca="false">AA290*VLOOKUP($X291,$K$7:$V$36,AA$6+1,FALSE())</f>
        <v>0.482997120386034</v>
      </c>
      <c r="AB291" s="71" t="n">
        <f aca="false">AB290*VLOOKUP($X291,$K$7:$V$36,AB$6+1,FALSE())</f>
        <v>0.364842814930937</v>
      </c>
      <c r="AC291" s="71" t="n">
        <f aca="false">AC290*VLOOKUP($X291,$K$7:$V$36,AC$6+1,FALSE())</f>
        <v>0.343186805828843</v>
      </c>
      <c r="AD291" s="71" t="n">
        <f aca="false">AD290*VLOOKUP($X291,$K$7:$V$36,AD$6+1,FALSE())</f>
        <v>0.286758716605002</v>
      </c>
      <c r="AE291" s="71" t="n">
        <f aca="false">AE290*VLOOKUP($X291,$K$7:$V$36,AE$6+1,FALSE())</f>
        <v>0.170145820729177</v>
      </c>
      <c r="AF291" s="71" t="n">
        <f aca="false">AF290*VLOOKUP($X291,$K$7:$V$36,AF$6+1,FALSE())</f>
        <v>0.145052194368596</v>
      </c>
      <c r="AG291" s="71" t="n">
        <f aca="false">AG290*VLOOKUP($X291,$K$7:$V$36,AG$6+1,FALSE())</f>
        <v>0.10135899638857</v>
      </c>
      <c r="AH291" s="71" t="n">
        <f aca="false">AH290*VLOOKUP($X291,$K$7:$V$36,AH$6+1,FALSE())</f>
        <v>0.0587390363531768</v>
      </c>
      <c r="AI291" s="71" t="n">
        <f aca="false">AI290*VLOOKUP($X291,$K$7:$V$36,AI$6+1,FALSE())</f>
        <v>0.0316075342567362</v>
      </c>
      <c r="AJ291" s="71" t="n">
        <f aca="false">AJ290*VLOOKUP($X291,$K$7:$V$36,AJ$6+1,FALSE())</f>
        <v>0.015792602394883</v>
      </c>
      <c r="AK291" s="72" t="n">
        <f aca="false">W$7</f>
        <v>0</v>
      </c>
      <c r="AL291" s="73" t="n">
        <f aca="false">AL290*VLOOKUP($X291,$K$40:$V$69,AL$6+1,FALSE())</f>
        <v>0.573859444318156</v>
      </c>
      <c r="AM291" s="74" t="n">
        <f aca="false">AM290*VLOOKUP($X291,$K$40:$V$69,AM$6+1,FALSE())</f>
        <v>0.482997120386034</v>
      </c>
      <c r="AN291" s="74" t="n">
        <f aca="false">AN290*VLOOKUP($X291,$K$40:$V$69,AN$6+1,FALSE())</f>
        <v>0.364842814930937</v>
      </c>
      <c r="AO291" s="74" t="n">
        <f aca="false">AO290*VLOOKUP($X291,$K$40:$V$69,AO$6+1,FALSE())</f>
        <v>0.343186805828843</v>
      </c>
      <c r="AP291" s="74" t="n">
        <f aca="false">AP290*VLOOKUP($X291,$K$40:$V$69,AP$6+1,FALSE())</f>
        <v>0.286758716605002</v>
      </c>
      <c r="AQ291" s="74" t="n">
        <f aca="false">AQ290*VLOOKUP($X291,$K$40:$V$69,AQ$6+1,FALSE())</f>
        <v>0.170145820729177</v>
      </c>
      <c r="AR291" s="74" t="n">
        <f aca="false">AR290*VLOOKUP($X291,$K$40:$V$69,AR$6+1,FALSE())</f>
        <v>0.145052194368596</v>
      </c>
      <c r="AS291" s="74" t="n">
        <f aca="false">AS290*VLOOKUP($X291,$K$40:$V$69,AS$6+1,FALSE())</f>
        <v>0.10135899638857</v>
      </c>
      <c r="AT291" s="74" t="n">
        <f aca="false">AT290*VLOOKUP($X291,$K$40:$V$69,AT$6+1,FALSE())</f>
        <v>0.0587390363531768</v>
      </c>
      <c r="AU291" s="74" t="n">
        <f aca="false">AU290*VLOOKUP($X291,$K$40:$V$69,AU$6+1,FALSE())</f>
        <v>0.0316075342567362</v>
      </c>
      <c r="AV291" s="74" t="n">
        <f aca="false">AV290*VLOOKUP($X291,$K$40:$V$69,AV$6+1,FALSE())</f>
        <v>0.015792602394883</v>
      </c>
      <c r="AW291" s="75" t="n">
        <v>0</v>
      </c>
      <c r="AX291" s="54"/>
      <c r="AY291" s="60" t="n">
        <f aca="false">AY279+1</f>
        <v>24</v>
      </c>
      <c r="AZ291" s="61" t="n">
        <v>285</v>
      </c>
      <c r="BA291" s="76" t="n">
        <v>0.0316075342567362</v>
      </c>
      <c r="BB291" s="77" t="n">
        <v>0.0587390363531768</v>
      </c>
      <c r="BC291" s="54"/>
      <c r="BD291" s="54" t="n">
        <f aca="false">IF($D$11=1,BA291*BB291,BA291)</f>
        <v>0.0316075342567362</v>
      </c>
    </row>
    <row r="292" customFormat="false" ht="12.75" hidden="false" customHeight="false" outlineLevel="0" collapsed="false"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60" t="n">
        <f aca="false">X280+1</f>
        <v>24</v>
      </c>
      <c r="Y292" s="61" t="n">
        <v>286</v>
      </c>
      <c r="Z292" s="71" t="n">
        <f aca="false">Z291*VLOOKUP($X292,$K$7:$V$36,Z$6+1,FALSE())</f>
        <v>0.57275530660848</v>
      </c>
      <c r="AA292" s="71" t="n">
        <f aca="false">AA291*VLOOKUP($X292,$K$7:$V$36,AA$6+1,FALSE())</f>
        <v>0.48167951275648</v>
      </c>
      <c r="AB292" s="71" t="n">
        <f aca="false">AB291*VLOOKUP($X292,$K$7:$V$36,AB$6+1,FALSE())</f>
        <v>0.363449383281252</v>
      </c>
      <c r="AC292" s="71" t="n">
        <f aca="false">AC291*VLOOKUP($X292,$K$7:$V$36,AC$6+1,FALSE())</f>
        <v>0.341854229847699</v>
      </c>
      <c r="AD292" s="71" t="n">
        <f aca="false">AD291*VLOOKUP($X292,$K$7:$V$36,AD$6+1,FALSE())</f>
        <v>0.285399014934974</v>
      </c>
      <c r="AE292" s="71" t="n">
        <f aca="false">AE291*VLOOKUP($X292,$K$7:$V$36,AE$6+1,FALSE())</f>
        <v>0.169067332863429</v>
      </c>
      <c r="AF292" s="71" t="n">
        <f aca="false">AF291*VLOOKUP($X292,$K$7:$V$36,AF$6+1,FALSE())</f>
        <v>0.144039141147881</v>
      </c>
      <c r="AG292" s="71" t="n">
        <f aca="false">AG291*VLOOKUP($X292,$K$7:$V$36,AG$6+1,FALSE())</f>
        <v>0.100498029423896</v>
      </c>
      <c r="AH292" s="71" t="n">
        <f aca="false">AH291*VLOOKUP($X292,$K$7:$V$36,AH$6+1,FALSE())</f>
        <v>0.0581266011867913</v>
      </c>
      <c r="AI292" s="71" t="n">
        <f aca="false">AI291*VLOOKUP($X292,$K$7:$V$36,AI$6+1,FALSE())</f>
        <v>0.0312371921734294</v>
      </c>
      <c r="AJ292" s="71" t="n">
        <f aca="false">AJ291*VLOOKUP($X292,$K$7:$V$36,AJ$6+1,FALSE())</f>
        <v>0.0155972748869617</v>
      </c>
      <c r="AK292" s="72" t="n">
        <f aca="false">W$7</f>
        <v>0</v>
      </c>
      <c r="AL292" s="73" t="n">
        <f aca="false">AL291*VLOOKUP($X292,$K$40:$V$69,AL$6+1,FALSE())</f>
        <v>0.57275530660848</v>
      </c>
      <c r="AM292" s="74" t="n">
        <f aca="false">AM291*VLOOKUP($X292,$K$40:$V$69,AM$6+1,FALSE())</f>
        <v>0.48167951275648</v>
      </c>
      <c r="AN292" s="74" t="n">
        <f aca="false">AN291*VLOOKUP($X292,$K$40:$V$69,AN$6+1,FALSE())</f>
        <v>0.363449383281252</v>
      </c>
      <c r="AO292" s="74" t="n">
        <f aca="false">AO291*VLOOKUP($X292,$K$40:$V$69,AO$6+1,FALSE())</f>
        <v>0.341854229847699</v>
      </c>
      <c r="AP292" s="74" t="n">
        <f aca="false">AP291*VLOOKUP($X292,$K$40:$V$69,AP$6+1,FALSE())</f>
        <v>0.285399014934974</v>
      </c>
      <c r="AQ292" s="74" t="n">
        <f aca="false">AQ291*VLOOKUP($X292,$K$40:$V$69,AQ$6+1,FALSE())</f>
        <v>0.169067332863429</v>
      </c>
      <c r="AR292" s="74" t="n">
        <f aca="false">AR291*VLOOKUP($X292,$K$40:$V$69,AR$6+1,FALSE())</f>
        <v>0.144039141147881</v>
      </c>
      <c r="AS292" s="74" t="n">
        <f aca="false">AS291*VLOOKUP($X292,$K$40:$V$69,AS$6+1,FALSE())</f>
        <v>0.100498029423896</v>
      </c>
      <c r="AT292" s="74" t="n">
        <f aca="false">AT291*VLOOKUP($X292,$K$40:$V$69,AT$6+1,FALSE())</f>
        <v>0.0581266011867913</v>
      </c>
      <c r="AU292" s="74" t="n">
        <f aca="false">AU291*VLOOKUP($X292,$K$40:$V$69,AU$6+1,FALSE())</f>
        <v>0.0312371921734294</v>
      </c>
      <c r="AV292" s="74" t="n">
        <f aca="false">AV291*VLOOKUP($X292,$K$40:$V$69,AV$6+1,FALSE())</f>
        <v>0.0155972748869617</v>
      </c>
      <c r="AW292" s="75" t="n">
        <v>0</v>
      </c>
      <c r="AX292" s="54"/>
      <c r="AY292" s="60" t="n">
        <f aca="false">AY280+1</f>
        <v>24</v>
      </c>
      <c r="AZ292" s="61" t="n">
        <v>286</v>
      </c>
      <c r="BA292" s="76" t="n">
        <v>0.0312371921734294</v>
      </c>
      <c r="BB292" s="77" t="n">
        <v>0.0581266011867913</v>
      </c>
      <c r="BC292" s="54"/>
      <c r="BD292" s="54" t="n">
        <f aca="false">IF($D$11=1,BA292*BB292,BA292)</f>
        <v>0.0312371921734294</v>
      </c>
    </row>
    <row r="293" customFormat="false" ht="12.75" hidden="false" customHeight="false" outlineLevel="0" collapsed="false"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60" t="n">
        <f aca="false">X281+1</f>
        <v>24</v>
      </c>
      <c r="Y293" s="61" t="n">
        <v>287</v>
      </c>
      <c r="Z293" s="71" t="n">
        <f aca="false">Z292*VLOOKUP($X293,$K$7:$V$36,Z$6+1,FALSE())</f>
        <v>0.571653293321595</v>
      </c>
      <c r="AA293" s="71" t="n">
        <f aca="false">AA292*VLOOKUP($X293,$K$7:$V$36,AA$6+1,FALSE())</f>
        <v>0.48036549953731</v>
      </c>
      <c r="AB293" s="71" t="n">
        <f aca="false">AB292*VLOOKUP($X293,$K$7:$V$36,AB$6+1,FALSE())</f>
        <v>0.362061273517274</v>
      </c>
      <c r="AC293" s="71" t="n">
        <f aca="false">AC292*VLOOKUP($X293,$K$7:$V$36,AC$6+1,FALSE())</f>
        <v>0.340526828187697</v>
      </c>
      <c r="AD293" s="71" t="n">
        <f aca="false">AD292*VLOOKUP($X293,$K$7:$V$36,AD$6+1,FALSE())</f>
        <v>0.284045760457392</v>
      </c>
      <c r="AE293" s="71" t="n">
        <f aca="false">AE292*VLOOKUP($X293,$K$7:$V$36,AE$6+1,FALSE())</f>
        <v>0.167995681110797</v>
      </c>
      <c r="AF293" s="71" t="n">
        <f aca="false">AF292*VLOOKUP($X293,$K$7:$V$36,AF$6+1,FALSE())</f>
        <v>0.143033163151587</v>
      </c>
      <c r="AG293" s="71" t="n">
        <f aca="false">AG292*VLOOKUP($X293,$K$7:$V$36,AG$6+1,FALSE())</f>
        <v>0.0996443757135034</v>
      </c>
      <c r="AH293" s="71" t="n">
        <f aca="false">AH292*VLOOKUP($X293,$K$7:$V$36,AH$6+1,FALSE())</f>
        <v>0.057520551498553</v>
      </c>
      <c r="AI293" s="71" t="n">
        <f aca="false">AI292*VLOOKUP($X293,$K$7:$V$36,AI$6+1,FALSE())</f>
        <v>0.030871189348527</v>
      </c>
      <c r="AJ293" s="71" t="n">
        <f aca="false">AJ292*VLOOKUP($X293,$K$7:$V$36,AJ$6+1,FALSE())</f>
        <v>0.0154043632465712</v>
      </c>
      <c r="AK293" s="72" t="n">
        <f aca="false">W$7</f>
        <v>0</v>
      </c>
      <c r="AL293" s="73" t="n">
        <f aca="false">AL292*VLOOKUP($X293,$K$40:$V$69,AL$6+1,FALSE())</f>
        <v>0.571653293321595</v>
      </c>
      <c r="AM293" s="74" t="n">
        <f aca="false">AM292*VLOOKUP($X293,$K$40:$V$69,AM$6+1,FALSE())</f>
        <v>0.48036549953731</v>
      </c>
      <c r="AN293" s="74" t="n">
        <f aca="false">AN292*VLOOKUP($X293,$K$40:$V$69,AN$6+1,FALSE())</f>
        <v>0.362061273517274</v>
      </c>
      <c r="AO293" s="74" t="n">
        <f aca="false">AO292*VLOOKUP($X293,$K$40:$V$69,AO$6+1,FALSE())</f>
        <v>0.340526828187697</v>
      </c>
      <c r="AP293" s="74" t="n">
        <f aca="false">AP292*VLOOKUP($X293,$K$40:$V$69,AP$6+1,FALSE())</f>
        <v>0.284045760457392</v>
      </c>
      <c r="AQ293" s="74" t="n">
        <f aca="false">AQ292*VLOOKUP($X293,$K$40:$V$69,AQ$6+1,FALSE())</f>
        <v>0.167995681110797</v>
      </c>
      <c r="AR293" s="74" t="n">
        <f aca="false">AR292*VLOOKUP($X293,$K$40:$V$69,AR$6+1,FALSE())</f>
        <v>0.143033163151587</v>
      </c>
      <c r="AS293" s="74" t="n">
        <f aca="false">AS292*VLOOKUP($X293,$K$40:$V$69,AS$6+1,FALSE())</f>
        <v>0.0996443757135034</v>
      </c>
      <c r="AT293" s="74" t="n">
        <f aca="false">AT292*VLOOKUP($X293,$K$40:$V$69,AT$6+1,FALSE())</f>
        <v>0.057520551498553</v>
      </c>
      <c r="AU293" s="74" t="n">
        <f aca="false">AU292*VLOOKUP($X293,$K$40:$V$69,AU$6+1,FALSE())</f>
        <v>0.030871189348527</v>
      </c>
      <c r="AV293" s="74" t="n">
        <f aca="false">AV292*VLOOKUP($X293,$K$40:$V$69,AV$6+1,FALSE())</f>
        <v>0.0154043632465712</v>
      </c>
      <c r="AW293" s="75" t="n">
        <v>0</v>
      </c>
      <c r="AX293" s="54"/>
      <c r="AY293" s="60" t="n">
        <f aca="false">AY281+1</f>
        <v>24</v>
      </c>
      <c r="AZ293" s="61" t="n">
        <v>287</v>
      </c>
      <c r="BA293" s="76" t="n">
        <v>0.030871189348527</v>
      </c>
      <c r="BB293" s="77" t="n">
        <v>0.057520551498553</v>
      </c>
      <c r="BC293" s="54"/>
      <c r="BD293" s="54" t="n">
        <f aca="false">IF($D$11=1,BA293*BB293,BA293)</f>
        <v>0.030871189348527</v>
      </c>
    </row>
    <row r="294" customFormat="false" ht="12.75" hidden="false" customHeight="false" outlineLevel="0" collapsed="false"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60" t="n">
        <f aca="false">X282+1</f>
        <v>24</v>
      </c>
      <c r="Y294" s="61" t="n">
        <v>288</v>
      </c>
      <c r="Z294" s="71" t="n">
        <f aca="false">Z293*VLOOKUP($X294,$K$7:$V$36,Z$6+1,FALSE())</f>
        <v>0.570553400369991</v>
      </c>
      <c r="AA294" s="71" t="n">
        <f aca="false">AA293*VLOOKUP($X294,$K$7:$V$36,AA$6+1,FALSE())</f>
        <v>0.479055070923037</v>
      </c>
      <c r="AB294" s="71" t="n">
        <f aca="false">AB293*VLOOKUP($X294,$K$7:$V$36,AB$6+1,FALSE())</f>
        <v>0.360678465313309</v>
      </c>
      <c r="AC294" s="71" t="n">
        <f aca="false">AC293*VLOOKUP($X294,$K$7:$V$36,AC$6+1,FALSE())</f>
        <v>0.339204580757228</v>
      </c>
      <c r="AD294" s="71" t="n">
        <f aca="false">AD293*VLOOKUP($X294,$K$7:$V$36,AD$6+1,FALSE())</f>
        <v>0.282698922602102</v>
      </c>
      <c r="AE294" s="71" t="n">
        <f aca="false">AE293*VLOOKUP($X294,$K$7:$V$36,AE$6+1,FALSE())</f>
        <v>0.16693082213983</v>
      </c>
      <c r="AF294" s="71" t="n">
        <f aca="false">AF293*VLOOKUP($X294,$K$7:$V$36,AF$6+1,FALSE())</f>
        <v>0.142034210965924</v>
      </c>
      <c r="AG294" s="71" t="n">
        <f aca="false">AG293*VLOOKUP($X294,$K$7:$V$36,AG$6+1,FALSE())</f>
        <v>0.0987979731369034</v>
      </c>
      <c r="AH294" s="71" t="n">
        <f aca="false">AH293*VLOOKUP($X294,$K$7:$V$36,AH$6+1,FALSE())</f>
        <v>0.0569208207110782</v>
      </c>
      <c r="AI294" s="71" t="n">
        <f aca="false">AI293*VLOOKUP($X294,$K$7:$V$36,AI$6+1,FALSE())</f>
        <v>0.0305094749394045</v>
      </c>
      <c r="AJ294" s="71" t="n">
        <f aca="false">AJ293*VLOOKUP($X294,$K$7:$V$36,AJ$6+1,FALSE())</f>
        <v>0.0152138375935578</v>
      </c>
      <c r="AK294" s="72" t="n">
        <f aca="false">W$7</f>
        <v>0</v>
      </c>
      <c r="AL294" s="73" t="n">
        <f aca="false">AL293*VLOOKUP($X294,$K$40:$V$69,AL$6+1,FALSE())</f>
        <v>0.570553400369991</v>
      </c>
      <c r="AM294" s="74" t="n">
        <f aca="false">AM293*VLOOKUP($X294,$K$40:$V$69,AM$6+1,FALSE())</f>
        <v>0.479055070923037</v>
      </c>
      <c r="AN294" s="74" t="n">
        <f aca="false">AN293*VLOOKUP($X294,$K$40:$V$69,AN$6+1,FALSE())</f>
        <v>0.360678465313309</v>
      </c>
      <c r="AO294" s="74" t="n">
        <f aca="false">AO293*VLOOKUP($X294,$K$40:$V$69,AO$6+1,FALSE())</f>
        <v>0.339204580757228</v>
      </c>
      <c r="AP294" s="74" t="n">
        <f aca="false">AP293*VLOOKUP($X294,$K$40:$V$69,AP$6+1,FALSE())</f>
        <v>0.282698922602102</v>
      </c>
      <c r="AQ294" s="74" t="n">
        <f aca="false">AQ293*VLOOKUP($X294,$K$40:$V$69,AQ$6+1,FALSE())</f>
        <v>0.16693082213983</v>
      </c>
      <c r="AR294" s="74" t="n">
        <f aca="false">AR293*VLOOKUP($X294,$K$40:$V$69,AR$6+1,FALSE())</f>
        <v>0.142034210965924</v>
      </c>
      <c r="AS294" s="74" t="n">
        <f aca="false">AS293*VLOOKUP($X294,$K$40:$V$69,AS$6+1,FALSE())</f>
        <v>0.0987979731369034</v>
      </c>
      <c r="AT294" s="74" t="n">
        <f aca="false">AT293*VLOOKUP($X294,$K$40:$V$69,AT$6+1,FALSE())</f>
        <v>0.0569208207110782</v>
      </c>
      <c r="AU294" s="74" t="n">
        <f aca="false">AU293*VLOOKUP($X294,$K$40:$V$69,AU$6+1,FALSE())</f>
        <v>0.0305094749394045</v>
      </c>
      <c r="AV294" s="74" t="n">
        <f aca="false">AV293*VLOOKUP($X294,$K$40:$V$69,AV$6+1,FALSE())</f>
        <v>0.0152138375935578</v>
      </c>
      <c r="AW294" s="75" t="n">
        <v>0</v>
      </c>
      <c r="AX294" s="54"/>
      <c r="AY294" s="60" t="n">
        <f aca="false">AY282+1</f>
        <v>24</v>
      </c>
      <c r="AZ294" s="61" t="n">
        <v>288</v>
      </c>
      <c r="BA294" s="76" t="n">
        <v>0.0305094749394045</v>
      </c>
      <c r="BB294" s="77" t="n">
        <v>0.0569208207110782</v>
      </c>
      <c r="BC294" s="54"/>
      <c r="BD294" s="54" t="n">
        <f aca="false">IF($D$11=1,BA294*BB294,BA294)</f>
        <v>0.0305094749394045</v>
      </c>
    </row>
    <row r="295" customFormat="false" ht="12.75" hidden="false" customHeight="false" outlineLevel="0" collapsed="false"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60" t="n">
        <f aca="false">X283+1</f>
        <v>25</v>
      </c>
      <c r="Y295" s="61" t="n">
        <v>289</v>
      </c>
      <c r="Z295" s="71" t="n">
        <f aca="false">Z294*VLOOKUP($X295,$K$7:$V$36,Z$6+1,FALSE())</f>
        <v>0.569455623674026</v>
      </c>
      <c r="AA295" s="71" t="n">
        <f aca="false">AA294*VLOOKUP($X295,$K$7:$V$36,AA$6+1,FALSE())</f>
        <v>0.477748217134922</v>
      </c>
      <c r="AB295" s="71" t="n">
        <f aca="false">AB294*VLOOKUP($X295,$K$7:$V$36,AB$6+1,FALSE())</f>
        <v>0.359300938421289</v>
      </c>
      <c r="AC295" s="71" t="n">
        <f aca="false">AC294*VLOOKUP($X295,$K$7:$V$36,AC$6+1,FALSE())</f>
        <v>0.337887467542693</v>
      </c>
      <c r="AD295" s="71" t="n">
        <f aca="false">AD294*VLOOKUP($X295,$K$7:$V$36,AD$6+1,FALSE())</f>
        <v>0.2813584709439</v>
      </c>
      <c r="AE295" s="71" t="n">
        <f aca="false">AE294*VLOOKUP($X295,$K$7:$V$36,AE$6+1,FALSE())</f>
        <v>0.16587271289374</v>
      </c>
      <c r="AF295" s="71" t="n">
        <f aca="false">AF294*VLOOKUP($X295,$K$7:$V$36,AF$6+1,FALSE())</f>
        <v>0.141042235522208</v>
      </c>
      <c r="AG295" s="71" t="n">
        <f aca="false">AG294*VLOOKUP($X295,$K$7:$V$36,AG$6+1,FALSE())</f>
        <v>0.0979587601012739</v>
      </c>
      <c r="AH295" s="71" t="n">
        <f aca="false">AH294*VLOOKUP($X295,$K$7:$V$36,AH$6+1,FALSE())</f>
        <v>0.0563273429411436</v>
      </c>
      <c r="AI295" s="71" t="n">
        <f aca="false">AI294*VLOOKUP($X295,$K$7:$V$36,AI$6+1,FALSE())</f>
        <v>0.030151998699155</v>
      </c>
      <c r="AJ295" s="71" t="n">
        <f aca="false">AJ294*VLOOKUP($X295,$K$7:$V$36,AJ$6+1,FALSE())</f>
        <v>0.0150256684173345</v>
      </c>
      <c r="AK295" s="72" t="n">
        <f aca="false">W$7</f>
        <v>0</v>
      </c>
      <c r="AL295" s="73" t="n">
        <f aca="false">AL294*VLOOKUP($X295,$K$40:$V$69,AL$6+1,FALSE())</f>
        <v>0.569455623674026</v>
      </c>
      <c r="AM295" s="74" t="n">
        <f aca="false">AM294*VLOOKUP($X295,$K$40:$V$69,AM$6+1,FALSE())</f>
        <v>0.477748217134922</v>
      </c>
      <c r="AN295" s="74" t="n">
        <f aca="false">AN294*VLOOKUP($X295,$K$40:$V$69,AN$6+1,FALSE())</f>
        <v>0.359300938421289</v>
      </c>
      <c r="AO295" s="74" t="n">
        <f aca="false">AO294*VLOOKUP($X295,$K$40:$V$69,AO$6+1,FALSE())</f>
        <v>0.337887467542693</v>
      </c>
      <c r="AP295" s="74" t="n">
        <f aca="false">AP294*VLOOKUP($X295,$K$40:$V$69,AP$6+1,FALSE())</f>
        <v>0.2813584709439</v>
      </c>
      <c r="AQ295" s="74" t="n">
        <f aca="false">AQ294*VLOOKUP($X295,$K$40:$V$69,AQ$6+1,FALSE())</f>
        <v>0.16587271289374</v>
      </c>
      <c r="AR295" s="74" t="n">
        <f aca="false">AR294*VLOOKUP($X295,$K$40:$V$69,AR$6+1,FALSE())</f>
        <v>0.141042235522208</v>
      </c>
      <c r="AS295" s="74" t="n">
        <f aca="false">AS294*VLOOKUP($X295,$K$40:$V$69,AS$6+1,FALSE())</f>
        <v>0.0979587601012739</v>
      </c>
      <c r="AT295" s="74" t="n">
        <f aca="false">AT294*VLOOKUP($X295,$K$40:$V$69,AT$6+1,FALSE())</f>
        <v>0.0563273429411436</v>
      </c>
      <c r="AU295" s="74" t="n">
        <f aca="false">AU294*VLOOKUP($X295,$K$40:$V$69,AU$6+1,FALSE())</f>
        <v>0.030151998699155</v>
      </c>
      <c r="AV295" s="74" t="n">
        <f aca="false">AV294*VLOOKUP($X295,$K$40:$V$69,AV$6+1,FALSE())</f>
        <v>0.0150256684173345</v>
      </c>
      <c r="AW295" s="75" t="n">
        <v>0</v>
      </c>
      <c r="AX295" s="54"/>
      <c r="AY295" s="60" t="n">
        <f aca="false">AY283+1</f>
        <v>25</v>
      </c>
      <c r="AZ295" s="61" t="n">
        <v>289</v>
      </c>
      <c r="BA295" s="76" t="n">
        <v>0.030151998699155</v>
      </c>
      <c r="BB295" s="77" t="n">
        <v>0.0563273429411436</v>
      </c>
      <c r="BC295" s="54"/>
      <c r="BD295" s="54" t="n">
        <f aca="false">IF($D$11=1,BA295*BB295,BA295)</f>
        <v>0.030151998699155</v>
      </c>
    </row>
    <row r="296" customFormat="false" ht="12.75" hidden="false" customHeight="false" outlineLevel="0" collapsed="false"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60" t="n">
        <f aca="false">X284+1</f>
        <v>25</v>
      </c>
      <c r="Y296" s="61" t="n">
        <v>290</v>
      </c>
      <c r="Z296" s="71" t="n">
        <f aca="false">Z295*VLOOKUP($X296,$K$7:$V$36,Z$6+1,FALSE())</f>
        <v>0.568359959161904</v>
      </c>
      <c r="AA296" s="71" t="n">
        <f aca="false">AA295*VLOOKUP($X296,$K$7:$V$36,AA$6+1,FALSE())</f>
        <v>0.476444928420902</v>
      </c>
      <c r="AB296" s="71" t="n">
        <f aca="false">AB295*VLOOKUP($X296,$K$7:$V$36,AB$6+1,FALSE())</f>
        <v>0.357928672670482</v>
      </c>
      <c r="AC296" s="71" t="n">
        <f aca="false">AC295*VLOOKUP($X296,$K$7:$V$36,AC$6+1,FALSE())</f>
        <v>0.336575468608206</v>
      </c>
      <c r="AD296" s="71" t="n">
        <f aca="false">AD295*VLOOKUP($X296,$K$7:$V$36,AD$6+1,FALSE())</f>
        <v>0.280024375201848</v>
      </c>
      <c r="AE296" s="71" t="n">
        <f aca="false">AE295*VLOOKUP($X296,$K$7:$V$36,AE$6+1,FALSE())</f>
        <v>0.16482131058866</v>
      </c>
      <c r="AF296" s="71" t="n">
        <f aca="false">AF295*VLOOKUP($X296,$K$7:$V$36,AF$6+1,FALSE())</f>
        <v>0.140057188094456</v>
      </c>
      <c r="AG296" s="71" t="n">
        <f aca="false">AG295*VLOOKUP($X296,$K$7:$V$36,AG$6+1,FALSE())</f>
        <v>0.0971266755369764</v>
      </c>
      <c r="AH296" s="71" t="n">
        <f aca="false">AH295*VLOOKUP($X296,$K$7:$V$36,AH$6+1,FALSE())</f>
        <v>0.0557400529924492</v>
      </c>
      <c r="AI296" s="71" t="n">
        <f aca="false">AI295*VLOOKUP($X296,$K$7:$V$36,AI$6+1,FALSE())</f>
        <v>0.0297987109696089</v>
      </c>
      <c r="AJ296" s="71" t="n">
        <f aca="false">AJ295*VLOOKUP($X296,$K$7:$V$36,AJ$6+1,FALSE())</f>
        <v>0.0148398265723096</v>
      </c>
      <c r="AK296" s="72" t="n">
        <f aca="false">W$7</f>
        <v>0</v>
      </c>
      <c r="AL296" s="73" t="n">
        <f aca="false">AL295*VLOOKUP($X296,$K$40:$V$69,AL$6+1,FALSE())</f>
        <v>0.568359959161904</v>
      </c>
      <c r="AM296" s="74" t="n">
        <f aca="false">AM295*VLOOKUP($X296,$K$40:$V$69,AM$6+1,FALSE())</f>
        <v>0.476444928420902</v>
      </c>
      <c r="AN296" s="74" t="n">
        <f aca="false">AN295*VLOOKUP($X296,$K$40:$V$69,AN$6+1,FALSE())</f>
        <v>0.357928672670482</v>
      </c>
      <c r="AO296" s="74" t="n">
        <f aca="false">AO295*VLOOKUP($X296,$K$40:$V$69,AO$6+1,FALSE())</f>
        <v>0.336575468608206</v>
      </c>
      <c r="AP296" s="74" t="n">
        <f aca="false">AP295*VLOOKUP($X296,$K$40:$V$69,AP$6+1,FALSE())</f>
        <v>0.280024375201848</v>
      </c>
      <c r="AQ296" s="74" t="n">
        <f aca="false">AQ295*VLOOKUP($X296,$K$40:$V$69,AQ$6+1,FALSE())</f>
        <v>0.16482131058866</v>
      </c>
      <c r="AR296" s="74" t="n">
        <f aca="false">AR295*VLOOKUP($X296,$K$40:$V$69,AR$6+1,FALSE())</f>
        <v>0.140057188094456</v>
      </c>
      <c r="AS296" s="74" t="n">
        <f aca="false">AS295*VLOOKUP($X296,$K$40:$V$69,AS$6+1,FALSE())</f>
        <v>0.0971266755369764</v>
      </c>
      <c r="AT296" s="74" t="n">
        <f aca="false">AT295*VLOOKUP($X296,$K$40:$V$69,AT$6+1,FALSE())</f>
        <v>0.0557400529924492</v>
      </c>
      <c r="AU296" s="74" t="n">
        <f aca="false">AU295*VLOOKUP($X296,$K$40:$V$69,AU$6+1,FALSE())</f>
        <v>0.0297987109696089</v>
      </c>
      <c r="AV296" s="74" t="n">
        <f aca="false">AV295*VLOOKUP($X296,$K$40:$V$69,AV$6+1,FALSE())</f>
        <v>0.0148398265723096</v>
      </c>
      <c r="AW296" s="75" t="n">
        <v>0</v>
      </c>
      <c r="AX296" s="54"/>
      <c r="AY296" s="60" t="n">
        <f aca="false">AY284+1</f>
        <v>25</v>
      </c>
      <c r="AZ296" s="61" t="n">
        <v>290</v>
      </c>
      <c r="BA296" s="76" t="n">
        <v>0.0297987109696089</v>
      </c>
      <c r="BB296" s="77" t="n">
        <v>0.0557400529924492</v>
      </c>
      <c r="BC296" s="54"/>
      <c r="BD296" s="54" t="n">
        <f aca="false">IF($D$11=1,BA296*BB296,BA296)</f>
        <v>0.0297987109696089</v>
      </c>
    </row>
    <row r="297" customFormat="false" ht="12.75" hidden="false" customHeight="false" outlineLevel="0" collapsed="false"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60" t="n">
        <f aca="false">X285+1</f>
        <v>25</v>
      </c>
      <c r="Y297" s="61" t="n">
        <v>291</v>
      </c>
      <c r="Z297" s="71" t="n">
        <f aca="false">Z296*VLOOKUP($X297,$K$7:$V$36,Z$6+1,FALSE())</f>
        <v>0.567266402769666</v>
      </c>
      <c r="AA297" s="71" t="n">
        <f aca="false">AA296*VLOOKUP($X297,$K$7:$V$36,AA$6+1,FALSE())</f>
        <v>0.475145195055518</v>
      </c>
      <c r="AB297" s="71" t="n">
        <f aca="false">AB296*VLOOKUP($X297,$K$7:$V$36,AB$6+1,FALSE())</f>
        <v>0.356561647967191</v>
      </c>
      <c r="AC297" s="71" t="n">
        <f aca="false">AC296*VLOOKUP($X297,$K$7:$V$36,AC$6+1,FALSE())</f>
        <v>0.335268564095294</v>
      </c>
      <c r="AD297" s="71" t="n">
        <f aca="false">AD296*VLOOKUP($X297,$K$7:$V$36,AD$6+1,FALSE())</f>
        <v>0.278696605238591</v>
      </c>
      <c r="AE297" s="71" t="n">
        <f aca="false">AE296*VLOOKUP($X297,$K$7:$V$36,AE$6+1,FALSE())</f>
        <v>0.16377657271191</v>
      </c>
      <c r="AF297" s="71" t="n">
        <f aca="false">AF296*VLOOKUP($X297,$K$7:$V$36,AF$6+1,FALSE())</f>
        <v>0.139079020296988</v>
      </c>
      <c r="AG297" s="71" t="n">
        <f aca="false">AG296*VLOOKUP($X297,$K$7:$V$36,AG$6+1,FALSE())</f>
        <v>0.0963016588931122</v>
      </c>
      <c r="AH297" s="71" t="n">
        <f aca="false">AH296*VLOOKUP($X297,$K$7:$V$36,AH$6+1,FALSE())</f>
        <v>0.055158886348456</v>
      </c>
      <c r="AI297" s="71" t="n">
        <f aca="false">AI296*VLOOKUP($X297,$K$7:$V$36,AI$6+1,FALSE())</f>
        <v>0.0294495626744365</v>
      </c>
      <c r="AJ297" s="71" t="n">
        <f aca="false">AJ296*VLOOKUP($X297,$K$7:$V$36,AJ$6+1,FALSE())</f>
        <v>0.014656283273373</v>
      </c>
      <c r="AK297" s="72" t="n">
        <f aca="false">W$7</f>
        <v>0</v>
      </c>
      <c r="AL297" s="73" t="n">
        <f aca="false">AL296*VLOOKUP($X297,$K$40:$V$69,AL$6+1,FALSE())</f>
        <v>0.567266402769666</v>
      </c>
      <c r="AM297" s="74" t="n">
        <f aca="false">AM296*VLOOKUP($X297,$K$40:$V$69,AM$6+1,FALSE())</f>
        <v>0.475145195055518</v>
      </c>
      <c r="AN297" s="74" t="n">
        <f aca="false">AN296*VLOOKUP($X297,$K$40:$V$69,AN$6+1,FALSE())</f>
        <v>0.356561647967191</v>
      </c>
      <c r="AO297" s="74" t="n">
        <f aca="false">AO296*VLOOKUP($X297,$K$40:$V$69,AO$6+1,FALSE())</f>
        <v>0.335268564095294</v>
      </c>
      <c r="AP297" s="74" t="n">
        <f aca="false">AP296*VLOOKUP($X297,$K$40:$V$69,AP$6+1,FALSE())</f>
        <v>0.278696605238591</v>
      </c>
      <c r="AQ297" s="74" t="n">
        <f aca="false">AQ296*VLOOKUP($X297,$K$40:$V$69,AQ$6+1,FALSE())</f>
        <v>0.16377657271191</v>
      </c>
      <c r="AR297" s="74" t="n">
        <f aca="false">AR296*VLOOKUP($X297,$K$40:$V$69,AR$6+1,FALSE())</f>
        <v>0.139079020296988</v>
      </c>
      <c r="AS297" s="74" t="n">
        <f aca="false">AS296*VLOOKUP($X297,$K$40:$V$69,AS$6+1,FALSE())</f>
        <v>0.0963016588931122</v>
      </c>
      <c r="AT297" s="74" t="n">
        <f aca="false">AT296*VLOOKUP($X297,$K$40:$V$69,AT$6+1,FALSE())</f>
        <v>0.055158886348456</v>
      </c>
      <c r="AU297" s="74" t="n">
        <f aca="false">AU296*VLOOKUP($X297,$K$40:$V$69,AU$6+1,FALSE())</f>
        <v>0.0294495626744365</v>
      </c>
      <c r="AV297" s="74" t="n">
        <f aca="false">AV296*VLOOKUP($X297,$K$40:$V$69,AV$6+1,FALSE())</f>
        <v>0.014656283273373</v>
      </c>
      <c r="AW297" s="75" t="n">
        <v>0</v>
      </c>
      <c r="AX297" s="54"/>
      <c r="AY297" s="60" t="n">
        <f aca="false">AY285+1</f>
        <v>25</v>
      </c>
      <c r="AZ297" s="61" t="n">
        <v>291</v>
      </c>
      <c r="BA297" s="76" t="n">
        <v>0.0294495626744365</v>
      </c>
      <c r="BB297" s="77" t="n">
        <v>0.055158886348456</v>
      </c>
      <c r="BC297" s="54"/>
      <c r="BD297" s="54" t="n">
        <f aca="false">IF($D$11=1,BA297*BB297,BA297)</f>
        <v>0.0294495626744365</v>
      </c>
    </row>
    <row r="298" customFormat="false" ht="12.75" hidden="false" customHeight="false" outlineLevel="0" collapsed="false"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60" t="n">
        <f aca="false">X286+1</f>
        <v>25</v>
      </c>
      <c r="Y298" s="61" t="n">
        <v>292</v>
      </c>
      <c r="Z298" s="71" t="n">
        <f aca="false">Z297*VLOOKUP($X298,$K$7:$V$36,Z$6+1,FALSE())</f>
        <v>0.566174950441171</v>
      </c>
      <c r="AA298" s="71" t="n">
        <f aca="false">AA297*VLOOKUP($X298,$K$7:$V$36,AA$6+1,FALSE())</f>
        <v>0.473849007339842</v>
      </c>
      <c r="AB298" s="71" t="n">
        <f aca="false">AB297*VLOOKUP($X298,$K$7:$V$36,AB$6+1,FALSE())</f>
        <v>0.355199844294463</v>
      </c>
      <c r="AC298" s="71" t="n">
        <f aca="false">AC297*VLOOKUP($X298,$K$7:$V$36,AC$6+1,FALSE())</f>
        <v>0.333966734222589</v>
      </c>
      <c r="AD298" s="71" t="n">
        <f aca="false">AD297*VLOOKUP($X298,$K$7:$V$36,AD$6+1,FALSE())</f>
        <v>0.27737513105967</v>
      </c>
      <c r="AE298" s="71" t="n">
        <f aca="false">AE297*VLOOKUP($X298,$K$7:$V$36,AE$6+1,FALSE())</f>
        <v>0.162738457020284</v>
      </c>
      <c r="AF298" s="71" t="n">
        <f aca="false">AF297*VLOOKUP($X298,$K$7:$V$36,AF$6+1,FALSE())</f>
        <v>0.138107684082055</v>
      </c>
      <c r="AG298" s="71" t="n">
        <f aca="false">AG297*VLOOKUP($X298,$K$7:$V$36,AG$6+1,FALSE())</f>
        <v>0.0954836501331161</v>
      </c>
      <c r="AH298" s="71" t="n">
        <f aca="false">AH297*VLOOKUP($X298,$K$7:$V$36,AH$6+1,FALSE())</f>
        <v>0.0545837791652986</v>
      </c>
      <c r="AI298" s="71" t="n">
        <f aca="false">AI297*VLOOKUP($X298,$K$7:$V$36,AI$6+1,FALSE())</f>
        <v>0.0291045053123298</v>
      </c>
      <c r="AJ298" s="71" t="n">
        <f aca="false">AJ297*VLOOKUP($X298,$K$7:$V$36,AJ$6+1,FALSE())</f>
        <v>0.0144750100914366</v>
      </c>
      <c r="AK298" s="72" t="n">
        <f aca="false">W$7</f>
        <v>0</v>
      </c>
      <c r="AL298" s="73" t="n">
        <f aca="false">AL297*VLOOKUP($X298,$K$40:$V$69,AL$6+1,FALSE())</f>
        <v>0.566174950441171</v>
      </c>
      <c r="AM298" s="74" t="n">
        <f aca="false">AM297*VLOOKUP($X298,$K$40:$V$69,AM$6+1,FALSE())</f>
        <v>0.473849007339842</v>
      </c>
      <c r="AN298" s="74" t="n">
        <f aca="false">AN297*VLOOKUP($X298,$K$40:$V$69,AN$6+1,FALSE())</f>
        <v>0.355199844294463</v>
      </c>
      <c r="AO298" s="74" t="n">
        <f aca="false">AO297*VLOOKUP($X298,$K$40:$V$69,AO$6+1,FALSE())</f>
        <v>0.333966734222589</v>
      </c>
      <c r="AP298" s="74" t="n">
        <f aca="false">AP297*VLOOKUP($X298,$K$40:$V$69,AP$6+1,FALSE())</f>
        <v>0.27737513105967</v>
      </c>
      <c r="AQ298" s="74" t="n">
        <f aca="false">AQ297*VLOOKUP($X298,$K$40:$V$69,AQ$6+1,FALSE())</f>
        <v>0.162738457020284</v>
      </c>
      <c r="AR298" s="74" t="n">
        <f aca="false">AR297*VLOOKUP($X298,$K$40:$V$69,AR$6+1,FALSE())</f>
        <v>0.138107684082055</v>
      </c>
      <c r="AS298" s="74" t="n">
        <f aca="false">AS297*VLOOKUP($X298,$K$40:$V$69,AS$6+1,FALSE())</f>
        <v>0.0954836501331161</v>
      </c>
      <c r="AT298" s="74" t="n">
        <f aca="false">AT297*VLOOKUP($X298,$K$40:$V$69,AT$6+1,FALSE())</f>
        <v>0.0545837791652986</v>
      </c>
      <c r="AU298" s="74" t="n">
        <f aca="false">AU297*VLOOKUP($X298,$K$40:$V$69,AU$6+1,FALSE())</f>
        <v>0.0291045053123298</v>
      </c>
      <c r="AV298" s="74" t="n">
        <f aca="false">AV297*VLOOKUP($X298,$K$40:$V$69,AV$6+1,FALSE())</f>
        <v>0.0144750100914366</v>
      </c>
      <c r="AW298" s="75" t="n">
        <v>0</v>
      </c>
      <c r="AX298" s="54"/>
      <c r="AY298" s="60" t="n">
        <f aca="false">AY286+1</f>
        <v>25</v>
      </c>
      <c r="AZ298" s="61" t="n">
        <v>292</v>
      </c>
      <c r="BA298" s="76" t="n">
        <v>0.0291045053123298</v>
      </c>
      <c r="BB298" s="77" t="n">
        <v>0.0545837791652986</v>
      </c>
      <c r="BC298" s="54"/>
      <c r="BD298" s="54" t="n">
        <f aca="false">IF($D$11=1,BA298*BB298,BA298)</f>
        <v>0.0291045053123298</v>
      </c>
    </row>
    <row r="299" customFormat="false" ht="12.75" hidden="false" customHeight="false" outlineLevel="0" collapsed="false"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60" t="n">
        <f aca="false">X287+1</f>
        <v>25</v>
      </c>
      <c r="Y299" s="61" t="n">
        <v>293</v>
      </c>
      <c r="Z299" s="71" t="n">
        <f aca="false">Z298*VLOOKUP($X299,$K$7:$V$36,Z$6+1,FALSE())</f>
        <v>0.565085598128082</v>
      </c>
      <c r="AA299" s="71" t="n">
        <f aca="false">AA298*VLOOKUP($X299,$K$7:$V$36,AA$6+1,FALSE())</f>
        <v>0.472556355601403</v>
      </c>
      <c r="AB299" s="71" t="n">
        <f aca="false">AB298*VLOOKUP($X299,$K$7:$V$36,AB$6+1,FALSE())</f>
        <v>0.353843241711795</v>
      </c>
      <c r="AC299" s="71" t="n">
        <f aca="false">AC298*VLOOKUP($X299,$K$7:$V$36,AC$6+1,FALSE())</f>
        <v>0.332669959285535</v>
      </c>
      <c r="AD299" s="71" t="n">
        <f aca="false">AD298*VLOOKUP($X299,$K$7:$V$36,AD$6+1,FALSE())</f>
        <v>0.276059922812852</v>
      </c>
      <c r="AE299" s="71" t="n">
        <f aca="false">AE298*VLOOKUP($X299,$K$7:$V$36,AE$6+1,FALSE())</f>
        <v>0.161706921538339</v>
      </c>
      <c r="AF299" s="71" t="n">
        <f aca="false">AF298*VLOOKUP($X299,$K$7:$V$36,AF$6+1,FALSE())</f>
        <v>0.137143131737474</v>
      </c>
      <c r="AG299" s="71" t="n">
        <f aca="false">AG298*VLOOKUP($X299,$K$7:$V$36,AG$6+1,FALSE())</f>
        <v>0.0946725897303874</v>
      </c>
      <c r="AH299" s="71" t="n">
        <f aca="false">AH298*VLOOKUP($X299,$K$7:$V$36,AH$6+1,FALSE())</f>
        <v>0.0540146682647715</v>
      </c>
      <c r="AI299" s="71" t="n">
        <f aca="false">AI298*VLOOKUP($X299,$K$7:$V$36,AI$6+1,FALSE())</f>
        <v>0.0287634909502656</v>
      </c>
      <c r="AJ299" s="71" t="n">
        <f aca="false">AJ298*VLOOKUP($X299,$K$7:$V$36,AJ$6+1,FALSE())</f>
        <v>0.0142959789490322</v>
      </c>
      <c r="AK299" s="72" t="n">
        <f aca="false">W$7</f>
        <v>0</v>
      </c>
      <c r="AL299" s="73" t="n">
        <f aca="false">AL298*VLOOKUP($X299,$K$40:$V$69,AL$6+1,FALSE())</f>
        <v>0.565085598128082</v>
      </c>
      <c r="AM299" s="74" t="n">
        <f aca="false">AM298*VLOOKUP($X299,$K$40:$V$69,AM$6+1,FALSE())</f>
        <v>0.472556355601403</v>
      </c>
      <c r="AN299" s="74" t="n">
        <f aca="false">AN298*VLOOKUP($X299,$K$40:$V$69,AN$6+1,FALSE())</f>
        <v>0.353843241711795</v>
      </c>
      <c r="AO299" s="74" t="n">
        <f aca="false">AO298*VLOOKUP($X299,$K$40:$V$69,AO$6+1,FALSE())</f>
        <v>0.332669959285535</v>
      </c>
      <c r="AP299" s="74" t="n">
        <f aca="false">AP298*VLOOKUP($X299,$K$40:$V$69,AP$6+1,FALSE())</f>
        <v>0.276059922812852</v>
      </c>
      <c r="AQ299" s="74" t="n">
        <f aca="false">AQ298*VLOOKUP($X299,$K$40:$V$69,AQ$6+1,FALSE())</f>
        <v>0.161706921538339</v>
      </c>
      <c r="AR299" s="74" t="n">
        <f aca="false">AR298*VLOOKUP($X299,$K$40:$V$69,AR$6+1,FALSE())</f>
        <v>0.137143131737474</v>
      </c>
      <c r="AS299" s="74" t="n">
        <f aca="false">AS298*VLOOKUP($X299,$K$40:$V$69,AS$6+1,FALSE())</f>
        <v>0.0946725897303874</v>
      </c>
      <c r="AT299" s="74" t="n">
        <f aca="false">AT298*VLOOKUP($X299,$K$40:$V$69,AT$6+1,FALSE())</f>
        <v>0.0540146682647715</v>
      </c>
      <c r="AU299" s="74" t="n">
        <f aca="false">AU298*VLOOKUP($X299,$K$40:$V$69,AU$6+1,FALSE())</f>
        <v>0.0287634909502656</v>
      </c>
      <c r="AV299" s="74" t="n">
        <f aca="false">AV298*VLOOKUP($X299,$K$40:$V$69,AV$6+1,FALSE())</f>
        <v>0.0142959789490322</v>
      </c>
      <c r="AW299" s="75" t="n">
        <v>0</v>
      </c>
      <c r="AX299" s="54"/>
      <c r="AY299" s="60" t="n">
        <f aca="false">AY287+1</f>
        <v>25</v>
      </c>
      <c r="AZ299" s="61" t="n">
        <v>293</v>
      </c>
      <c r="BA299" s="76" t="n">
        <v>0.0287634909502656</v>
      </c>
      <c r="BB299" s="77" t="n">
        <v>0.0540146682647715</v>
      </c>
      <c r="BC299" s="54"/>
      <c r="BD299" s="54" t="n">
        <f aca="false">IF($D$11=1,BA299*BB299,BA299)</f>
        <v>0.0287634909502656</v>
      </c>
    </row>
    <row r="300" customFormat="false" ht="12.75" hidden="false" customHeight="false" outlineLevel="0" collapsed="false"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60" t="n">
        <f aca="false">X288+1</f>
        <v>25</v>
      </c>
      <c r="Y300" s="61" t="n">
        <v>294</v>
      </c>
      <c r="Z300" s="71" t="n">
        <f aca="false">Z299*VLOOKUP($X300,$K$7:$V$36,Z$6+1,FALSE())</f>
        <v>0.563998341789852</v>
      </c>
      <c r="AA300" s="71" t="n">
        <f aca="false">AA299*VLOOKUP($X300,$K$7:$V$36,AA$6+1,FALSE())</f>
        <v>0.471267230194118</v>
      </c>
      <c r="AB300" s="71" t="n">
        <f aca="false">AB299*VLOOKUP($X300,$K$7:$V$36,AB$6+1,FALSE())</f>
        <v>0.352491820354842</v>
      </c>
      <c r="AC300" s="71" t="n">
        <f aca="false">AC299*VLOOKUP($X300,$K$7:$V$36,AC$6+1,FALSE())</f>
        <v>0.331378219656089</v>
      </c>
      <c r="AD300" s="71" t="n">
        <f aca="false">AD299*VLOOKUP($X300,$K$7:$V$36,AD$6+1,FALSE())</f>
        <v>0.274750950787449</v>
      </c>
      <c r="AE300" s="71" t="n">
        <f aca="false">AE299*VLOOKUP($X300,$K$7:$V$36,AE$6+1,FALSE())</f>
        <v>0.160681924556696</v>
      </c>
      <c r="AF300" s="71" t="n">
        <f aca="false">AF299*VLOOKUP($X300,$K$7:$V$36,AF$6+1,FALSE())</f>
        <v>0.136185315884289</v>
      </c>
      <c r="AG300" s="71" t="n">
        <f aca="false">AG299*VLOOKUP($X300,$K$7:$V$36,AG$6+1,FALSE())</f>
        <v>0.0938684186639582</v>
      </c>
      <c r="AH300" s="71" t="n">
        <f aca="false">AH299*VLOOKUP($X300,$K$7:$V$36,AH$6+1,FALSE())</f>
        <v>0.0534514911273889</v>
      </c>
      <c r="AI300" s="71" t="n">
        <f aca="false">AI299*VLOOKUP($X300,$K$7:$V$36,AI$6+1,FALSE())</f>
        <v>0.0284264722168467</v>
      </c>
      <c r="AJ300" s="71" t="n">
        <f aca="false">AJ299*VLOOKUP($X300,$K$7:$V$36,AJ$6+1,FALSE())</f>
        <v>0.0141191621159615</v>
      </c>
      <c r="AK300" s="72" t="n">
        <f aca="false">W$7</f>
        <v>0</v>
      </c>
      <c r="AL300" s="73" t="n">
        <f aca="false">AL299*VLOOKUP($X300,$K$40:$V$69,AL$6+1,FALSE())</f>
        <v>0.563998341789852</v>
      </c>
      <c r="AM300" s="74" t="n">
        <f aca="false">AM299*VLOOKUP($X300,$K$40:$V$69,AM$6+1,FALSE())</f>
        <v>0.471267230194118</v>
      </c>
      <c r="AN300" s="74" t="n">
        <f aca="false">AN299*VLOOKUP($X300,$K$40:$V$69,AN$6+1,FALSE())</f>
        <v>0.352491820354842</v>
      </c>
      <c r="AO300" s="74" t="n">
        <f aca="false">AO299*VLOOKUP($X300,$K$40:$V$69,AO$6+1,FALSE())</f>
        <v>0.331378219656089</v>
      </c>
      <c r="AP300" s="74" t="n">
        <f aca="false">AP299*VLOOKUP($X300,$K$40:$V$69,AP$6+1,FALSE())</f>
        <v>0.274750950787449</v>
      </c>
      <c r="AQ300" s="74" t="n">
        <f aca="false">AQ299*VLOOKUP($X300,$K$40:$V$69,AQ$6+1,FALSE())</f>
        <v>0.160681924556696</v>
      </c>
      <c r="AR300" s="74" t="n">
        <f aca="false">AR299*VLOOKUP($X300,$K$40:$V$69,AR$6+1,FALSE())</f>
        <v>0.136185315884289</v>
      </c>
      <c r="AS300" s="74" t="n">
        <f aca="false">AS299*VLOOKUP($X300,$K$40:$V$69,AS$6+1,FALSE())</f>
        <v>0.0938684186639582</v>
      </c>
      <c r="AT300" s="74" t="n">
        <f aca="false">AT299*VLOOKUP($X300,$K$40:$V$69,AT$6+1,FALSE())</f>
        <v>0.0534514911273889</v>
      </c>
      <c r="AU300" s="74" t="n">
        <f aca="false">AU299*VLOOKUP($X300,$K$40:$V$69,AU$6+1,FALSE())</f>
        <v>0.0284264722168467</v>
      </c>
      <c r="AV300" s="74" t="n">
        <f aca="false">AV299*VLOOKUP($X300,$K$40:$V$69,AV$6+1,FALSE())</f>
        <v>0.0141191621159615</v>
      </c>
      <c r="AW300" s="75" t="n">
        <v>0</v>
      </c>
      <c r="AX300" s="54"/>
      <c r="AY300" s="60" t="n">
        <f aca="false">AY288+1</f>
        <v>25</v>
      </c>
      <c r="AZ300" s="61" t="n">
        <v>294</v>
      </c>
      <c r="BA300" s="76" t="n">
        <v>0.0284264722168467</v>
      </c>
      <c r="BB300" s="77" t="n">
        <v>0.0534514911273889</v>
      </c>
      <c r="BC300" s="54"/>
      <c r="BD300" s="54" t="n">
        <f aca="false">IF($D$11=1,BA300*BB300,BA300)</f>
        <v>0.0284264722168467</v>
      </c>
    </row>
    <row r="301" customFormat="false" ht="12.75" hidden="false" customHeight="false" outlineLevel="0" collapsed="false"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60" t="n">
        <f aca="false">X289+1</f>
        <v>25</v>
      </c>
      <c r="Y301" s="61" t="n">
        <v>295</v>
      </c>
      <c r="Z301" s="71" t="n">
        <f aca="false">Z300*VLOOKUP($X301,$K$7:$V$36,Z$6+1,FALSE())</f>
        <v>0.562913177393709</v>
      </c>
      <c r="AA301" s="71" t="n">
        <f aca="false">AA300*VLOOKUP($X301,$K$7:$V$36,AA$6+1,FALSE())</f>
        <v>0.469981621498218</v>
      </c>
      <c r="AB301" s="71" t="n">
        <f aca="false">AB300*VLOOKUP($X301,$K$7:$V$36,AB$6+1,FALSE())</f>
        <v>0.351145560435127</v>
      </c>
      <c r="AC301" s="71" t="n">
        <f aca="false">AC300*VLOOKUP($X301,$K$7:$V$36,AC$6+1,FALSE())</f>
        <v>0.33009149578242</v>
      </c>
      <c r="AD301" s="71" t="n">
        <f aca="false">AD300*VLOOKUP($X301,$K$7:$V$36,AD$6+1,FALSE())</f>
        <v>0.273448185413653</v>
      </c>
      <c r="AE301" s="71" t="n">
        <f aca="false">AE300*VLOOKUP($X301,$K$7:$V$36,AE$6+1,FALSE())</f>
        <v>0.159663424630359</v>
      </c>
      <c r="AF301" s="71" t="n">
        <f aca="false">AF300*VLOOKUP($X301,$K$7:$V$36,AF$6+1,FALSE())</f>
        <v>0.135234189474439</v>
      </c>
      <c r="AG301" s="71" t="n">
        <f aca="false">AG300*VLOOKUP($X301,$K$7:$V$36,AG$6+1,FALSE())</f>
        <v>0.0930710784141986</v>
      </c>
      <c r="AH301" s="71" t="n">
        <f aca="false">AH300*VLOOKUP($X301,$K$7:$V$36,AH$6+1,FALSE())</f>
        <v>0.0528941858855165</v>
      </c>
      <c r="AI301" s="71" t="n">
        <f aca="false">AI300*VLOOKUP($X301,$K$7:$V$36,AI$6+1,FALSE())</f>
        <v>0.0280934022957215</v>
      </c>
      <c r="AJ301" s="71" t="n">
        <f aca="false">AJ300*VLOOKUP($X301,$K$7:$V$36,AJ$6+1,FALSE())</f>
        <v>0.0139445322050014</v>
      </c>
      <c r="AK301" s="72" t="n">
        <f aca="false">W$7</f>
        <v>0</v>
      </c>
      <c r="AL301" s="73" t="n">
        <f aca="false">AL300*VLOOKUP($X301,$K$40:$V$69,AL$6+1,FALSE())</f>
        <v>0.562913177393709</v>
      </c>
      <c r="AM301" s="74" t="n">
        <f aca="false">AM300*VLOOKUP($X301,$K$40:$V$69,AM$6+1,FALSE())</f>
        <v>0.469981621498218</v>
      </c>
      <c r="AN301" s="74" t="n">
        <f aca="false">AN300*VLOOKUP($X301,$K$40:$V$69,AN$6+1,FALSE())</f>
        <v>0.351145560435127</v>
      </c>
      <c r="AO301" s="74" t="n">
        <f aca="false">AO300*VLOOKUP($X301,$K$40:$V$69,AO$6+1,FALSE())</f>
        <v>0.33009149578242</v>
      </c>
      <c r="AP301" s="74" t="n">
        <f aca="false">AP300*VLOOKUP($X301,$K$40:$V$69,AP$6+1,FALSE())</f>
        <v>0.273448185413653</v>
      </c>
      <c r="AQ301" s="74" t="n">
        <f aca="false">AQ300*VLOOKUP($X301,$K$40:$V$69,AQ$6+1,FALSE())</f>
        <v>0.159663424630359</v>
      </c>
      <c r="AR301" s="74" t="n">
        <f aca="false">AR300*VLOOKUP($X301,$K$40:$V$69,AR$6+1,FALSE())</f>
        <v>0.135234189474439</v>
      </c>
      <c r="AS301" s="74" t="n">
        <f aca="false">AS300*VLOOKUP($X301,$K$40:$V$69,AS$6+1,FALSE())</f>
        <v>0.0930710784141986</v>
      </c>
      <c r="AT301" s="74" t="n">
        <f aca="false">AT300*VLOOKUP($X301,$K$40:$V$69,AT$6+1,FALSE())</f>
        <v>0.0528941858855165</v>
      </c>
      <c r="AU301" s="74" t="n">
        <f aca="false">AU300*VLOOKUP($X301,$K$40:$V$69,AU$6+1,FALSE())</f>
        <v>0.0280934022957215</v>
      </c>
      <c r="AV301" s="74" t="n">
        <f aca="false">AV300*VLOOKUP($X301,$K$40:$V$69,AV$6+1,FALSE())</f>
        <v>0.0139445322050014</v>
      </c>
      <c r="AW301" s="75" t="n">
        <v>0</v>
      </c>
      <c r="AX301" s="54"/>
      <c r="AY301" s="60" t="n">
        <f aca="false">AY289+1</f>
        <v>25</v>
      </c>
      <c r="AZ301" s="61" t="n">
        <v>295</v>
      </c>
      <c r="BA301" s="76" t="n">
        <v>0.0280934022957215</v>
      </c>
      <c r="BB301" s="77" t="n">
        <v>0.0528941858855165</v>
      </c>
      <c r="BC301" s="54"/>
      <c r="BD301" s="54" t="n">
        <f aca="false">IF($D$11=1,BA301*BB301,BA301)</f>
        <v>0.0280934022957215</v>
      </c>
    </row>
    <row r="302" customFormat="false" ht="12.75" hidden="false" customHeight="false" outlineLevel="0" collapsed="false"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60" t="n">
        <f aca="false">X290+1</f>
        <v>25</v>
      </c>
      <c r="Y302" s="61" t="n">
        <v>296</v>
      </c>
      <c r="Z302" s="71" t="n">
        <f aca="false">Z301*VLOOKUP($X302,$K$7:$V$36,Z$6+1,FALSE())</f>
        <v>0.561830100914638</v>
      </c>
      <c r="AA302" s="71" t="n">
        <f aca="false">AA301*VLOOKUP($X302,$K$7:$V$36,AA$6+1,FALSE())</f>
        <v>0.468699519920176</v>
      </c>
      <c r="AB302" s="71" t="n">
        <f aca="false">AB301*VLOOKUP($X302,$K$7:$V$36,AB$6+1,FALSE())</f>
        <v>0.349804442239749</v>
      </c>
      <c r="AC302" s="71" t="n">
        <f aca="false">AC301*VLOOKUP($X302,$K$7:$V$36,AC$6+1,FALSE())</f>
        <v>0.328809768188618</v>
      </c>
      <c r="AD302" s="71" t="n">
        <f aca="false">AD301*VLOOKUP($X302,$K$7:$V$36,AD$6+1,FALSE())</f>
        <v>0.272151597261861</v>
      </c>
      <c r="AE302" s="71" t="n">
        <f aca="false">AE301*VLOOKUP($X302,$K$7:$V$36,AE$6+1,FALSE())</f>
        <v>0.158651380577031</v>
      </c>
      <c r="AF302" s="71" t="n">
        <f aca="false">AF301*VLOOKUP($X302,$K$7:$V$36,AF$6+1,FALSE())</f>
        <v>0.134289705788451</v>
      </c>
      <c r="AG302" s="71" t="n">
        <f aca="false">AG301*VLOOKUP($X302,$K$7:$V$36,AG$6+1,FALSE())</f>
        <v>0.092280510958558</v>
      </c>
      <c r="AH302" s="71" t="n">
        <f aca="false">AH301*VLOOKUP($X302,$K$7:$V$36,AH$6+1,FALSE())</f>
        <v>0.0523426913165752</v>
      </c>
      <c r="AI302" s="71" t="n">
        <f aca="false">AI301*VLOOKUP($X302,$K$7:$V$36,AI$6+1,FALSE())</f>
        <v>0.0277642349190807</v>
      </c>
      <c r="AJ302" s="71" t="n">
        <f aca="false">AJ301*VLOOKUP($X302,$K$7:$V$36,AJ$6+1,FALSE())</f>
        <v>0.0137720621676621</v>
      </c>
      <c r="AK302" s="72" t="n">
        <f aca="false">W$7</f>
        <v>0</v>
      </c>
      <c r="AL302" s="73" t="n">
        <f aca="false">AL301*VLOOKUP($X302,$K$40:$V$69,AL$6+1,FALSE())</f>
        <v>0.561830100914638</v>
      </c>
      <c r="AM302" s="74" t="n">
        <f aca="false">AM301*VLOOKUP($X302,$K$40:$V$69,AM$6+1,FALSE())</f>
        <v>0.468699519920176</v>
      </c>
      <c r="AN302" s="74" t="n">
        <f aca="false">AN301*VLOOKUP($X302,$K$40:$V$69,AN$6+1,FALSE())</f>
        <v>0.349804442239749</v>
      </c>
      <c r="AO302" s="74" t="n">
        <f aca="false">AO301*VLOOKUP($X302,$K$40:$V$69,AO$6+1,FALSE())</f>
        <v>0.328809768188618</v>
      </c>
      <c r="AP302" s="74" t="n">
        <f aca="false">AP301*VLOOKUP($X302,$K$40:$V$69,AP$6+1,FALSE())</f>
        <v>0.272151597261861</v>
      </c>
      <c r="AQ302" s="74" t="n">
        <f aca="false">AQ301*VLOOKUP($X302,$K$40:$V$69,AQ$6+1,FALSE())</f>
        <v>0.158651380577031</v>
      </c>
      <c r="AR302" s="74" t="n">
        <f aca="false">AR301*VLOOKUP($X302,$K$40:$V$69,AR$6+1,FALSE())</f>
        <v>0.134289705788451</v>
      </c>
      <c r="AS302" s="74" t="n">
        <f aca="false">AS301*VLOOKUP($X302,$K$40:$V$69,AS$6+1,FALSE())</f>
        <v>0.092280510958558</v>
      </c>
      <c r="AT302" s="74" t="n">
        <f aca="false">AT301*VLOOKUP($X302,$K$40:$V$69,AT$6+1,FALSE())</f>
        <v>0.0523426913165752</v>
      </c>
      <c r="AU302" s="74" t="n">
        <f aca="false">AU301*VLOOKUP($X302,$K$40:$V$69,AU$6+1,FALSE())</f>
        <v>0.0277642349190807</v>
      </c>
      <c r="AV302" s="74" t="n">
        <f aca="false">AV301*VLOOKUP($X302,$K$40:$V$69,AV$6+1,FALSE())</f>
        <v>0.0137720621676621</v>
      </c>
      <c r="AW302" s="75" t="n">
        <v>0</v>
      </c>
      <c r="AX302" s="54"/>
      <c r="AY302" s="60" t="n">
        <f aca="false">AY290+1</f>
        <v>25</v>
      </c>
      <c r="AZ302" s="61" t="n">
        <v>296</v>
      </c>
      <c r="BA302" s="76" t="n">
        <v>0.0277642349190807</v>
      </c>
      <c r="BB302" s="77" t="n">
        <v>0.0523426913165752</v>
      </c>
      <c r="BC302" s="54"/>
      <c r="BD302" s="54" t="n">
        <f aca="false">IF($D$11=1,BA302*BB302,BA302)</f>
        <v>0.0277642349190807</v>
      </c>
    </row>
    <row r="303" customFormat="false" ht="12.75" hidden="false" customHeight="false" outlineLevel="0" collapsed="false"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60" t="n">
        <f aca="false">X291+1</f>
        <v>25</v>
      </c>
      <c r="Y303" s="61" t="n">
        <v>297</v>
      </c>
      <c r="Z303" s="71" t="n">
        <f aca="false">Z302*VLOOKUP($X303,$K$7:$V$36,Z$6+1,FALSE())</f>
        <v>0.56074910833537</v>
      </c>
      <c r="AA303" s="71" t="n">
        <f aca="false">AA302*VLOOKUP($X303,$K$7:$V$36,AA$6+1,FALSE())</f>
        <v>0.467420915892637</v>
      </c>
      <c r="AB303" s="71" t="n">
        <f aca="false">AB302*VLOOKUP($X303,$K$7:$V$36,AB$6+1,FALSE())</f>
        <v>0.348468446131097</v>
      </c>
      <c r="AC303" s="71" t="n">
        <f aca="false">AC302*VLOOKUP($X303,$K$7:$V$36,AC$6+1,FALSE())</f>
        <v>0.327533017474395</v>
      </c>
      <c r="AD303" s="71" t="n">
        <f aca="false">AD302*VLOOKUP($X303,$K$7:$V$36,AD$6+1,FALSE())</f>
        <v>0.270861157042018</v>
      </c>
      <c r="AE303" s="71" t="n">
        <f aca="false">AE302*VLOOKUP($X303,$K$7:$V$36,AE$6+1,FALSE())</f>
        <v>0.157645751475457</v>
      </c>
      <c r="AF303" s="71" t="n">
        <f aca="false">AF302*VLOOKUP($X303,$K$7:$V$36,AF$6+1,FALSE())</f>
        <v>0.133351818433144</v>
      </c>
      <c r="AG303" s="71" t="n">
        <f aca="false">AG302*VLOOKUP($X303,$K$7:$V$36,AG$6+1,FALSE())</f>
        <v>0.0914966587673429</v>
      </c>
      <c r="AH303" s="71" t="n">
        <f aca="false">AH302*VLOOKUP($X303,$K$7:$V$36,AH$6+1,FALSE())</f>
        <v>0.0517969468363153</v>
      </c>
      <c r="AI303" s="71" t="n">
        <f aca="false">AI302*VLOOKUP($X303,$K$7:$V$36,AI$6+1,FALSE())</f>
        <v>0.0274389243612297</v>
      </c>
      <c r="AJ303" s="71" t="n">
        <f aca="false">AJ302*VLOOKUP($X303,$K$7:$V$36,AJ$6+1,FALSE())</f>
        <v>0.0136017252899973</v>
      </c>
      <c r="AK303" s="72" t="n">
        <f aca="false">W$7</f>
        <v>0</v>
      </c>
      <c r="AL303" s="73" t="n">
        <f aca="false">AL302*VLOOKUP($X303,$K$40:$V$69,AL$6+1,FALSE())</f>
        <v>0.56074910833537</v>
      </c>
      <c r="AM303" s="74" t="n">
        <f aca="false">AM302*VLOOKUP($X303,$K$40:$V$69,AM$6+1,FALSE())</f>
        <v>0.467420915892637</v>
      </c>
      <c r="AN303" s="74" t="n">
        <f aca="false">AN302*VLOOKUP($X303,$K$40:$V$69,AN$6+1,FALSE())</f>
        <v>0.348468446131097</v>
      </c>
      <c r="AO303" s="74" t="n">
        <f aca="false">AO302*VLOOKUP($X303,$K$40:$V$69,AO$6+1,FALSE())</f>
        <v>0.327533017474395</v>
      </c>
      <c r="AP303" s="74" t="n">
        <f aca="false">AP302*VLOOKUP($X303,$K$40:$V$69,AP$6+1,FALSE())</f>
        <v>0.270861157042018</v>
      </c>
      <c r="AQ303" s="74" t="n">
        <f aca="false">AQ302*VLOOKUP($X303,$K$40:$V$69,AQ$6+1,FALSE())</f>
        <v>0.157645751475457</v>
      </c>
      <c r="AR303" s="74" t="n">
        <f aca="false">AR302*VLOOKUP($X303,$K$40:$V$69,AR$6+1,FALSE())</f>
        <v>0.133351818433144</v>
      </c>
      <c r="AS303" s="74" t="n">
        <f aca="false">AS302*VLOOKUP($X303,$K$40:$V$69,AS$6+1,FALSE())</f>
        <v>0.0914966587673429</v>
      </c>
      <c r="AT303" s="74" t="n">
        <f aca="false">AT302*VLOOKUP($X303,$K$40:$V$69,AT$6+1,FALSE())</f>
        <v>0.0517969468363153</v>
      </c>
      <c r="AU303" s="74" t="n">
        <f aca="false">AU302*VLOOKUP($X303,$K$40:$V$69,AU$6+1,FALSE())</f>
        <v>0.0274389243612297</v>
      </c>
      <c r="AV303" s="74" t="n">
        <f aca="false">AV302*VLOOKUP($X303,$K$40:$V$69,AV$6+1,FALSE())</f>
        <v>0.0136017252899973</v>
      </c>
      <c r="AW303" s="75" t="n">
        <v>0</v>
      </c>
      <c r="AX303" s="54"/>
      <c r="AY303" s="60" t="n">
        <f aca="false">AY291+1</f>
        <v>25</v>
      </c>
      <c r="AZ303" s="61" t="n">
        <v>297</v>
      </c>
      <c r="BA303" s="76" t="n">
        <v>0.0274389243612297</v>
      </c>
      <c r="BB303" s="77" t="n">
        <v>0.0517969468363153</v>
      </c>
      <c r="BC303" s="54"/>
      <c r="BD303" s="54" t="n">
        <f aca="false">IF($D$11=1,BA303*BB303,BA303)</f>
        <v>0.0274389243612297</v>
      </c>
    </row>
    <row r="304" customFormat="false" ht="12.75" hidden="false" customHeight="false" outlineLevel="0" collapsed="false"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60" t="n">
        <f aca="false">X292+1</f>
        <v>25</v>
      </c>
      <c r="Y304" s="61" t="n">
        <v>298</v>
      </c>
      <c r="Z304" s="71" t="n">
        <f aca="false">Z303*VLOOKUP($X304,$K$7:$V$36,Z$6+1,FALSE())</f>
        <v>0.559670195646365</v>
      </c>
      <c r="AA304" s="71" t="n">
        <f aca="false">AA303*VLOOKUP($X304,$K$7:$V$36,AA$6+1,FALSE())</f>
        <v>0.466145799874344</v>
      </c>
      <c r="AB304" s="71" t="n">
        <f aca="false">AB303*VLOOKUP($X304,$K$7:$V$36,AB$6+1,FALSE())</f>
        <v>0.347137552546561</v>
      </c>
      <c r="AC304" s="71" t="n">
        <f aca="false">AC303*VLOOKUP($X304,$K$7:$V$36,AC$6+1,FALSE())</f>
        <v>0.326261224314794</v>
      </c>
      <c r="AD304" s="71" t="n">
        <f aca="false">AD303*VLOOKUP($X304,$K$7:$V$36,AD$6+1,FALSE())</f>
        <v>0.26957683560295</v>
      </c>
      <c r="AE304" s="71" t="n">
        <f aca="false">AE303*VLOOKUP($X304,$K$7:$V$36,AE$6+1,FALSE())</f>
        <v>0.156646496663765</v>
      </c>
      <c r="AF304" s="71" t="n">
        <f aca="false">AF303*VLOOKUP($X304,$K$7:$V$36,AF$6+1,FALSE())</f>
        <v>0.132420481339348</v>
      </c>
      <c r="AG304" s="71" t="n">
        <f aca="false">AG303*VLOOKUP($X304,$K$7:$V$36,AG$6+1,FALSE())</f>
        <v>0.0907194647995304</v>
      </c>
      <c r="AH304" s="71" t="n">
        <f aca="false">AH303*VLOOKUP($X304,$K$7:$V$36,AH$6+1,FALSE())</f>
        <v>0.0512568924921611</v>
      </c>
      <c r="AI304" s="71" t="n">
        <f aca="false">AI303*VLOOKUP($X304,$K$7:$V$36,AI$6+1,FALSE())</f>
        <v>0.0271174254322371</v>
      </c>
      <c r="AJ304" s="71" t="n">
        <f aca="false">AJ303*VLOOKUP($X304,$K$7:$V$36,AJ$6+1,FALSE())</f>
        <v>0.0134334951884667</v>
      </c>
      <c r="AK304" s="72" t="n">
        <f aca="false">W$7</f>
        <v>0</v>
      </c>
      <c r="AL304" s="73" t="n">
        <f aca="false">AL303*VLOOKUP($X304,$K$40:$V$69,AL$6+1,FALSE())</f>
        <v>0.559670195646365</v>
      </c>
      <c r="AM304" s="74" t="n">
        <f aca="false">AM303*VLOOKUP($X304,$K$40:$V$69,AM$6+1,FALSE())</f>
        <v>0.466145799874344</v>
      </c>
      <c r="AN304" s="74" t="n">
        <f aca="false">AN303*VLOOKUP($X304,$K$40:$V$69,AN$6+1,FALSE())</f>
        <v>0.347137552546561</v>
      </c>
      <c r="AO304" s="74" t="n">
        <f aca="false">AO303*VLOOKUP($X304,$K$40:$V$69,AO$6+1,FALSE())</f>
        <v>0.326261224314794</v>
      </c>
      <c r="AP304" s="74" t="n">
        <f aca="false">AP303*VLOOKUP($X304,$K$40:$V$69,AP$6+1,FALSE())</f>
        <v>0.26957683560295</v>
      </c>
      <c r="AQ304" s="74" t="n">
        <f aca="false">AQ303*VLOOKUP($X304,$K$40:$V$69,AQ$6+1,FALSE())</f>
        <v>0.156646496663765</v>
      </c>
      <c r="AR304" s="74" t="n">
        <f aca="false">AR303*VLOOKUP($X304,$K$40:$V$69,AR$6+1,FALSE())</f>
        <v>0.132420481339348</v>
      </c>
      <c r="AS304" s="74" t="n">
        <f aca="false">AS303*VLOOKUP($X304,$K$40:$V$69,AS$6+1,FALSE())</f>
        <v>0.0907194647995304</v>
      </c>
      <c r="AT304" s="74" t="n">
        <f aca="false">AT303*VLOOKUP($X304,$K$40:$V$69,AT$6+1,FALSE())</f>
        <v>0.0512568924921611</v>
      </c>
      <c r="AU304" s="74" t="n">
        <f aca="false">AU303*VLOOKUP($X304,$K$40:$V$69,AU$6+1,FALSE())</f>
        <v>0.0271174254322371</v>
      </c>
      <c r="AV304" s="74" t="n">
        <f aca="false">AV303*VLOOKUP($X304,$K$40:$V$69,AV$6+1,FALSE())</f>
        <v>0.0134334951884667</v>
      </c>
      <c r="AW304" s="75" t="n">
        <v>0</v>
      </c>
      <c r="AX304" s="54"/>
      <c r="AY304" s="60" t="n">
        <f aca="false">AY292+1</f>
        <v>25</v>
      </c>
      <c r="AZ304" s="61" t="n">
        <v>298</v>
      </c>
      <c r="BA304" s="76" t="n">
        <v>0.0271174254322371</v>
      </c>
      <c r="BB304" s="77" t="n">
        <v>0.0512568924921611</v>
      </c>
      <c r="BC304" s="54"/>
      <c r="BD304" s="54" t="n">
        <f aca="false">IF($D$11=1,BA304*BB304,BA304)</f>
        <v>0.0271174254322371</v>
      </c>
    </row>
    <row r="305" customFormat="false" ht="12.75" hidden="false" customHeight="false" outlineLevel="0" collapsed="false"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60" t="n">
        <f aca="false">X293+1</f>
        <v>25</v>
      </c>
      <c r="Y305" s="61" t="n">
        <v>299</v>
      </c>
      <c r="Z305" s="71" t="n">
        <f aca="false">Z304*VLOOKUP($X305,$K$7:$V$36,Z$6+1,FALSE())</f>
        <v>0.558593358845798</v>
      </c>
      <c r="AA305" s="71" t="n">
        <f aca="false">AA304*VLOOKUP($X305,$K$7:$V$36,AA$6+1,FALSE())</f>
        <v>0.464874162350069</v>
      </c>
      <c r="AB305" s="71" t="n">
        <f aca="false">AB304*VLOOKUP($X305,$K$7:$V$36,AB$6+1,FALSE())</f>
        <v>0.345811741998246</v>
      </c>
      <c r="AC305" s="71" t="n">
        <f aca="false">AC304*VLOOKUP($X305,$K$7:$V$36,AC$6+1,FALSE())</f>
        <v>0.324994369459898</v>
      </c>
      <c r="AD305" s="71" t="n">
        <f aca="false">AD304*VLOOKUP($X305,$K$7:$V$36,AD$6+1,FALSE())</f>
        <v>0.268298603931705</v>
      </c>
      <c r="AE305" s="71" t="n">
        <f aca="false">AE304*VLOOKUP($X305,$K$7:$V$36,AE$6+1,FALSE())</f>
        <v>0.155653575737822</v>
      </c>
      <c r="AF305" s="71" t="n">
        <f aca="false">AF304*VLOOKUP($X305,$K$7:$V$36,AF$6+1,FALSE())</f>
        <v>0.131495648759645</v>
      </c>
      <c r="AG305" s="71" t="n">
        <f aca="false">AG304*VLOOKUP($X305,$K$7:$V$36,AG$6+1,FALSE())</f>
        <v>0.0899488724986175</v>
      </c>
      <c r="AH305" s="71" t="n">
        <f aca="false">AH304*VLOOKUP($X305,$K$7:$V$36,AH$6+1,FALSE())</f>
        <v>0.0507224689566251</v>
      </c>
      <c r="AI305" s="71" t="n">
        <f aca="false">AI304*VLOOKUP($X305,$K$7:$V$36,AI$6+1,FALSE())</f>
        <v>0.0267996934716571</v>
      </c>
      <c r="AJ305" s="71" t="n">
        <f aca="false">AJ304*VLOOKUP($X305,$K$7:$V$36,AJ$6+1,FALSE())</f>
        <v>0.0132673458058491</v>
      </c>
      <c r="AK305" s="72" t="n">
        <f aca="false">W$7</f>
        <v>0</v>
      </c>
      <c r="AL305" s="73" t="n">
        <f aca="false">AL304*VLOOKUP($X305,$K$40:$V$69,AL$6+1,FALSE())</f>
        <v>0.558593358845798</v>
      </c>
      <c r="AM305" s="74" t="n">
        <f aca="false">AM304*VLOOKUP($X305,$K$40:$V$69,AM$6+1,FALSE())</f>
        <v>0.464874162350069</v>
      </c>
      <c r="AN305" s="74" t="n">
        <f aca="false">AN304*VLOOKUP($X305,$K$40:$V$69,AN$6+1,FALSE())</f>
        <v>0.345811741998246</v>
      </c>
      <c r="AO305" s="74" t="n">
        <f aca="false">AO304*VLOOKUP($X305,$K$40:$V$69,AO$6+1,FALSE())</f>
        <v>0.324994369459898</v>
      </c>
      <c r="AP305" s="74" t="n">
        <f aca="false">AP304*VLOOKUP($X305,$K$40:$V$69,AP$6+1,FALSE())</f>
        <v>0.268298603931705</v>
      </c>
      <c r="AQ305" s="74" t="n">
        <f aca="false">AQ304*VLOOKUP($X305,$K$40:$V$69,AQ$6+1,FALSE())</f>
        <v>0.155653575737822</v>
      </c>
      <c r="AR305" s="74" t="n">
        <f aca="false">AR304*VLOOKUP($X305,$K$40:$V$69,AR$6+1,FALSE())</f>
        <v>0.131495648759645</v>
      </c>
      <c r="AS305" s="74" t="n">
        <f aca="false">AS304*VLOOKUP($X305,$K$40:$V$69,AS$6+1,FALSE())</f>
        <v>0.0899488724986175</v>
      </c>
      <c r="AT305" s="74" t="n">
        <f aca="false">AT304*VLOOKUP($X305,$K$40:$V$69,AT$6+1,FALSE())</f>
        <v>0.0507224689566251</v>
      </c>
      <c r="AU305" s="74" t="n">
        <f aca="false">AU304*VLOOKUP($X305,$K$40:$V$69,AU$6+1,FALSE())</f>
        <v>0.0267996934716571</v>
      </c>
      <c r="AV305" s="74" t="n">
        <f aca="false">AV304*VLOOKUP($X305,$K$40:$V$69,AV$6+1,FALSE())</f>
        <v>0.0132673458058491</v>
      </c>
      <c r="AW305" s="75" t="n">
        <v>0</v>
      </c>
      <c r="AX305" s="54"/>
      <c r="AY305" s="60" t="n">
        <f aca="false">AY293+1</f>
        <v>25</v>
      </c>
      <c r="AZ305" s="61" t="n">
        <v>299</v>
      </c>
      <c r="BA305" s="76" t="n">
        <v>0.0267996934716571</v>
      </c>
      <c r="BB305" s="77" t="n">
        <v>0.0507224689566251</v>
      </c>
      <c r="BC305" s="54"/>
      <c r="BD305" s="54" t="n">
        <f aca="false">IF($D$11=1,BA305*BB305,BA305)</f>
        <v>0.0267996934716571</v>
      </c>
    </row>
    <row r="306" customFormat="false" ht="12.75" hidden="false" customHeight="false" outlineLevel="0" collapsed="false"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60" t="n">
        <f aca="false">X294+1</f>
        <v>25</v>
      </c>
      <c r="Y306" s="61" t="n">
        <v>300</v>
      </c>
      <c r="Z306" s="71" t="n">
        <f aca="false">Z305*VLOOKUP($X306,$K$7:$V$36,Z$6+1,FALSE())</f>
        <v>0.557518593939544</v>
      </c>
      <c r="AA306" s="71" t="n">
        <f aca="false">AA305*VLOOKUP($X306,$K$7:$V$36,AA$6+1,FALSE())</f>
        <v>0.463605993830543</v>
      </c>
      <c r="AB306" s="71" t="n">
        <f aca="false">AB305*VLOOKUP($X306,$K$7:$V$36,AB$6+1,FALSE())</f>
        <v>0.344490995072684</v>
      </c>
      <c r="AC306" s="71" t="n">
        <f aca="false">AC305*VLOOKUP($X306,$K$7:$V$36,AC$6+1,FALSE())</f>
        <v>0.323732433734532</v>
      </c>
      <c r="AD306" s="71" t="n">
        <f aca="false">AD305*VLOOKUP($X306,$K$7:$V$36,AD$6+1,FALSE())</f>
        <v>0.267026433152901</v>
      </c>
      <c r="AE306" s="71" t="n">
        <f aca="false">AE305*VLOOKUP($X306,$K$7:$V$36,AE$6+1,FALSE())</f>
        <v>0.154666948549602</v>
      </c>
      <c r="AF306" s="71" t="n">
        <f aca="false">AF305*VLOOKUP($X306,$K$7:$V$36,AF$6+1,FALSE())</f>
        <v>0.130577275266119</v>
      </c>
      <c r="AG306" s="71" t="n">
        <f aca="false">AG305*VLOOKUP($X306,$K$7:$V$36,AG$6+1,FALSE())</f>
        <v>0.0891848257885052</v>
      </c>
      <c r="AH306" s="71" t="n">
        <f aca="false">AH305*VLOOKUP($X306,$K$7:$V$36,AH$6+1,FALSE())</f>
        <v>0.0501936175207902</v>
      </c>
      <c r="AI306" s="71" t="n">
        <f aca="false">AI305*VLOOKUP($X306,$K$7:$V$36,AI$6+1,FALSE())</f>
        <v>0.0264856843423254</v>
      </c>
      <c r="AJ306" s="71" t="n">
        <f aca="false">AJ305*VLOOKUP($X306,$K$7:$V$36,AJ$6+1,FALSE())</f>
        <v>0.0131032514072068</v>
      </c>
      <c r="AK306" s="72" t="n">
        <f aca="false">W$7</f>
        <v>0</v>
      </c>
      <c r="AL306" s="73" t="n">
        <f aca="false">AL305*VLOOKUP($X306,$K$40:$V$69,AL$6+1,FALSE())</f>
        <v>0.557518593939544</v>
      </c>
      <c r="AM306" s="74" t="n">
        <f aca="false">AM305*VLOOKUP($X306,$K$40:$V$69,AM$6+1,FALSE())</f>
        <v>0.463605993830543</v>
      </c>
      <c r="AN306" s="74" t="n">
        <f aca="false">AN305*VLOOKUP($X306,$K$40:$V$69,AN$6+1,FALSE())</f>
        <v>0.344490995072684</v>
      </c>
      <c r="AO306" s="74" t="n">
        <f aca="false">AO305*VLOOKUP($X306,$K$40:$V$69,AO$6+1,FALSE())</f>
        <v>0.323732433734532</v>
      </c>
      <c r="AP306" s="74" t="n">
        <f aca="false">AP305*VLOOKUP($X306,$K$40:$V$69,AP$6+1,FALSE())</f>
        <v>0.267026433152901</v>
      </c>
      <c r="AQ306" s="74" t="n">
        <f aca="false">AQ305*VLOOKUP($X306,$K$40:$V$69,AQ$6+1,FALSE())</f>
        <v>0.154666948549602</v>
      </c>
      <c r="AR306" s="74" t="n">
        <f aca="false">AR305*VLOOKUP($X306,$K$40:$V$69,AR$6+1,FALSE())</f>
        <v>0.130577275266119</v>
      </c>
      <c r="AS306" s="74" t="n">
        <f aca="false">AS305*VLOOKUP($X306,$K$40:$V$69,AS$6+1,FALSE())</f>
        <v>0.0891848257885052</v>
      </c>
      <c r="AT306" s="74" t="n">
        <f aca="false">AT305*VLOOKUP($X306,$K$40:$V$69,AT$6+1,FALSE())</f>
        <v>0.0501936175207902</v>
      </c>
      <c r="AU306" s="74" t="n">
        <f aca="false">AU305*VLOOKUP($X306,$K$40:$V$69,AU$6+1,FALSE())</f>
        <v>0.0264856843423254</v>
      </c>
      <c r="AV306" s="74" t="n">
        <f aca="false">AV305*VLOOKUP($X306,$K$40:$V$69,AV$6+1,FALSE())</f>
        <v>0.0131032514072068</v>
      </c>
      <c r="AW306" s="75" t="n">
        <v>0</v>
      </c>
      <c r="AX306" s="54"/>
      <c r="AY306" s="60" t="n">
        <f aca="false">AY294+1</f>
        <v>25</v>
      </c>
      <c r="AZ306" s="61" t="n">
        <v>300</v>
      </c>
      <c r="BA306" s="76" t="n">
        <v>0.0264856843423254</v>
      </c>
      <c r="BB306" s="77" t="n">
        <v>0.0501936175207902</v>
      </c>
      <c r="BC306" s="54"/>
      <c r="BD306" s="54" t="n">
        <f aca="false">IF($D$11=1,BA306*BB306,BA306)</f>
        <v>0.0264856843423254</v>
      </c>
    </row>
    <row r="307" customFormat="false" ht="12.75" hidden="false" customHeight="false" outlineLevel="0" collapsed="false"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60" t="n">
        <f aca="false">X295+1</f>
        <v>26</v>
      </c>
      <c r="Y307" s="61" t="n">
        <v>301</v>
      </c>
      <c r="Z307" s="71" t="n">
        <f aca="false">Z306*VLOOKUP($X307,$K$7:$V$36,Z$6+1,FALSE())</f>
        <v>0.55644589694116</v>
      </c>
      <c r="AA307" s="71" t="n">
        <f aca="false">AA306*VLOOKUP($X307,$K$7:$V$36,AA$6+1,FALSE())</f>
        <v>0.462341284852381</v>
      </c>
      <c r="AB307" s="71" t="n">
        <f aca="false">AB306*VLOOKUP($X307,$K$7:$V$36,AB$6+1,FALSE())</f>
        <v>0.343175292430557</v>
      </c>
      <c r="AC307" s="71" t="n">
        <f aca="false">AC306*VLOOKUP($X307,$K$7:$V$36,AC$6+1,FALSE())</f>
        <v>0.322475398037982</v>
      </c>
      <c r="AD307" s="71" t="n">
        <f aca="false">AD306*VLOOKUP($X307,$K$7:$V$36,AD$6+1,FALSE())</f>
        <v>0.265760294528074</v>
      </c>
      <c r="AE307" s="71" t="n">
        <f aca="false">AE306*VLOOKUP($X307,$K$7:$V$36,AE$6+1,FALSE())</f>
        <v>0.15368657520556</v>
      </c>
      <c r="AF307" s="71" t="n">
        <f aca="false">AF306*VLOOKUP($X307,$K$7:$V$36,AF$6+1,FALSE())</f>
        <v>0.129665315748124</v>
      </c>
      <c r="AG307" s="71" t="n">
        <f aca="false">AG306*VLOOKUP($X307,$K$7:$V$36,AG$6+1,FALSE())</f>
        <v>0.088427269069418</v>
      </c>
      <c r="AH307" s="71" t="n">
        <f aca="false">AH306*VLOOKUP($X307,$K$7:$V$36,AH$6+1,FALSE())</f>
        <v>0.0496702800878605</v>
      </c>
      <c r="AI307" s="71" t="n">
        <f aca="false">AI306*VLOOKUP($X307,$K$7:$V$36,AI$6+1,FALSE())</f>
        <v>0.0261753544242283</v>
      </c>
      <c r="AJ307" s="71" t="n">
        <f aca="false">AJ306*VLOOKUP($X307,$K$7:$V$36,AJ$6+1,FALSE())</f>
        <v>0.0129411865758992</v>
      </c>
      <c r="AK307" s="72" t="n">
        <f aca="false">W$7</f>
        <v>0</v>
      </c>
      <c r="AL307" s="73" t="n">
        <f aca="false">AL306*VLOOKUP($X307,$K$40:$V$69,AL$6+1,FALSE())</f>
        <v>0.55644589694116</v>
      </c>
      <c r="AM307" s="74" t="n">
        <f aca="false">AM306*VLOOKUP($X307,$K$40:$V$69,AM$6+1,FALSE())</f>
        <v>0.462341284852381</v>
      </c>
      <c r="AN307" s="74" t="n">
        <f aca="false">AN306*VLOOKUP($X307,$K$40:$V$69,AN$6+1,FALSE())</f>
        <v>0.343175292430557</v>
      </c>
      <c r="AO307" s="74" t="n">
        <f aca="false">AO306*VLOOKUP($X307,$K$40:$V$69,AO$6+1,FALSE())</f>
        <v>0.322475398037982</v>
      </c>
      <c r="AP307" s="74" t="n">
        <f aca="false">AP306*VLOOKUP($X307,$K$40:$V$69,AP$6+1,FALSE())</f>
        <v>0.265760294528074</v>
      </c>
      <c r="AQ307" s="74" t="n">
        <f aca="false">AQ306*VLOOKUP($X307,$K$40:$V$69,AQ$6+1,FALSE())</f>
        <v>0.15368657520556</v>
      </c>
      <c r="AR307" s="74" t="n">
        <f aca="false">AR306*VLOOKUP($X307,$K$40:$V$69,AR$6+1,FALSE())</f>
        <v>0.129665315748124</v>
      </c>
      <c r="AS307" s="74" t="n">
        <f aca="false">AS306*VLOOKUP($X307,$K$40:$V$69,AS$6+1,FALSE())</f>
        <v>0.088427269069418</v>
      </c>
      <c r="AT307" s="74" t="n">
        <f aca="false">AT306*VLOOKUP($X307,$K$40:$V$69,AT$6+1,FALSE())</f>
        <v>0.0496702800878605</v>
      </c>
      <c r="AU307" s="74" t="n">
        <f aca="false">AU306*VLOOKUP($X307,$K$40:$V$69,AU$6+1,FALSE())</f>
        <v>0.0261753544242283</v>
      </c>
      <c r="AV307" s="74" t="n">
        <f aca="false">AV306*VLOOKUP($X307,$K$40:$V$69,AV$6+1,FALSE())</f>
        <v>0.0129411865758992</v>
      </c>
      <c r="AW307" s="75" t="n">
        <v>0</v>
      </c>
      <c r="AX307" s="54"/>
      <c r="AY307" s="60" t="n">
        <f aca="false">AY295+1</f>
        <v>26</v>
      </c>
      <c r="AZ307" s="61" t="n">
        <v>301</v>
      </c>
      <c r="BA307" s="76" t="n">
        <v>0.0261753544242283</v>
      </c>
      <c r="BB307" s="77" t="n">
        <v>0.0496702800878605</v>
      </c>
      <c r="BC307" s="54"/>
      <c r="BD307" s="54" t="n">
        <f aca="false">IF($D$11=1,BA307*BB307,BA307)</f>
        <v>0.0261753544242283</v>
      </c>
    </row>
    <row r="308" customFormat="false" ht="12.75" hidden="false" customHeight="false" outlineLevel="0" collapsed="false"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60" t="n">
        <f aca="false">X296+1</f>
        <v>26</v>
      </c>
      <c r="Y308" s="61" t="n">
        <v>302</v>
      </c>
      <c r="Z308" s="71" t="n">
        <f aca="false">Z307*VLOOKUP($X308,$K$7:$V$36,Z$6+1,FALSE())</f>
        <v>0.555375263871878</v>
      </c>
      <c r="AA308" s="71" t="n">
        <f aca="false">AA307*VLOOKUP($X308,$K$7:$V$36,AA$6+1,FALSE())</f>
        <v>0.461080025978016</v>
      </c>
      <c r="AB308" s="71" t="n">
        <f aca="false">AB307*VLOOKUP($X308,$K$7:$V$36,AB$6+1,FALSE())</f>
        <v>0.341864614806405</v>
      </c>
      <c r="AC308" s="71" t="n">
        <f aca="false">AC307*VLOOKUP($X308,$K$7:$V$36,AC$6+1,FALSE())</f>
        <v>0.321223243343696</v>
      </c>
      <c r="AD308" s="71" t="n">
        <f aca="false">AD307*VLOOKUP($X308,$K$7:$V$36,AD$6+1,FALSE())</f>
        <v>0.264500159455024</v>
      </c>
      <c r="AE308" s="71" t="n">
        <f aca="false">AE307*VLOOKUP($X308,$K$7:$V$36,AE$6+1,FALSE())</f>
        <v>0.152712416065024</v>
      </c>
      <c r="AF308" s="71" t="n">
        <f aca="false">AF307*VLOOKUP($X308,$K$7:$V$36,AF$6+1,FALSE())</f>
        <v>0.12875972541007</v>
      </c>
      <c r="AG308" s="71" t="n">
        <f aca="false">AG307*VLOOKUP($X308,$K$7:$V$36,AG$6+1,FALSE())</f>
        <v>0.0876761472138578</v>
      </c>
      <c r="AH308" s="71" t="n">
        <f aca="false">AH307*VLOOKUP($X308,$K$7:$V$36,AH$6+1,FALSE())</f>
        <v>0.049152399166779</v>
      </c>
      <c r="AI308" s="71" t="n">
        <f aca="false">AI307*VLOOKUP($X308,$K$7:$V$36,AI$6+1,FALSE())</f>
        <v>0.025868660608443</v>
      </c>
      <c r="AJ308" s="71" t="n">
        <f aca="false">AJ307*VLOOKUP($X308,$K$7:$V$36,AJ$6+1,FALSE())</f>
        <v>0.0127811262096461</v>
      </c>
      <c r="AK308" s="72" t="n">
        <f aca="false">W$7</f>
        <v>0</v>
      </c>
      <c r="AL308" s="73" t="n">
        <f aca="false">AL307*VLOOKUP($X308,$K$40:$V$69,AL$6+1,FALSE())</f>
        <v>0.555375263871878</v>
      </c>
      <c r="AM308" s="74" t="n">
        <f aca="false">AM307*VLOOKUP($X308,$K$40:$V$69,AM$6+1,FALSE())</f>
        <v>0.461080025978016</v>
      </c>
      <c r="AN308" s="74" t="n">
        <f aca="false">AN307*VLOOKUP($X308,$K$40:$V$69,AN$6+1,FALSE())</f>
        <v>0.341864614806405</v>
      </c>
      <c r="AO308" s="74" t="n">
        <f aca="false">AO307*VLOOKUP($X308,$K$40:$V$69,AO$6+1,FALSE())</f>
        <v>0.321223243343696</v>
      </c>
      <c r="AP308" s="74" t="n">
        <f aca="false">AP307*VLOOKUP($X308,$K$40:$V$69,AP$6+1,FALSE())</f>
        <v>0.264500159455024</v>
      </c>
      <c r="AQ308" s="74" t="n">
        <f aca="false">AQ307*VLOOKUP($X308,$K$40:$V$69,AQ$6+1,FALSE())</f>
        <v>0.152712416065024</v>
      </c>
      <c r="AR308" s="74" t="n">
        <f aca="false">AR307*VLOOKUP($X308,$K$40:$V$69,AR$6+1,FALSE())</f>
        <v>0.12875972541007</v>
      </c>
      <c r="AS308" s="74" t="n">
        <f aca="false">AS307*VLOOKUP($X308,$K$40:$V$69,AS$6+1,FALSE())</f>
        <v>0.0876761472138578</v>
      </c>
      <c r="AT308" s="74" t="n">
        <f aca="false">AT307*VLOOKUP($X308,$K$40:$V$69,AT$6+1,FALSE())</f>
        <v>0.049152399166779</v>
      </c>
      <c r="AU308" s="74" t="n">
        <f aca="false">AU307*VLOOKUP($X308,$K$40:$V$69,AU$6+1,FALSE())</f>
        <v>0.025868660608443</v>
      </c>
      <c r="AV308" s="74" t="n">
        <f aca="false">AV307*VLOOKUP($X308,$K$40:$V$69,AV$6+1,FALSE())</f>
        <v>0.0127811262096461</v>
      </c>
      <c r="AW308" s="75" t="n">
        <v>0</v>
      </c>
      <c r="AX308" s="54"/>
      <c r="AY308" s="60" t="n">
        <f aca="false">AY296+1</f>
        <v>26</v>
      </c>
      <c r="AZ308" s="61" t="n">
        <v>302</v>
      </c>
      <c r="BA308" s="76" t="n">
        <v>0.025868660608443</v>
      </c>
      <c r="BB308" s="77" t="n">
        <v>0.049152399166779</v>
      </c>
      <c r="BC308" s="54"/>
      <c r="BD308" s="54" t="n">
        <f aca="false">IF($D$11=1,BA308*BB308,BA308)</f>
        <v>0.025868660608443</v>
      </c>
    </row>
    <row r="309" customFormat="false" ht="12.75" hidden="false" customHeight="false" outlineLevel="0" collapsed="false"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60" t="n">
        <f aca="false">X297+1</f>
        <v>26</v>
      </c>
      <c r="Y309" s="61" t="n">
        <v>303</v>
      </c>
      <c r="Z309" s="71" t="n">
        <f aca="false">Z308*VLOOKUP($X309,$K$7:$V$36,Z$6+1,FALSE())</f>
        <v>0.554306690760581</v>
      </c>
      <c r="AA309" s="71" t="n">
        <f aca="false">AA308*VLOOKUP($X309,$K$7:$V$36,AA$6+1,FALSE())</f>
        <v>0.459822207795625</v>
      </c>
      <c r="AB309" s="71" t="n">
        <f aca="false">AB308*VLOOKUP($X309,$K$7:$V$36,AB$6+1,FALSE())</f>
        <v>0.340558943008349</v>
      </c>
      <c r="AC309" s="71" t="n">
        <f aca="false">AC308*VLOOKUP($X309,$K$7:$V$36,AC$6+1,FALSE())</f>
        <v>0.319975950699005</v>
      </c>
      <c r="AD309" s="71" t="n">
        <f aca="false">AD308*VLOOKUP($X309,$K$7:$V$36,AD$6+1,FALSE())</f>
        <v>0.263245999467173</v>
      </c>
      <c r="AE309" s="71" t="n">
        <f aca="false">AE308*VLOOKUP($X309,$K$7:$V$36,AE$6+1,FALSE())</f>
        <v>0.151744431738584</v>
      </c>
      <c r="AF309" s="71" t="n">
        <f aca="false">AF308*VLOOKUP($X309,$K$7:$V$36,AF$6+1,FALSE())</f>
        <v>0.127860459769224</v>
      </c>
      <c r="AG309" s="71" t="n">
        <f aca="false">AG308*VLOOKUP($X309,$K$7:$V$36,AG$6+1,FALSE())</f>
        <v>0.0869314055625925</v>
      </c>
      <c r="AH309" s="71" t="n">
        <f aca="false">AH308*VLOOKUP($X309,$K$7:$V$36,AH$6+1,FALSE())</f>
        <v>0.0486399178659119</v>
      </c>
      <c r="AI309" s="71" t="n">
        <f aca="false">AI308*VLOOKUP($X309,$K$7:$V$36,AI$6+1,FALSE())</f>
        <v>0.0255655602911492</v>
      </c>
      <c r="AJ309" s="71" t="n">
        <f aca="false">AJ308*VLOOKUP($X309,$K$7:$V$36,AJ$6+1,FALSE())</f>
        <v>0.0126230455166398</v>
      </c>
      <c r="AK309" s="72" t="n">
        <f aca="false">W$7</f>
        <v>0</v>
      </c>
      <c r="AL309" s="73" t="n">
        <f aca="false">AL308*VLOOKUP($X309,$K$40:$V$69,AL$6+1,FALSE())</f>
        <v>0.554306690760581</v>
      </c>
      <c r="AM309" s="74" t="n">
        <f aca="false">AM308*VLOOKUP($X309,$K$40:$V$69,AM$6+1,FALSE())</f>
        <v>0.459822207795625</v>
      </c>
      <c r="AN309" s="74" t="n">
        <f aca="false">AN308*VLOOKUP($X309,$K$40:$V$69,AN$6+1,FALSE())</f>
        <v>0.340558943008349</v>
      </c>
      <c r="AO309" s="74" t="n">
        <f aca="false">AO308*VLOOKUP($X309,$K$40:$V$69,AO$6+1,FALSE())</f>
        <v>0.319975950699005</v>
      </c>
      <c r="AP309" s="74" t="n">
        <f aca="false">AP308*VLOOKUP($X309,$K$40:$V$69,AP$6+1,FALSE())</f>
        <v>0.263245999467173</v>
      </c>
      <c r="AQ309" s="74" t="n">
        <f aca="false">AQ308*VLOOKUP($X309,$K$40:$V$69,AQ$6+1,FALSE())</f>
        <v>0.151744431738584</v>
      </c>
      <c r="AR309" s="74" t="n">
        <f aca="false">AR308*VLOOKUP($X309,$K$40:$V$69,AR$6+1,FALSE())</f>
        <v>0.127860459769224</v>
      </c>
      <c r="AS309" s="74" t="n">
        <f aca="false">AS308*VLOOKUP($X309,$K$40:$V$69,AS$6+1,FALSE())</f>
        <v>0.0869314055625925</v>
      </c>
      <c r="AT309" s="74" t="n">
        <f aca="false">AT308*VLOOKUP($X309,$K$40:$V$69,AT$6+1,FALSE())</f>
        <v>0.0486399178659119</v>
      </c>
      <c r="AU309" s="74" t="n">
        <f aca="false">AU308*VLOOKUP($X309,$K$40:$V$69,AU$6+1,FALSE())</f>
        <v>0.0255655602911492</v>
      </c>
      <c r="AV309" s="74" t="n">
        <f aca="false">AV308*VLOOKUP($X309,$K$40:$V$69,AV$6+1,FALSE())</f>
        <v>0.0126230455166398</v>
      </c>
      <c r="AW309" s="75" t="n">
        <v>0</v>
      </c>
      <c r="AX309" s="54"/>
      <c r="AY309" s="60" t="n">
        <f aca="false">AY297+1</f>
        <v>26</v>
      </c>
      <c r="AZ309" s="61" t="n">
        <v>303</v>
      </c>
      <c r="BA309" s="76" t="n">
        <v>0.0255655602911492</v>
      </c>
      <c r="BB309" s="77" t="n">
        <v>0.0486399178659119</v>
      </c>
      <c r="BC309" s="54"/>
      <c r="BD309" s="54" t="n">
        <f aca="false">IF($D$11=1,BA309*BB309,BA309)</f>
        <v>0.0255655602911492</v>
      </c>
    </row>
    <row r="310" customFormat="false" ht="12.75" hidden="false" customHeight="false" outlineLevel="0" collapsed="false"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60" t="n">
        <f aca="false">X298+1</f>
        <v>26</v>
      </c>
      <c r="Y310" s="61" t="n">
        <v>304</v>
      </c>
      <c r="Z310" s="71" t="n">
        <f aca="false">Z309*VLOOKUP($X310,$K$7:$V$36,Z$6+1,FALSE())</f>
        <v>0.553240173643796</v>
      </c>
      <c r="AA310" s="71" t="n">
        <f aca="false">AA309*VLOOKUP($X310,$K$7:$V$36,AA$6+1,FALSE())</f>
        <v>0.458567820919062</v>
      </c>
      <c r="AB310" s="71" t="n">
        <f aca="false">AB309*VLOOKUP($X310,$K$7:$V$36,AB$6+1,FALSE())</f>
        <v>0.339258257917809</v>
      </c>
      <c r="AC310" s="71" t="n">
        <f aca="false">AC309*VLOOKUP($X310,$K$7:$V$36,AC$6+1,FALSE())</f>
        <v>0.318733501224832</v>
      </c>
      <c r="AD310" s="71" t="n">
        <f aca="false">AD309*VLOOKUP($X310,$K$7:$V$36,AD$6+1,FALSE())</f>
        <v>0.26199778623292</v>
      </c>
      <c r="AE310" s="71" t="n">
        <f aca="false">AE309*VLOOKUP($X310,$K$7:$V$36,AE$6+1,FALSE())</f>
        <v>0.150782583086507</v>
      </c>
      <c r="AF310" s="71" t="n">
        <f aca="false">AF309*VLOOKUP($X310,$K$7:$V$36,AF$6+1,FALSE())</f>
        <v>0.12696747465352</v>
      </c>
      <c r="AG310" s="71" t="n">
        <f aca="false">AG309*VLOOKUP($X310,$K$7:$V$36,AG$6+1,FALSE())</f>
        <v>0.0861929899206782</v>
      </c>
      <c r="AH310" s="71" t="n">
        <f aca="false">AH309*VLOOKUP($X310,$K$7:$V$36,AH$6+1,FALSE())</f>
        <v>0.048132779886799</v>
      </c>
      <c r="AI310" s="71" t="n">
        <f aca="false">AI309*VLOOKUP($X310,$K$7:$V$36,AI$6+1,FALSE())</f>
        <v>0.0252660113677114</v>
      </c>
      <c r="AJ310" s="71" t="n">
        <f aca="false">AJ309*VLOOKUP($X310,$K$7:$V$36,AJ$6+1,FALSE())</f>
        <v>0.0124669200117046</v>
      </c>
      <c r="AK310" s="72" t="n">
        <f aca="false">W$7</f>
        <v>0</v>
      </c>
      <c r="AL310" s="73" t="n">
        <f aca="false">AL309*VLOOKUP($X310,$K$40:$V$69,AL$6+1,FALSE())</f>
        <v>0.553240173643796</v>
      </c>
      <c r="AM310" s="74" t="n">
        <f aca="false">AM309*VLOOKUP($X310,$K$40:$V$69,AM$6+1,FALSE())</f>
        <v>0.458567820919062</v>
      </c>
      <c r="AN310" s="74" t="n">
        <f aca="false">AN309*VLOOKUP($X310,$K$40:$V$69,AN$6+1,FALSE())</f>
        <v>0.339258257917809</v>
      </c>
      <c r="AO310" s="74" t="n">
        <f aca="false">AO309*VLOOKUP($X310,$K$40:$V$69,AO$6+1,FALSE())</f>
        <v>0.318733501224832</v>
      </c>
      <c r="AP310" s="74" t="n">
        <f aca="false">AP309*VLOOKUP($X310,$K$40:$V$69,AP$6+1,FALSE())</f>
        <v>0.26199778623292</v>
      </c>
      <c r="AQ310" s="74" t="n">
        <f aca="false">AQ309*VLOOKUP($X310,$K$40:$V$69,AQ$6+1,FALSE())</f>
        <v>0.150782583086507</v>
      </c>
      <c r="AR310" s="74" t="n">
        <f aca="false">AR309*VLOOKUP($X310,$K$40:$V$69,AR$6+1,FALSE())</f>
        <v>0.12696747465352</v>
      </c>
      <c r="AS310" s="74" t="n">
        <f aca="false">AS309*VLOOKUP($X310,$K$40:$V$69,AS$6+1,FALSE())</f>
        <v>0.0861929899206782</v>
      </c>
      <c r="AT310" s="74" t="n">
        <f aca="false">AT309*VLOOKUP($X310,$K$40:$V$69,AT$6+1,FALSE())</f>
        <v>0.048132779886799</v>
      </c>
      <c r="AU310" s="74" t="n">
        <f aca="false">AU309*VLOOKUP($X310,$K$40:$V$69,AU$6+1,FALSE())</f>
        <v>0.0252660113677114</v>
      </c>
      <c r="AV310" s="74" t="n">
        <f aca="false">AV309*VLOOKUP($X310,$K$40:$V$69,AV$6+1,FALSE())</f>
        <v>0.0124669200117046</v>
      </c>
      <c r="AW310" s="75" t="n">
        <v>0</v>
      </c>
      <c r="AX310" s="54"/>
      <c r="AY310" s="60" t="n">
        <f aca="false">AY298+1</f>
        <v>26</v>
      </c>
      <c r="AZ310" s="61" t="n">
        <v>304</v>
      </c>
      <c r="BA310" s="76" t="n">
        <v>0.0252660113677114</v>
      </c>
      <c r="BB310" s="77" t="n">
        <v>0.048132779886799</v>
      </c>
      <c r="BC310" s="54"/>
      <c r="BD310" s="54" t="n">
        <f aca="false">IF($D$11=1,BA310*BB310,BA310)</f>
        <v>0.0252660113677114</v>
      </c>
    </row>
    <row r="311" customFormat="false" ht="12.75" hidden="false" customHeight="false" outlineLevel="0" collapsed="false"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60" t="n">
        <f aca="false">X299+1</f>
        <v>26</v>
      </c>
      <c r="Y311" s="61" t="n">
        <v>305</v>
      </c>
      <c r="Z311" s="71" t="n">
        <f aca="false">Z310*VLOOKUP($X311,$K$7:$V$36,Z$6+1,FALSE())</f>
        <v>0.552175708565673</v>
      </c>
      <c r="AA311" s="71" t="n">
        <f aca="false">AA310*VLOOKUP($X311,$K$7:$V$36,AA$6+1,FALSE())</f>
        <v>0.457316855987784</v>
      </c>
      <c r="AB311" s="71" t="n">
        <f aca="false">AB310*VLOOKUP($X311,$K$7:$V$36,AB$6+1,FALSE())</f>
        <v>0.337962540489225</v>
      </c>
      <c r="AC311" s="71" t="n">
        <f aca="false">AC310*VLOOKUP($X311,$K$7:$V$36,AC$6+1,FALSE())</f>
        <v>0.317495876115403</v>
      </c>
      <c r="AD311" s="71" t="n">
        <f aca="false">AD310*VLOOKUP($X311,$K$7:$V$36,AD$6+1,FALSE())</f>
        <v>0.260755491555004</v>
      </c>
      <c r="AE311" s="71" t="n">
        <f aca="false">AE310*VLOOKUP($X311,$K$7:$V$36,AE$6+1,FALSE())</f>
        <v>0.149826831217152</v>
      </c>
      <c r="AF311" s="71" t="n">
        <f aca="false">AF310*VLOOKUP($X311,$K$7:$V$36,AF$6+1,FALSE())</f>
        <v>0.126080726199395</v>
      </c>
      <c r="AG311" s="71" t="n">
        <f aca="false">AG310*VLOOKUP($X311,$K$7:$V$36,AG$6+1,FALSE())</f>
        <v>0.0854608465535153</v>
      </c>
      <c r="AH311" s="71" t="n">
        <f aca="false">AH310*VLOOKUP($X311,$K$7:$V$36,AH$6+1,FALSE())</f>
        <v>0.0476309295179688</v>
      </c>
      <c r="AI311" s="71" t="n">
        <f aca="false">AI310*VLOOKUP($X311,$K$7:$V$36,AI$6+1,FALSE())</f>
        <v>0.024969972226829</v>
      </c>
      <c r="AJ311" s="71" t="n">
        <f aca="false">AJ310*VLOOKUP($X311,$K$7:$V$36,AJ$6+1,FALSE())</f>
        <v>0.0123127255125049</v>
      </c>
      <c r="AK311" s="72" t="n">
        <f aca="false">W$7</f>
        <v>0</v>
      </c>
      <c r="AL311" s="73" t="n">
        <f aca="false">AL310*VLOOKUP($X311,$K$40:$V$69,AL$6+1,FALSE())</f>
        <v>0.552175708565673</v>
      </c>
      <c r="AM311" s="74" t="n">
        <f aca="false">AM310*VLOOKUP($X311,$K$40:$V$69,AM$6+1,FALSE())</f>
        <v>0.457316855987784</v>
      </c>
      <c r="AN311" s="74" t="n">
        <f aca="false">AN310*VLOOKUP($X311,$K$40:$V$69,AN$6+1,FALSE())</f>
        <v>0.337962540489225</v>
      </c>
      <c r="AO311" s="74" t="n">
        <f aca="false">AO310*VLOOKUP($X311,$K$40:$V$69,AO$6+1,FALSE())</f>
        <v>0.317495876115403</v>
      </c>
      <c r="AP311" s="74" t="n">
        <f aca="false">AP310*VLOOKUP($X311,$K$40:$V$69,AP$6+1,FALSE())</f>
        <v>0.260755491555004</v>
      </c>
      <c r="AQ311" s="74" t="n">
        <f aca="false">AQ310*VLOOKUP($X311,$K$40:$V$69,AQ$6+1,FALSE())</f>
        <v>0.149826831217152</v>
      </c>
      <c r="AR311" s="74" t="n">
        <f aca="false">AR310*VLOOKUP($X311,$K$40:$V$69,AR$6+1,FALSE())</f>
        <v>0.126080726199395</v>
      </c>
      <c r="AS311" s="74" t="n">
        <f aca="false">AS310*VLOOKUP($X311,$K$40:$V$69,AS$6+1,FALSE())</f>
        <v>0.0854608465535153</v>
      </c>
      <c r="AT311" s="74" t="n">
        <f aca="false">AT310*VLOOKUP($X311,$K$40:$V$69,AT$6+1,FALSE())</f>
        <v>0.0476309295179688</v>
      </c>
      <c r="AU311" s="74" t="n">
        <f aca="false">AU310*VLOOKUP($X311,$K$40:$V$69,AU$6+1,FALSE())</f>
        <v>0.024969972226829</v>
      </c>
      <c r="AV311" s="74" t="n">
        <f aca="false">AV310*VLOOKUP($X311,$K$40:$V$69,AV$6+1,FALSE())</f>
        <v>0.0123127255125049</v>
      </c>
      <c r="AW311" s="75" t="n">
        <v>0</v>
      </c>
      <c r="AX311" s="54"/>
      <c r="AY311" s="60" t="n">
        <f aca="false">AY299+1</f>
        <v>26</v>
      </c>
      <c r="AZ311" s="61" t="n">
        <v>305</v>
      </c>
      <c r="BA311" s="76" t="n">
        <v>0.024969972226829</v>
      </c>
      <c r="BB311" s="77" t="n">
        <v>0.0476309295179688</v>
      </c>
      <c r="BC311" s="54"/>
      <c r="BD311" s="54" t="n">
        <f aca="false">IF($D$11=1,BA311*BB311,BA311)</f>
        <v>0.024969972226829</v>
      </c>
    </row>
    <row r="312" customFormat="false" ht="12.75" hidden="false" customHeight="false" outlineLevel="0" collapsed="false"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60" t="n">
        <f aca="false">X300+1</f>
        <v>26</v>
      </c>
      <c r="Y312" s="61" t="n">
        <v>306</v>
      </c>
      <c r="Z312" s="71" t="n">
        <f aca="false">Z311*VLOOKUP($X312,$K$7:$V$36,Z$6+1,FALSE())</f>
        <v>0.551113291577976</v>
      </c>
      <c r="AA312" s="71" t="n">
        <f aca="false">AA311*VLOOKUP($X312,$K$7:$V$36,AA$6+1,FALSE())</f>
        <v>0.456069303666784</v>
      </c>
      <c r="AB312" s="71" t="n">
        <f aca="false">AB311*VLOOKUP($X312,$K$7:$V$36,AB$6+1,FALSE())</f>
        <v>0.336671771749775</v>
      </c>
      <c r="AC312" s="71" t="n">
        <f aca="false">AC311*VLOOKUP($X312,$K$7:$V$36,AC$6+1,FALSE())</f>
        <v>0.31626305663797</v>
      </c>
      <c r="AD312" s="71" t="n">
        <f aca="false">AD311*VLOOKUP($X312,$K$7:$V$36,AD$6+1,FALSE())</f>
        <v>0.259519087369863</v>
      </c>
      <c r="AE312" s="71" t="n">
        <f aca="false">AE311*VLOOKUP($X312,$K$7:$V$36,AE$6+1,FALSE())</f>
        <v>0.148877137485395</v>
      </c>
      <c r="AF312" s="71" t="n">
        <f aca="false">AF311*VLOOKUP($X312,$K$7:$V$36,AF$6+1,FALSE())</f>
        <v>0.12520017084963</v>
      </c>
      <c r="AG312" s="71" t="n">
        <f aca="false">AG311*VLOOKUP($X312,$K$7:$V$36,AG$6+1,FALSE())</f>
        <v>0.0847349221829388</v>
      </c>
      <c r="AH312" s="71" t="n">
        <f aca="false">AH311*VLOOKUP($X312,$K$7:$V$36,AH$6+1,FALSE())</f>
        <v>0.0471343116288186</v>
      </c>
      <c r="AI312" s="71" t="n">
        <f aca="false">AI311*VLOOKUP($X312,$K$7:$V$36,AI$6+1,FALSE())</f>
        <v>0.0246774017447571</v>
      </c>
      <c r="AJ312" s="71" t="n">
        <f aca="false">AJ311*VLOOKUP($X312,$K$7:$V$36,AJ$6+1,FALSE())</f>
        <v>0.012160438135799</v>
      </c>
      <c r="AK312" s="72" t="n">
        <f aca="false">W$7</f>
        <v>0</v>
      </c>
      <c r="AL312" s="73" t="n">
        <f aca="false">AL311*VLOOKUP($X312,$K$40:$V$69,AL$6+1,FALSE())</f>
        <v>0.551113291577976</v>
      </c>
      <c r="AM312" s="74" t="n">
        <f aca="false">AM311*VLOOKUP($X312,$K$40:$V$69,AM$6+1,FALSE())</f>
        <v>0.456069303666784</v>
      </c>
      <c r="AN312" s="74" t="n">
        <f aca="false">AN311*VLOOKUP($X312,$K$40:$V$69,AN$6+1,FALSE())</f>
        <v>0.336671771749775</v>
      </c>
      <c r="AO312" s="74" t="n">
        <f aca="false">AO311*VLOOKUP($X312,$K$40:$V$69,AO$6+1,FALSE())</f>
        <v>0.31626305663797</v>
      </c>
      <c r="AP312" s="74" t="n">
        <f aca="false">AP311*VLOOKUP($X312,$K$40:$V$69,AP$6+1,FALSE())</f>
        <v>0.259519087369863</v>
      </c>
      <c r="AQ312" s="74" t="n">
        <f aca="false">AQ311*VLOOKUP($X312,$K$40:$V$69,AQ$6+1,FALSE())</f>
        <v>0.148877137485395</v>
      </c>
      <c r="AR312" s="74" t="n">
        <f aca="false">AR311*VLOOKUP($X312,$K$40:$V$69,AR$6+1,FALSE())</f>
        <v>0.12520017084963</v>
      </c>
      <c r="AS312" s="74" t="n">
        <f aca="false">AS311*VLOOKUP($X312,$K$40:$V$69,AS$6+1,FALSE())</f>
        <v>0.0847349221829388</v>
      </c>
      <c r="AT312" s="74" t="n">
        <f aca="false">AT311*VLOOKUP($X312,$K$40:$V$69,AT$6+1,FALSE())</f>
        <v>0.0471343116288186</v>
      </c>
      <c r="AU312" s="74" t="n">
        <f aca="false">AU311*VLOOKUP($X312,$K$40:$V$69,AU$6+1,FALSE())</f>
        <v>0.0246774017447571</v>
      </c>
      <c r="AV312" s="74" t="n">
        <f aca="false">AV311*VLOOKUP($X312,$K$40:$V$69,AV$6+1,FALSE())</f>
        <v>0.012160438135799</v>
      </c>
      <c r="AW312" s="75" t="n">
        <v>0</v>
      </c>
      <c r="AX312" s="54"/>
      <c r="AY312" s="60" t="n">
        <f aca="false">AY300+1</f>
        <v>26</v>
      </c>
      <c r="AZ312" s="61" t="n">
        <v>306</v>
      </c>
      <c r="BA312" s="76" t="n">
        <v>0.0246774017447571</v>
      </c>
      <c r="BB312" s="77" t="n">
        <v>0.0471343116288186</v>
      </c>
      <c r="BC312" s="54"/>
      <c r="BD312" s="54" t="n">
        <f aca="false">IF($D$11=1,BA312*BB312,BA312)</f>
        <v>0.0246774017447571</v>
      </c>
    </row>
    <row r="313" customFormat="false" ht="12.75" hidden="false" customHeight="false" outlineLevel="0" collapsed="false"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60" t="n">
        <f aca="false">X301+1</f>
        <v>26</v>
      </c>
      <c r="Y313" s="61" t="n">
        <v>307</v>
      </c>
      <c r="Z313" s="71" t="n">
        <f aca="false">Z312*VLOOKUP($X313,$K$7:$V$36,Z$6+1,FALSE())</f>
        <v>0.550052918740063</v>
      </c>
      <c r="AA313" s="71" t="n">
        <f aca="false">AA312*VLOOKUP($X313,$K$7:$V$36,AA$6+1,FALSE())</f>
        <v>0.454825154646524</v>
      </c>
      <c r="AB313" s="71" t="n">
        <f aca="false">AB312*VLOOKUP($X313,$K$7:$V$36,AB$6+1,FALSE())</f>
        <v>0.335385932799101</v>
      </c>
      <c r="AC313" s="71" t="n">
        <f aca="false">AC312*VLOOKUP($X313,$K$7:$V$36,AC$6+1,FALSE())</f>
        <v>0.315035024132521</v>
      </c>
      <c r="AD313" s="71" t="n">
        <f aca="false">AD312*VLOOKUP($X313,$K$7:$V$36,AD$6+1,FALSE())</f>
        <v>0.258288545747001</v>
      </c>
      <c r="AE313" s="71" t="n">
        <f aca="false">AE312*VLOOKUP($X313,$K$7:$V$36,AE$6+1,FALSE())</f>
        <v>0.14793346349107</v>
      </c>
      <c r="AF313" s="71" t="n">
        <f aca="false">AF312*VLOOKUP($X313,$K$7:$V$36,AF$6+1,FALSE())</f>
        <v>0.124325765351214</v>
      </c>
      <c r="AG313" s="71" t="n">
        <f aca="false">AG312*VLOOKUP($X313,$K$7:$V$36,AG$6+1,FALSE())</f>
        <v>0.0840151639833405</v>
      </c>
      <c r="AH313" s="71" t="n">
        <f aca="false">AH312*VLOOKUP($X313,$K$7:$V$36,AH$6+1,FALSE())</f>
        <v>0.0466428716635577</v>
      </c>
      <c r="AI313" s="71" t="n">
        <f aca="false">AI312*VLOOKUP($X313,$K$7:$V$36,AI$6+1,FALSE())</f>
        <v>0.0243882592795929</v>
      </c>
      <c r="AJ313" s="71" t="n">
        <f aca="false">AJ312*VLOOKUP($X313,$K$7:$V$36,AJ$6+1,FALSE())</f>
        <v>0.0120100342937403</v>
      </c>
      <c r="AK313" s="72" t="n">
        <f aca="false">W$7</f>
        <v>0</v>
      </c>
      <c r="AL313" s="73" t="n">
        <f aca="false">AL312*VLOOKUP($X313,$K$40:$V$69,AL$6+1,FALSE())</f>
        <v>0.550052918740063</v>
      </c>
      <c r="AM313" s="74" t="n">
        <f aca="false">AM312*VLOOKUP($X313,$K$40:$V$69,AM$6+1,FALSE())</f>
        <v>0.454825154646524</v>
      </c>
      <c r="AN313" s="74" t="n">
        <f aca="false">AN312*VLOOKUP($X313,$K$40:$V$69,AN$6+1,FALSE())</f>
        <v>0.335385932799101</v>
      </c>
      <c r="AO313" s="74" t="n">
        <f aca="false">AO312*VLOOKUP($X313,$K$40:$V$69,AO$6+1,FALSE())</f>
        <v>0.315035024132521</v>
      </c>
      <c r="AP313" s="74" t="n">
        <f aca="false">AP312*VLOOKUP($X313,$K$40:$V$69,AP$6+1,FALSE())</f>
        <v>0.258288545747001</v>
      </c>
      <c r="AQ313" s="74" t="n">
        <f aca="false">AQ312*VLOOKUP($X313,$K$40:$V$69,AQ$6+1,FALSE())</f>
        <v>0.14793346349107</v>
      </c>
      <c r="AR313" s="74" t="n">
        <f aca="false">AR312*VLOOKUP($X313,$K$40:$V$69,AR$6+1,FALSE())</f>
        <v>0.124325765351214</v>
      </c>
      <c r="AS313" s="74" t="n">
        <f aca="false">AS312*VLOOKUP($X313,$K$40:$V$69,AS$6+1,FALSE())</f>
        <v>0.0840151639833405</v>
      </c>
      <c r="AT313" s="74" t="n">
        <f aca="false">AT312*VLOOKUP($X313,$K$40:$V$69,AT$6+1,FALSE())</f>
        <v>0.0466428716635577</v>
      </c>
      <c r="AU313" s="74" t="n">
        <f aca="false">AU312*VLOOKUP($X313,$K$40:$V$69,AU$6+1,FALSE())</f>
        <v>0.0243882592795929</v>
      </c>
      <c r="AV313" s="74" t="n">
        <f aca="false">AV312*VLOOKUP($X313,$K$40:$V$69,AV$6+1,FALSE())</f>
        <v>0.0120100342937403</v>
      </c>
      <c r="AW313" s="75" t="n">
        <v>0</v>
      </c>
      <c r="AX313" s="54"/>
      <c r="AY313" s="60" t="n">
        <f aca="false">AY301+1</f>
        <v>26</v>
      </c>
      <c r="AZ313" s="61" t="n">
        <v>307</v>
      </c>
      <c r="BA313" s="76" t="n">
        <v>0.0243882592795929</v>
      </c>
      <c r="BB313" s="77" t="n">
        <v>0.0466428716635577</v>
      </c>
      <c r="BC313" s="54"/>
      <c r="BD313" s="54" t="n">
        <f aca="false">IF($D$11=1,BA313*BB313,BA313)</f>
        <v>0.0243882592795929</v>
      </c>
    </row>
    <row r="314" customFormat="false" ht="12.75" hidden="false" customHeight="false" outlineLevel="0" collapsed="false"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60" t="n">
        <f aca="false">X302+1</f>
        <v>26</v>
      </c>
      <c r="Y314" s="61" t="n">
        <v>308</v>
      </c>
      <c r="Z314" s="71" t="n">
        <f aca="false">Z313*VLOOKUP($X314,$K$7:$V$36,Z$6+1,FALSE())</f>
        <v>0.548994586118876</v>
      </c>
      <c r="AA314" s="71" t="n">
        <f aca="false">AA313*VLOOKUP($X314,$K$7:$V$36,AA$6+1,FALSE())</f>
        <v>0.453584399642857</v>
      </c>
      <c r="AB314" s="71" t="n">
        <f aca="false">AB313*VLOOKUP($X314,$K$7:$V$36,AB$6+1,FALSE())</f>
        <v>0.33410500480903</v>
      </c>
      <c r="AC314" s="71" t="n">
        <f aca="false">AC313*VLOOKUP($X314,$K$7:$V$36,AC$6+1,FALSE())</f>
        <v>0.3138117600115</v>
      </c>
      <c r="AD314" s="71" t="n">
        <f aca="false">AD313*VLOOKUP($X314,$K$7:$V$36,AD$6+1,FALSE())</f>
        <v>0.25706383888836</v>
      </c>
      <c r="AE314" s="71" t="n">
        <f aca="false">AE313*VLOOKUP($X314,$K$7:$V$36,AE$6+1,FALSE())</f>
        <v>0.146995771077414</v>
      </c>
      <c r="AF314" s="71" t="n">
        <f aca="false">AF313*VLOOKUP($X314,$K$7:$V$36,AF$6+1,FALSE())</f>
        <v>0.123457466753215</v>
      </c>
      <c r="AG314" s="71" t="n">
        <f aca="false">AG313*VLOOKUP($X314,$K$7:$V$36,AG$6+1,FALSE())</f>
        <v>0.0833015195778256</v>
      </c>
      <c r="AH314" s="71" t="n">
        <f aca="false">AH313*VLOOKUP($X314,$K$7:$V$36,AH$6+1,FALSE())</f>
        <v>0.0461565556352147</v>
      </c>
      <c r="AI314" s="71" t="n">
        <f aca="false">AI313*VLOOKUP($X314,$K$7:$V$36,AI$6+1,FALSE())</f>
        <v>0.0241025046656307</v>
      </c>
      <c r="AJ314" s="71" t="n">
        <f aca="false">AJ313*VLOOKUP($X314,$K$7:$V$36,AJ$6+1,FALSE())</f>
        <v>0.0118614906902235</v>
      </c>
      <c r="AK314" s="72" t="n">
        <f aca="false">W$7</f>
        <v>0</v>
      </c>
      <c r="AL314" s="73" t="n">
        <f aca="false">AL313*VLOOKUP($X314,$K$40:$V$69,AL$6+1,FALSE())</f>
        <v>0.548994586118876</v>
      </c>
      <c r="AM314" s="74" t="n">
        <f aca="false">AM313*VLOOKUP($X314,$K$40:$V$69,AM$6+1,FALSE())</f>
        <v>0.453584399642857</v>
      </c>
      <c r="AN314" s="74" t="n">
        <f aca="false">AN313*VLOOKUP($X314,$K$40:$V$69,AN$6+1,FALSE())</f>
        <v>0.33410500480903</v>
      </c>
      <c r="AO314" s="74" t="n">
        <f aca="false">AO313*VLOOKUP($X314,$K$40:$V$69,AO$6+1,FALSE())</f>
        <v>0.3138117600115</v>
      </c>
      <c r="AP314" s="74" t="n">
        <f aca="false">AP313*VLOOKUP($X314,$K$40:$V$69,AP$6+1,FALSE())</f>
        <v>0.25706383888836</v>
      </c>
      <c r="AQ314" s="74" t="n">
        <f aca="false">AQ313*VLOOKUP($X314,$K$40:$V$69,AQ$6+1,FALSE())</f>
        <v>0.146995771077414</v>
      </c>
      <c r="AR314" s="74" t="n">
        <f aca="false">AR313*VLOOKUP($X314,$K$40:$V$69,AR$6+1,FALSE())</f>
        <v>0.123457466753215</v>
      </c>
      <c r="AS314" s="74" t="n">
        <f aca="false">AS313*VLOOKUP($X314,$K$40:$V$69,AS$6+1,FALSE())</f>
        <v>0.0833015195778256</v>
      </c>
      <c r="AT314" s="74" t="n">
        <f aca="false">AT313*VLOOKUP($X314,$K$40:$V$69,AT$6+1,FALSE())</f>
        <v>0.0461565556352147</v>
      </c>
      <c r="AU314" s="74" t="n">
        <f aca="false">AU313*VLOOKUP($X314,$K$40:$V$69,AU$6+1,FALSE())</f>
        <v>0.0241025046656307</v>
      </c>
      <c r="AV314" s="74" t="n">
        <f aca="false">AV313*VLOOKUP($X314,$K$40:$V$69,AV$6+1,FALSE())</f>
        <v>0.0118614906902235</v>
      </c>
      <c r="AW314" s="75" t="n">
        <v>0</v>
      </c>
      <c r="AX314" s="54"/>
      <c r="AY314" s="60" t="n">
        <f aca="false">AY302+1</f>
        <v>26</v>
      </c>
      <c r="AZ314" s="61" t="n">
        <v>308</v>
      </c>
      <c r="BA314" s="76" t="n">
        <v>0.0241025046656307</v>
      </c>
      <c r="BB314" s="77" t="n">
        <v>0.0461565556352147</v>
      </c>
      <c r="BC314" s="54"/>
      <c r="BD314" s="54" t="n">
        <f aca="false">IF($D$11=1,BA314*BB314,BA314)</f>
        <v>0.0241025046656307</v>
      </c>
    </row>
    <row r="315" customFormat="false" ht="12.75" hidden="false" customHeight="false" outlineLevel="0" collapsed="false"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60" t="n">
        <f aca="false">X303+1</f>
        <v>26</v>
      </c>
      <c r="Y315" s="61" t="n">
        <v>309</v>
      </c>
      <c r="Z315" s="71" t="n">
        <f aca="false">Z314*VLOOKUP($X315,$K$7:$V$36,Z$6+1,FALSE())</f>
        <v>0.547938289788924</v>
      </c>
      <c r="AA315" s="71" t="n">
        <f aca="false">AA314*VLOOKUP($X315,$K$7:$V$36,AA$6+1,FALSE())</f>
        <v>0.452347029396966</v>
      </c>
      <c r="AB315" s="71" t="n">
        <f aca="false">AB314*VLOOKUP($X315,$K$7:$V$36,AB$6+1,FALSE())</f>
        <v>0.332828969023298</v>
      </c>
      <c r="AC315" s="71" t="n">
        <f aca="false">AC314*VLOOKUP($X315,$K$7:$V$36,AC$6+1,FALSE())</f>
        <v>0.312593245759525</v>
      </c>
      <c r="AD315" s="71" t="n">
        <f aca="false">AD314*VLOOKUP($X315,$K$7:$V$36,AD$6+1,FALSE())</f>
        <v>0.255844939127689</v>
      </c>
      <c r="AE315" s="71" t="n">
        <f aca="false">AE314*VLOOKUP($X315,$K$7:$V$36,AE$6+1,FALSE())</f>
        <v>0.146064022329523</v>
      </c>
      <c r="AF315" s="71" t="n">
        <f aca="false">AF314*VLOOKUP($X315,$K$7:$V$36,AF$6+1,FALSE())</f>
        <v>0.122595232404675</v>
      </c>
      <c r="AG315" s="71" t="n">
        <f aca="false">AG314*VLOOKUP($X315,$K$7:$V$36,AG$6+1,FALSE())</f>
        <v>0.0825939370344004</v>
      </c>
      <c r="AH315" s="71" t="n">
        <f aca="false">AH314*VLOOKUP($X315,$K$7:$V$36,AH$6+1,FALSE())</f>
        <v>0.0456753101197066</v>
      </c>
      <c r="AI315" s="71" t="n">
        <f aca="false">AI314*VLOOKUP($X315,$K$7:$V$36,AI$6+1,FALSE())</f>
        <v>0.0238200982077818</v>
      </c>
      <c r="AJ315" s="71" t="n">
        <f aca="false">AJ314*VLOOKUP($X315,$K$7:$V$36,AJ$6+1,FALSE())</f>
        <v>0.0117147843172762</v>
      </c>
      <c r="AK315" s="72" t="n">
        <f aca="false">W$7</f>
        <v>0</v>
      </c>
      <c r="AL315" s="73" t="n">
        <f aca="false">AL314*VLOOKUP($X315,$K$40:$V$69,AL$6+1,FALSE())</f>
        <v>0.547938289788924</v>
      </c>
      <c r="AM315" s="74" t="n">
        <f aca="false">AM314*VLOOKUP($X315,$K$40:$V$69,AM$6+1,FALSE())</f>
        <v>0.452347029396966</v>
      </c>
      <c r="AN315" s="74" t="n">
        <f aca="false">AN314*VLOOKUP($X315,$K$40:$V$69,AN$6+1,FALSE())</f>
        <v>0.332828969023298</v>
      </c>
      <c r="AO315" s="74" t="n">
        <f aca="false">AO314*VLOOKUP($X315,$K$40:$V$69,AO$6+1,FALSE())</f>
        <v>0.312593245759525</v>
      </c>
      <c r="AP315" s="74" t="n">
        <f aca="false">AP314*VLOOKUP($X315,$K$40:$V$69,AP$6+1,FALSE())</f>
        <v>0.255844939127689</v>
      </c>
      <c r="AQ315" s="74" t="n">
        <f aca="false">AQ314*VLOOKUP($X315,$K$40:$V$69,AQ$6+1,FALSE())</f>
        <v>0.146064022329523</v>
      </c>
      <c r="AR315" s="74" t="n">
        <f aca="false">AR314*VLOOKUP($X315,$K$40:$V$69,AR$6+1,FALSE())</f>
        <v>0.122595232404675</v>
      </c>
      <c r="AS315" s="74" t="n">
        <f aca="false">AS314*VLOOKUP($X315,$K$40:$V$69,AS$6+1,FALSE())</f>
        <v>0.0825939370344004</v>
      </c>
      <c r="AT315" s="74" t="n">
        <f aca="false">AT314*VLOOKUP($X315,$K$40:$V$69,AT$6+1,FALSE())</f>
        <v>0.0456753101197066</v>
      </c>
      <c r="AU315" s="74" t="n">
        <f aca="false">AU314*VLOOKUP($X315,$K$40:$V$69,AU$6+1,FALSE())</f>
        <v>0.0238200982077818</v>
      </c>
      <c r="AV315" s="74" t="n">
        <f aca="false">AV314*VLOOKUP($X315,$K$40:$V$69,AV$6+1,FALSE())</f>
        <v>0.0117147843172762</v>
      </c>
      <c r="AW315" s="75" t="n">
        <v>0</v>
      </c>
      <c r="AX315" s="54"/>
      <c r="AY315" s="60" t="n">
        <f aca="false">AY303+1</f>
        <v>26</v>
      </c>
      <c r="AZ315" s="61" t="n">
        <v>309</v>
      </c>
      <c r="BA315" s="76" t="n">
        <v>0.0238200982077818</v>
      </c>
      <c r="BB315" s="77" t="n">
        <v>0.0456753101197066</v>
      </c>
      <c r="BC315" s="54"/>
      <c r="BD315" s="54" t="n">
        <f aca="false">IF($D$11=1,BA315*BB315,BA315)</f>
        <v>0.0238200982077818</v>
      </c>
    </row>
    <row r="316" customFormat="false" ht="12.75" hidden="false" customHeight="false" outlineLevel="0" collapsed="false"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60" t="n">
        <f aca="false">X304+1</f>
        <v>26</v>
      </c>
      <c r="Y316" s="61" t="n">
        <v>310</v>
      </c>
      <c r="Z316" s="71" t="n">
        <f aca="false">Z315*VLOOKUP($X316,$K$7:$V$36,Z$6+1,FALSE())</f>
        <v>0.546884025832268</v>
      </c>
      <c r="AA316" s="71" t="n">
        <f aca="false">AA315*VLOOKUP($X316,$K$7:$V$36,AA$6+1,FALSE())</f>
        <v>0.451113034675292</v>
      </c>
      <c r="AB316" s="71" t="n">
        <f aca="false">AB315*VLOOKUP($X316,$K$7:$V$36,AB$6+1,FALSE())</f>
        <v>0.331557806757277</v>
      </c>
      <c r="AC316" s="71" t="n">
        <f aca="false">AC315*VLOOKUP($X316,$K$7:$V$36,AC$6+1,FALSE())</f>
        <v>0.311379462933111</v>
      </c>
      <c r="AD316" s="71" t="n">
        <f aca="false">AD315*VLOOKUP($X316,$K$7:$V$36,AD$6+1,FALSE())</f>
        <v>0.25463181892992</v>
      </c>
      <c r="AE316" s="71" t="n">
        <f aca="false">AE315*VLOOKUP($X316,$K$7:$V$36,AE$6+1,FALSE())</f>
        <v>0.145138179572825</v>
      </c>
      <c r="AF316" s="71" t="n">
        <f aca="false">AF315*VLOOKUP($X316,$K$7:$V$36,AF$6+1,FALSE())</f>
        <v>0.121739019952513</v>
      </c>
      <c r="AG316" s="71" t="n">
        <f aca="false">AG315*VLOOKUP($X316,$K$7:$V$36,AG$6+1,FALSE())</f>
        <v>0.0818923648621942</v>
      </c>
      <c r="AH316" s="71" t="n">
        <f aca="false">AH315*VLOOKUP($X316,$K$7:$V$36,AH$6+1,FALSE())</f>
        <v>0.0451990822499696</v>
      </c>
      <c r="AI316" s="71" t="n">
        <f aca="false">AI315*VLOOKUP($X316,$K$7:$V$36,AI$6+1,FALSE())</f>
        <v>0.0235410006760607</v>
      </c>
      <c r="AJ316" s="71" t="n">
        <f aca="false">AJ315*VLOOKUP($X316,$K$7:$V$36,AJ$6+1,FALSE())</f>
        <v>0.0115698924514954</v>
      </c>
      <c r="AK316" s="72" t="n">
        <f aca="false">W$7</f>
        <v>0</v>
      </c>
      <c r="AL316" s="73" t="n">
        <f aca="false">AL315*VLOOKUP($X316,$K$40:$V$69,AL$6+1,FALSE())</f>
        <v>0.546884025832268</v>
      </c>
      <c r="AM316" s="74" t="n">
        <f aca="false">AM315*VLOOKUP($X316,$K$40:$V$69,AM$6+1,FALSE())</f>
        <v>0.451113034675292</v>
      </c>
      <c r="AN316" s="74" t="n">
        <f aca="false">AN315*VLOOKUP($X316,$K$40:$V$69,AN$6+1,FALSE())</f>
        <v>0.331557806757277</v>
      </c>
      <c r="AO316" s="74" t="n">
        <f aca="false">AO315*VLOOKUP($X316,$K$40:$V$69,AO$6+1,FALSE())</f>
        <v>0.311379462933111</v>
      </c>
      <c r="AP316" s="74" t="n">
        <f aca="false">AP315*VLOOKUP($X316,$K$40:$V$69,AP$6+1,FALSE())</f>
        <v>0.25463181892992</v>
      </c>
      <c r="AQ316" s="74" t="n">
        <f aca="false">AQ315*VLOOKUP($X316,$K$40:$V$69,AQ$6+1,FALSE())</f>
        <v>0.145138179572825</v>
      </c>
      <c r="AR316" s="74" t="n">
        <f aca="false">AR315*VLOOKUP($X316,$K$40:$V$69,AR$6+1,FALSE())</f>
        <v>0.121739019952513</v>
      </c>
      <c r="AS316" s="74" t="n">
        <f aca="false">AS315*VLOOKUP($X316,$K$40:$V$69,AS$6+1,FALSE())</f>
        <v>0.0818923648621942</v>
      </c>
      <c r="AT316" s="74" t="n">
        <f aca="false">AT315*VLOOKUP($X316,$K$40:$V$69,AT$6+1,FALSE())</f>
        <v>0.0451990822499696</v>
      </c>
      <c r="AU316" s="74" t="n">
        <f aca="false">AU315*VLOOKUP($X316,$K$40:$V$69,AU$6+1,FALSE())</f>
        <v>0.0235410006760607</v>
      </c>
      <c r="AV316" s="74" t="n">
        <f aca="false">AV315*VLOOKUP($X316,$K$40:$V$69,AV$6+1,FALSE())</f>
        <v>0.0115698924514954</v>
      </c>
      <c r="AW316" s="75" t="n">
        <v>0</v>
      </c>
      <c r="AX316" s="54"/>
      <c r="AY316" s="60" t="n">
        <f aca="false">AY304+1</f>
        <v>26</v>
      </c>
      <c r="AZ316" s="61" t="n">
        <v>310</v>
      </c>
      <c r="BA316" s="76" t="n">
        <v>0.0235410006760607</v>
      </c>
      <c r="BB316" s="77" t="n">
        <v>0.0451990822499696</v>
      </c>
      <c r="BC316" s="54"/>
      <c r="BD316" s="54" t="n">
        <f aca="false">IF($D$11=1,BA316*BB316,BA316)</f>
        <v>0.0235410006760607</v>
      </c>
    </row>
    <row r="317" customFormat="false" ht="12.75" hidden="false" customHeight="false" outlineLevel="0" collapsed="false"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60" t="n">
        <f aca="false">X305+1</f>
        <v>26</v>
      </c>
      <c r="Y317" s="61" t="n">
        <v>311</v>
      </c>
      <c r="Z317" s="71" t="n">
        <f aca="false">Z316*VLOOKUP($X317,$K$7:$V$36,Z$6+1,FALSE())</f>
        <v>0.545831790338509</v>
      </c>
      <c r="AA317" s="71" t="n">
        <f aca="false">AA316*VLOOKUP($X317,$K$7:$V$36,AA$6+1,FALSE())</f>
        <v>0.449882406269465</v>
      </c>
      <c r="AB317" s="71" t="n">
        <f aca="false">AB316*VLOOKUP($X317,$K$7:$V$36,AB$6+1,FALSE())</f>
        <v>0.3302914993977</v>
      </c>
      <c r="AC317" s="71" t="n">
        <f aca="false">AC316*VLOOKUP($X317,$K$7:$V$36,AC$6+1,FALSE())</f>
        <v>0.310170393160384</v>
      </c>
      <c r="AD317" s="71" t="n">
        <f aca="false">AD316*VLOOKUP($X317,$K$7:$V$36,AD$6+1,FALSE())</f>
        <v>0.253424450890544</v>
      </c>
      <c r="AE317" s="71" t="n">
        <f aca="false">AE316*VLOOKUP($X317,$K$7:$V$36,AE$6+1,FALSE())</f>
        <v>0.144218205371547</v>
      </c>
      <c r="AF317" s="71" t="n">
        <f aca="false">AF316*VLOOKUP($X317,$K$7:$V$36,AF$6+1,FALSE())</f>
        <v>0.120888787339443</v>
      </c>
      <c r="AG317" s="71" t="n">
        <f aca="false">AG316*VLOOKUP($X317,$K$7:$V$36,AG$6+1,FALSE())</f>
        <v>0.0811967520077113</v>
      </c>
      <c r="AH317" s="71" t="n">
        <f aca="false">AH316*VLOOKUP($X317,$K$7:$V$36,AH$6+1,FALSE())</f>
        <v>0.0447278197101521</v>
      </c>
      <c r="AI317" s="71" t="n">
        <f aca="false">AI316*VLOOKUP($X317,$K$7:$V$36,AI$6+1,FALSE())</f>
        <v>0.0232651733001356</v>
      </c>
      <c r="AJ317" s="71" t="n">
        <f aca="false">AJ316*VLOOKUP($X317,$K$7:$V$36,AJ$6+1,FALSE())</f>
        <v>0.0114267926505279</v>
      </c>
      <c r="AK317" s="72" t="n">
        <f aca="false">W$7</f>
        <v>0</v>
      </c>
      <c r="AL317" s="73" t="n">
        <f aca="false">AL316*VLOOKUP($X317,$K$40:$V$69,AL$6+1,FALSE())</f>
        <v>0.545831790338509</v>
      </c>
      <c r="AM317" s="74" t="n">
        <f aca="false">AM316*VLOOKUP($X317,$K$40:$V$69,AM$6+1,FALSE())</f>
        <v>0.449882406269465</v>
      </c>
      <c r="AN317" s="74" t="n">
        <f aca="false">AN316*VLOOKUP($X317,$K$40:$V$69,AN$6+1,FALSE())</f>
        <v>0.3302914993977</v>
      </c>
      <c r="AO317" s="74" t="n">
        <f aca="false">AO316*VLOOKUP($X317,$K$40:$V$69,AO$6+1,FALSE())</f>
        <v>0.310170393160384</v>
      </c>
      <c r="AP317" s="74" t="n">
        <f aca="false">AP316*VLOOKUP($X317,$K$40:$V$69,AP$6+1,FALSE())</f>
        <v>0.253424450890544</v>
      </c>
      <c r="AQ317" s="74" t="n">
        <f aca="false">AQ316*VLOOKUP($X317,$K$40:$V$69,AQ$6+1,FALSE())</f>
        <v>0.144218205371547</v>
      </c>
      <c r="AR317" s="74" t="n">
        <f aca="false">AR316*VLOOKUP($X317,$K$40:$V$69,AR$6+1,FALSE())</f>
        <v>0.120888787339443</v>
      </c>
      <c r="AS317" s="74" t="n">
        <f aca="false">AS316*VLOOKUP($X317,$K$40:$V$69,AS$6+1,FALSE())</f>
        <v>0.0811967520077113</v>
      </c>
      <c r="AT317" s="74" t="n">
        <f aca="false">AT316*VLOOKUP($X317,$K$40:$V$69,AT$6+1,FALSE())</f>
        <v>0.0447278197101521</v>
      </c>
      <c r="AU317" s="74" t="n">
        <f aca="false">AU316*VLOOKUP($X317,$K$40:$V$69,AU$6+1,FALSE())</f>
        <v>0.0232651733001356</v>
      </c>
      <c r="AV317" s="74" t="n">
        <f aca="false">AV316*VLOOKUP($X317,$K$40:$V$69,AV$6+1,FALSE())</f>
        <v>0.0114267926505279</v>
      </c>
      <c r="AW317" s="75" t="n">
        <v>0</v>
      </c>
      <c r="AX317" s="54"/>
      <c r="AY317" s="60" t="n">
        <f aca="false">AY305+1</f>
        <v>26</v>
      </c>
      <c r="AZ317" s="61" t="n">
        <v>311</v>
      </c>
      <c r="BA317" s="76" t="n">
        <v>0.0232651733001356</v>
      </c>
      <c r="BB317" s="77" t="n">
        <v>0.0447278197101521</v>
      </c>
      <c r="BC317" s="54"/>
      <c r="BD317" s="54" t="n">
        <f aca="false">IF($D$11=1,BA317*BB317,BA317)</f>
        <v>0.0232651733001356</v>
      </c>
    </row>
    <row r="318" customFormat="false" ht="12.75" hidden="false" customHeight="false" outlineLevel="0" collapsed="false"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60" t="n">
        <f aca="false">X306+1</f>
        <v>26</v>
      </c>
      <c r="Y318" s="61" t="n">
        <v>312</v>
      </c>
      <c r="Z318" s="71" t="n">
        <f aca="false">Z317*VLOOKUP($X318,$K$7:$V$36,Z$6+1,FALSE())</f>
        <v>0.544781579404769</v>
      </c>
      <c r="AA318" s="71" t="n">
        <f aca="false">AA317*VLOOKUP($X318,$K$7:$V$36,AA$6+1,FALSE())</f>
        <v>0.448655134996234</v>
      </c>
      <c r="AB318" s="71" t="n">
        <f aca="false">AB317*VLOOKUP($X318,$K$7:$V$36,AB$6+1,FALSE())</f>
        <v>0.32903002840239</v>
      </c>
      <c r="AC318" s="71" t="n">
        <f aca="false">AC317*VLOOKUP($X318,$K$7:$V$36,AC$6+1,FALSE())</f>
        <v>0.30896601814081</v>
      </c>
      <c r="AD318" s="71" t="n">
        <f aca="false">AD317*VLOOKUP($X318,$K$7:$V$36,AD$6+1,FALSE())</f>
        <v>0.252222807734998</v>
      </c>
      <c r="AE318" s="71" t="n">
        <f aca="false">AE317*VLOOKUP($X318,$K$7:$V$36,AE$6+1,FALSE())</f>
        <v>0.143304062527212</v>
      </c>
      <c r="AF318" s="71" t="n">
        <f aca="false">AF317*VLOOKUP($X318,$K$7:$V$36,AF$6+1,FALSE())</f>
        <v>0.12004449280191</v>
      </c>
      <c r="AG318" s="71" t="n">
        <f aca="false">AG317*VLOOKUP($X318,$K$7:$V$36,AG$6+1,FALSE())</f>
        <v>0.0805070478511167</v>
      </c>
      <c r="AH318" s="71" t="n">
        <f aca="false">AH317*VLOOKUP($X318,$K$7:$V$36,AH$6+1,FALSE())</f>
        <v>0.0442614707298667</v>
      </c>
      <c r="AI318" s="71" t="n">
        <f aca="false">AI317*VLOOKUP($X318,$K$7:$V$36,AI$6+1,FALSE())</f>
        <v>0.0229925777639421</v>
      </c>
      <c r="AJ318" s="71" t="n">
        <f aca="false">AJ317*VLOOKUP($X318,$K$7:$V$36,AJ$6+1,FALSE())</f>
        <v>0.0112854627495938</v>
      </c>
      <c r="AK318" s="72" t="n">
        <f aca="false">W$7</f>
        <v>0</v>
      </c>
      <c r="AL318" s="73" t="n">
        <f aca="false">AL317*VLOOKUP($X318,$K$40:$V$69,AL$6+1,FALSE())</f>
        <v>0.544781579404769</v>
      </c>
      <c r="AM318" s="74" t="n">
        <f aca="false">AM317*VLOOKUP($X318,$K$40:$V$69,AM$6+1,FALSE())</f>
        <v>0.448655134996234</v>
      </c>
      <c r="AN318" s="74" t="n">
        <f aca="false">AN317*VLOOKUP($X318,$K$40:$V$69,AN$6+1,FALSE())</f>
        <v>0.32903002840239</v>
      </c>
      <c r="AO318" s="74" t="n">
        <f aca="false">AO317*VLOOKUP($X318,$K$40:$V$69,AO$6+1,FALSE())</f>
        <v>0.30896601814081</v>
      </c>
      <c r="AP318" s="74" t="n">
        <f aca="false">AP317*VLOOKUP($X318,$K$40:$V$69,AP$6+1,FALSE())</f>
        <v>0.252222807734998</v>
      </c>
      <c r="AQ318" s="74" t="n">
        <f aca="false">AQ317*VLOOKUP($X318,$K$40:$V$69,AQ$6+1,FALSE())</f>
        <v>0.143304062527212</v>
      </c>
      <c r="AR318" s="74" t="n">
        <f aca="false">AR317*VLOOKUP($X318,$K$40:$V$69,AR$6+1,FALSE())</f>
        <v>0.12004449280191</v>
      </c>
      <c r="AS318" s="74" t="n">
        <f aca="false">AS317*VLOOKUP($X318,$K$40:$V$69,AS$6+1,FALSE())</f>
        <v>0.0805070478511167</v>
      </c>
      <c r="AT318" s="74" t="n">
        <f aca="false">AT317*VLOOKUP($X318,$K$40:$V$69,AT$6+1,FALSE())</f>
        <v>0.0442614707298667</v>
      </c>
      <c r="AU318" s="74" t="n">
        <f aca="false">AU317*VLOOKUP($X318,$K$40:$V$69,AU$6+1,FALSE())</f>
        <v>0.0229925777639421</v>
      </c>
      <c r="AV318" s="74" t="n">
        <f aca="false">AV317*VLOOKUP($X318,$K$40:$V$69,AV$6+1,FALSE())</f>
        <v>0.0112854627495938</v>
      </c>
      <c r="AW318" s="75" t="n">
        <v>0</v>
      </c>
      <c r="AX318" s="54"/>
      <c r="AY318" s="60" t="n">
        <f aca="false">AY306+1</f>
        <v>26</v>
      </c>
      <c r="AZ318" s="61" t="n">
        <v>312</v>
      </c>
      <c r="BA318" s="76" t="n">
        <v>0.0229925777639421</v>
      </c>
      <c r="BB318" s="77" t="n">
        <v>0.0442614707298667</v>
      </c>
      <c r="BC318" s="54"/>
      <c r="BD318" s="54" t="n">
        <f aca="false">IF($D$11=1,BA318*BB318,BA318)</f>
        <v>0.0229925777639421</v>
      </c>
    </row>
    <row r="319" customFormat="false" ht="12.75" hidden="false" customHeight="false" outlineLevel="0" collapsed="false"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60" t="n">
        <f aca="false">X307+1</f>
        <v>27</v>
      </c>
      <c r="Y319" s="61" t="n">
        <v>313</v>
      </c>
      <c r="Z319" s="71" t="n">
        <f aca="false">Z318*VLOOKUP($X319,$K$7:$V$36,Z$6+1,FALSE())</f>
        <v>0.543733389135683</v>
      </c>
      <c r="AA319" s="71" t="n">
        <f aca="false">AA318*VLOOKUP($X319,$K$7:$V$36,AA$6+1,FALSE())</f>
        <v>0.447431211697401</v>
      </c>
      <c r="AB319" s="71" t="n">
        <f aca="false">AB318*VLOOKUP($X319,$K$7:$V$36,AB$6+1,FALSE())</f>
        <v>0.327773375299986</v>
      </c>
      <c r="AC319" s="71" t="n">
        <f aca="false">AC318*VLOOKUP($X319,$K$7:$V$36,AC$6+1,FALSE())</f>
        <v>0.307766319644913</v>
      </c>
      <c r="AD319" s="71" t="n">
        <f aca="false">AD318*VLOOKUP($X319,$K$7:$V$36,AD$6+1,FALSE())</f>
        <v>0.25102686231804</v>
      </c>
      <c r="AE319" s="71" t="n">
        <f aca="false">AE318*VLOOKUP($X319,$K$7:$V$36,AE$6+1,FALSE())</f>
        <v>0.142395714077127</v>
      </c>
      <c r="AF319" s="71" t="n">
        <f aca="false">AF318*VLOOKUP($X319,$K$7:$V$36,AF$6+1,FALSE())</f>
        <v>0.119206094868039</v>
      </c>
      <c r="AG319" s="71" t="n">
        <f aca="false">AG318*VLOOKUP($X319,$K$7:$V$36,AG$6+1,FALSE())</f>
        <v>0.0798232022025518</v>
      </c>
      <c r="AH319" s="71" t="n">
        <f aca="false">AH318*VLOOKUP($X319,$K$7:$V$36,AH$6+1,FALSE())</f>
        <v>0.0437999840785038</v>
      </c>
      <c r="AI319" s="71" t="n">
        <f aca="false">AI318*VLOOKUP($X319,$K$7:$V$36,AI$6+1,FALSE())</f>
        <v>0.0227231762003615</v>
      </c>
      <c r="AJ319" s="71" t="n">
        <f aca="false">AJ318*VLOOKUP($X319,$K$7:$V$36,AJ$6+1,FALSE())</f>
        <v>0.0111458808580539</v>
      </c>
      <c r="AK319" s="72" t="n">
        <f aca="false">W$7</f>
        <v>0</v>
      </c>
      <c r="AL319" s="73" t="n">
        <f aca="false">AL318*VLOOKUP($X319,$K$40:$V$69,AL$6+1,FALSE())</f>
        <v>0.543733389135683</v>
      </c>
      <c r="AM319" s="74" t="n">
        <f aca="false">AM318*VLOOKUP($X319,$K$40:$V$69,AM$6+1,FALSE())</f>
        <v>0.447431211697401</v>
      </c>
      <c r="AN319" s="74" t="n">
        <f aca="false">AN318*VLOOKUP($X319,$K$40:$V$69,AN$6+1,FALSE())</f>
        <v>0.327773375299986</v>
      </c>
      <c r="AO319" s="74" t="n">
        <f aca="false">AO318*VLOOKUP($X319,$K$40:$V$69,AO$6+1,FALSE())</f>
        <v>0.307766319644913</v>
      </c>
      <c r="AP319" s="74" t="n">
        <f aca="false">AP318*VLOOKUP($X319,$K$40:$V$69,AP$6+1,FALSE())</f>
        <v>0.25102686231804</v>
      </c>
      <c r="AQ319" s="74" t="n">
        <f aca="false">AQ318*VLOOKUP($X319,$K$40:$V$69,AQ$6+1,FALSE())</f>
        <v>0.142395714077127</v>
      </c>
      <c r="AR319" s="74" t="n">
        <f aca="false">AR318*VLOOKUP($X319,$K$40:$V$69,AR$6+1,FALSE())</f>
        <v>0.119206094868039</v>
      </c>
      <c r="AS319" s="74" t="n">
        <f aca="false">AS318*VLOOKUP($X319,$K$40:$V$69,AS$6+1,FALSE())</f>
        <v>0.0798232022025518</v>
      </c>
      <c r="AT319" s="74" t="n">
        <f aca="false">AT318*VLOOKUP($X319,$K$40:$V$69,AT$6+1,FALSE())</f>
        <v>0.0437999840785038</v>
      </c>
      <c r="AU319" s="74" t="n">
        <f aca="false">AU318*VLOOKUP($X319,$K$40:$V$69,AU$6+1,FALSE())</f>
        <v>0.0227231762003615</v>
      </c>
      <c r="AV319" s="74" t="n">
        <f aca="false">AV318*VLOOKUP($X319,$K$40:$V$69,AV$6+1,FALSE())</f>
        <v>0.0111458808580539</v>
      </c>
      <c r="AW319" s="75" t="n">
        <v>0</v>
      </c>
      <c r="AX319" s="54"/>
      <c r="AY319" s="60" t="n">
        <f aca="false">AY307+1</f>
        <v>27</v>
      </c>
      <c r="AZ319" s="61" t="n">
        <v>313</v>
      </c>
      <c r="BA319" s="76" t="n">
        <v>0.0227231762003615</v>
      </c>
      <c r="BB319" s="77" t="n">
        <v>0.0437999840785038</v>
      </c>
      <c r="BC319" s="54"/>
      <c r="BD319" s="54" t="n">
        <f aca="false">IF($D$11=1,BA319*BB319,BA319)</f>
        <v>0.0227231762003615</v>
      </c>
    </row>
    <row r="320" customFormat="false" ht="12.75" hidden="false" customHeight="false" outlineLevel="0" collapsed="false"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60" t="n">
        <f aca="false">X308+1</f>
        <v>27</v>
      </c>
      <c r="Y320" s="61" t="n">
        <v>314</v>
      </c>
      <c r="Z320" s="71" t="n">
        <f aca="false">Z319*VLOOKUP($X320,$K$7:$V$36,Z$6+1,FALSE())</f>
        <v>0.542687215643378</v>
      </c>
      <c r="AA320" s="71" t="n">
        <f aca="false">AA319*VLOOKUP($X320,$K$7:$V$36,AA$6+1,FALSE())</f>
        <v>0.446210627239749</v>
      </c>
      <c r="AB320" s="71" t="n">
        <f aca="false">AB319*VLOOKUP($X320,$K$7:$V$36,AB$6+1,FALSE())</f>
        <v>0.326521521689675</v>
      </c>
      <c r="AC320" s="71" t="n">
        <f aca="false">AC319*VLOOKUP($X320,$K$7:$V$36,AC$6+1,FALSE())</f>
        <v>0.306571279514004</v>
      </c>
      <c r="AD320" s="71" t="n">
        <f aca="false">AD319*VLOOKUP($X320,$K$7:$V$36,AD$6+1,FALSE())</f>
        <v>0.249836587623145</v>
      </c>
      <c r="AE320" s="71" t="n">
        <f aca="false">AE319*VLOOKUP($X320,$K$7:$V$36,AE$6+1,FALSE())</f>
        <v>0.141493123292889</v>
      </c>
      <c r="AF320" s="71" t="n">
        <f aca="false">AF319*VLOOKUP($X320,$K$7:$V$36,AF$6+1,FALSE())</f>
        <v>0.118373552355596</v>
      </c>
      <c r="AG320" s="71" t="n">
        <f aca="false">AG319*VLOOKUP($X320,$K$7:$V$36,AG$6+1,FALSE())</f>
        <v>0.0791451652984824</v>
      </c>
      <c r="AH320" s="71" t="n">
        <f aca="false">AH319*VLOOKUP($X320,$K$7:$V$36,AH$6+1,FALSE())</f>
        <v>0.043343309059603</v>
      </c>
      <c r="AI320" s="71" t="n">
        <f aca="false">AI319*VLOOKUP($X320,$K$7:$V$36,AI$6+1,FALSE())</f>
        <v>0.0224569311859597</v>
      </c>
      <c r="AJ320" s="71" t="n">
        <f aca="false">AJ319*VLOOKUP($X320,$K$7:$V$36,AJ$6+1,FALSE())</f>
        <v>0.0110080253560186</v>
      </c>
      <c r="AK320" s="72" t="n">
        <f aca="false">W$7</f>
        <v>0</v>
      </c>
      <c r="AL320" s="73" t="n">
        <f aca="false">AL319*VLOOKUP($X320,$K$40:$V$69,AL$6+1,FALSE())</f>
        <v>0.542687215643378</v>
      </c>
      <c r="AM320" s="74" t="n">
        <f aca="false">AM319*VLOOKUP($X320,$K$40:$V$69,AM$6+1,FALSE())</f>
        <v>0.446210627239749</v>
      </c>
      <c r="AN320" s="74" t="n">
        <f aca="false">AN319*VLOOKUP($X320,$K$40:$V$69,AN$6+1,FALSE())</f>
        <v>0.326521521689675</v>
      </c>
      <c r="AO320" s="74" t="n">
        <f aca="false">AO319*VLOOKUP($X320,$K$40:$V$69,AO$6+1,FALSE())</f>
        <v>0.306571279514004</v>
      </c>
      <c r="AP320" s="74" t="n">
        <f aca="false">AP319*VLOOKUP($X320,$K$40:$V$69,AP$6+1,FALSE())</f>
        <v>0.249836587623145</v>
      </c>
      <c r="AQ320" s="74" t="n">
        <f aca="false">AQ319*VLOOKUP($X320,$K$40:$V$69,AQ$6+1,FALSE())</f>
        <v>0.141493123292889</v>
      </c>
      <c r="AR320" s="74" t="n">
        <f aca="false">AR319*VLOOKUP($X320,$K$40:$V$69,AR$6+1,FALSE())</f>
        <v>0.118373552355596</v>
      </c>
      <c r="AS320" s="74" t="n">
        <f aca="false">AS319*VLOOKUP($X320,$K$40:$V$69,AS$6+1,FALSE())</f>
        <v>0.0791451652984824</v>
      </c>
      <c r="AT320" s="74" t="n">
        <f aca="false">AT319*VLOOKUP($X320,$K$40:$V$69,AT$6+1,FALSE())</f>
        <v>0.043343309059603</v>
      </c>
      <c r="AU320" s="74" t="n">
        <f aca="false">AU319*VLOOKUP($X320,$K$40:$V$69,AU$6+1,FALSE())</f>
        <v>0.0224569311859597</v>
      </c>
      <c r="AV320" s="74" t="n">
        <f aca="false">AV319*VLOOKUP($X320,$K$40:$V$69,AV$6+1,FALSE())</f>
        <v>0.0110080253560186</v>
      </c>
      <c r="AW320" s="75" t="n">
        <v>0</v>
      </c>
      <c r="AX320" s="54"/>
      <c r="AY320" s="60" t="n">
        <f aca="false">AY308+1</f>
        <v>27</v>
      </c>
      <c r="AZ320" s="61" t="n">
        <v>314</v>
      </c>
      <c r="BA320" s="76" t="n">
        <v>0.0224569311859597</v>
      </c>
      <c r="BB320" s="77" t="n">
        <v>0.043343309059603</v>
      </c>
      <c r="BC320" s="54"/>
      <c r="BD320" s="54" t="n">
        <f aca="false">IF($D$11=1,BA320*BB320,BA320)</f>
        <v>0.0224569311859597</v>
      </c>
    </row>
    <row r="321" customFormat="false" ht="12.75" hidden="false" customHeight="false" outlineLevel="0" collapsed="false"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60" t="n">
        <f aca="false">X309+1</f>
        <v>27</v>
      </c>
      <c r="Y321" s="61" t="n">
        <v>315</v>
      </c>
      <c r="Z321" s="71" t="n">
        <f aca="false">Z320*VLOOKUP($X321,$K$7:$V$36,Z$6+1,FALSE())</f>
        <v>0.541643055047463</v>
      </c>
      <c r="AA321" s="71" t="n">
        <f aca="false">AA320*VLOOKUP($X321,$K$7:$V$36,AA$6+1,FALSE())</f>
        <v>0.444993372514981</v>
      </c>
      <c r="AB321" s="71" t="n">
        <f aca="false">AB320*VLOOKUP($X321,$K$7:$V$36,AB$6+1,FALSE())</f>
        <v>0.325274449240922</v>
      </c>
      <c r="AC321" s="71" t="n">
        <f aca="false">AC320*VLOOKUP($X321,$K$7:$V$36,AC$6+1,FALSE())</f>
        <v>0.3053808796599</v>
      </c>
      <c r="AD321" s="71" t="n">
        <f aca="false">AD320*VLOOKUP($X321,$K$7:$V$36,AD$6+1,FALSE())</f>
        <v>0.248651956761886</v>
      </c>
      <c r="AE321" s="71" t="n">
        <f aca="false">AE320*VLOOKUP($X321,$K$7:$V$36,AE$6+1,FALSE())</f>
        <v>0.140596253678907</v>
      </c>
      <c r="AF321" s="71" t="n">
        <f aca="false">AF320*VLOOKUP($X321,$K$7:$V$36,AF$6+1,FALSE())</f>
        <v>0.117546824369968</v>
      </c>
      <c r="AG321" s="71" t="n">
        <f aca="false">AG320*VLOOKUP($X321,$K$7:$V$36,AG$6+1,FALSE())</f>
        <v>0.0784728877980776</v>
      </c>
      <c r="AH321" s="71" t="n">
        <f aca="false">AH320*VLOOKUP($X321,$K$7:$V$36,AH$6+1,FALSE())</f>
        <v>0.0428913955052843</v>
      </c>
      <c r="AI321" s="71" t="n">
        <f aca="false">AI320*VLOOKUP($X321,$K$7:$V$36,AI$6+1,FALSE())</f>
        <v>0.022193805735789</v>
      </c>
      <c r="AJ321" s="71" t="n">
        <f aca="false">AJ320*VLOOKUP($X321,$K$7:$V$36,AJ$6+1,FALSE())</f>
        <v>0.0108718748909995</v>
      </c>
      <c r="AK321" s="72" t="n">
        <f aca="false">W$7</f>
        <v>0</v>
      </c>
      <c r="AL321" s="73" t="n">
        <f aca="false">AL320*VLOOKUP($X321,$K$40:$V$69,AL$6+1,FALSE())</f>
        <v>0.541643055047463</v>
      </c>
      <c r="AM321" s="74" t="n">
        <f aca="false">AM320*VLOOKUP($X321,$K$40:$V$69,AM$6+1,FALSE())</f>
        <v>0.444993372514981</v>
      </c>
      <c r="AN321" s="74" t="n">
        <f aca="false">AN320*VLOOKUP($X321,$K$40:$V$69,AN$6+1,FALSE())</f>
        <v>0.325274449240922</v>
      </c>
      <c r="AO321" s="74" t="n">
        <f aca="false">AO320*VLOOKUP($X321,$K$40:$V$69,AO$6+1,FALSE())</f>
        <v>0.3053808796599</v>
      </c>
      <c r="AP321" s="74" t="n">
        <f aca="false">AP320*VLOOKUP($X321,$K$40:$V$69,AP$6+1,FALSE())</f>
        <v>0.248651956761886</v>
      </c>
      <c r="AQ321" s="74" t="n">
        <f aca="false">AQ320*VLOOKUP($X321,$K$40:$V$69,AQ$6+1,FALSE())</f>
        <v>0.140596253678907</v>
      </c>
      <c r="AR321" s="74" t="n">
        <f aca="false">AR320*VLOOKUP($X321,$K$40:$V$69,AR$6+1,FALSE())</f>
        <v>0.117546824369968</v>
      </c>
      <c r="AS321" s="74" t="n">
        <f aca="false">AS320*VLOOKUP($X321,$K$40:$V$69,AS$6+1,FALSE())</f>
        <v>0.0784728877980776</v>
      </c>
      <c r="AT321" s="74" t="n">
        <f aca="false">AT320*VLOOKUP($X321,$K$40:$V$69,AT$6+1,FALSE())</f>
        <v>0.0428913955052843</v>
      </c>
      <c r="AU321" s="74" t="n">
        <f aca="false">AU320*VLOOKUP($X321,$K$40:$V$69,AU$6+1,FALSE())</f>
        <v>0.022193805735789</v>
      </c>
      <c r="AV321" s="74" t="n">
        <f aca="false">AV320*VLOOKUP($X321,$K$40:$V$69,AV$6+1,FALSE())</f>
        <v>0.0108718748909995</v>
      </c>
      <c r="AW321" s="75" t="n">
        <v>0</v>
      </c>
      <c r="AX321" s="54"/>
      <c r="AY321" s="60" t="n">
        <f aca="false">AY309+1</f>
        <v>27</v>
      </c>
      <c r="AZ321" s="61" t="n">
        <v>315</v>
      </c>
      <c r="BA321" s="76" t="n">
        <v>0.022193805735789</v>
      </c>
      <c r="BB321" s="77" t="n">
        <v>0.0428913955052843</v>
      </c>
      <c r="BC321" s="54"/>
      <c r="BD321" s="54" t="n">
        <f aca="false">IF($D$11=1,BA321*BB321,BA321)</f>
        <v>0.022193805735789</v>
      </c>
    </row>
    <row r="322" customFormat="false" ht="12.75" hidden="false" customHeight="false" outlineLevel="0" collapsed="false"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60" t="n">
        <f aca="false">X310+1</f>
        <v>27</v>
      </c>
      <c r="Y322" s="61" t="n">
        <v>316</v>
      </c>
      <c r="Z322" s="71" t="n">
        <f aca="false">Z321*VLOOKUP($X322,$K$7:$V$36,Z$6+1,FALSE())</f>
        <v>0.540600903475013</v>
      </c>
      <c r="AA322" s="71" t="n">
        <f aca="false">AA321*VLOOKUP($X322,$K$7:$V$36,AA$6+1,FALSE())</f>
        <v>0.443779438439642</v>
      </c>
      <c r="AB322" s="71" t="n">
        <f aca="false">AB321*VLOOKUP($X322,$K$7:$V$36,AB$6+1,FALSE())</f>
        <v>0.324032139693201</v>
      </c>
      <c r="AC322" s="71" t="n">
        <f aca="false">AC321*VLOOKUP($X322,$K$7:$V$36,AC$6+1,FALSE())</f>
        <v>0.304195102064655</v>
      </c>
      <c r="AD322" s="71" t="n">
        <f aca="false">AD321*VLOOKUP($X322,$K$7:$V$36,AD$6+1,FALSE())</f>
        <v>0.247472942973335</v>
      </c>
      <c r="AE322" s="71" t="n">
        <f aca="false">AE321*VLOOKUP($X322,$K$7:$V$36,AE$6+1,FALSE())</f>
        <v>0.139705068970917</v>
      </c>
      <c r="AF322" s="71" t="n">
        <f aca="false">AF321*VLOOKUP($X322,$K$7:$V$36,AF$6+1,FALSE())</f>
        <v>0.11672587030215</v>
      </c>
      <c r="AG322" s="71" t="n">
        <f aca="false">AG321*VLOOKUP($X322,$K$7:$V$36,AG$6+1,FALSE())</f>
        <v>0.0778063207796188</v>
      </c>
      <c r="AH322" s="71" t="n">
        <f aca="false">AH321*VLOOKUP($X322,$K$7:$V$36,AH$6+1,FALSE())</f>
        <v>0.0424441937707368</v>
      </c>
      <c r="AI322" s="71" t="n">
        <f aca="false">AI321*VLOOKUP($X322,$K$7:$V$36,AI$6+1,FALSE())</f>
        <v>0.0219337632982507</v>
      </c>
      <c r="AJ322" s="71" t="n">
        <f aca="false">AJ321*VLOOKUP($X322,$K$7:$V$36,AJ$6+1,FALSE())</f>
        <v>0.010737408374602</v>
      </c>
      <c r="AK322" s="72" t="n">
        <f aca="false">W$7</f>
        <v>0</v>
      </c>
      <c r="AL322" s="73" t="n">
        <f aca="false">AL321*VLOOKUP($X322,$K$40:$V$69,AL$6+1,FALSE())</f>
        <v>0.540600903475013</v>
      </c>
      <c r="AM322" s="74" t="n">
        <f aca="false">AM321*VLOOKUP($X322,$K$40:$V$69,AM$6+1,FALSE())</f>
        <v>0.443779438439642</v>
      </c>
      <c r="AN322" s="74" t="n">
        <f aca="false">AN321*VLOOKUP($X322,$K$40:$V$69,AN$6+1,FALSE())</f>
        <v>0.324032139693201</v>
      </c>
      <c r="AO322" s="74" t="n">
        <f aca="false">AO321*VLOOKUP($X322,$K$40:$V$69,AO$6+1,FALSE())</f>
        <v>0.304195102064655</v>
      </c>
      <c r="AP322" s="74" t="n">
        <f aca="false">AP321*VLOOKUP($X322,$K$40:$V$69,AP$6+1,FALSE())</f>
        <v>0.247472942973335</v>
      </c>
      <c r="AQ322" s="74" t="n">
        <f aca="false">AQ321*VLOOKUP($X322,$K$40:$V$69,AQ$6+1,FALSE())</f>
        <v>0.139705068970917</v>
      </c>
      <c r="AR322" s="74" t="n">
        <f aca="false">AR321*VLOOKUP($X322,$K$40:$V$69,AR$6+1,FALSE())</f>
        <v>0.11672587030215</v>
      </c>
      <c r="AS322" s="74" t="n">
        <f aca="false">AS321*VLOOKUP($X322,$K$40:$V$69,AS$6+1,FALSE())</f>
        <v>0.0778063207796188</v>
      </c>
      <c r="AT322" s="74" t="n">
        <f aca="false">AT321*VLOOKUP($X322,$K$40:$V$69,AT$6+1,FALSE())</f>
        <v>0.0424441937707368</v>
      </c>
      <c r="AU322" s="74" t="n">
        <f aca="false">AU321*VLOOKUP($X322,$K$40:$V$69,AU$6+1,FALSE())</f>
        <v>0.0219337632982507</v>
      </c>
      <c r="AV322" s="74" t="n">
        <f aca="false">AV321*VLOOKUP($X322,$K$40:$V$69,AV$6+1,FALSE())</f>
        <v>0.010737408374602</v>
      </c>
      <c r="AW322" s="75" t="n">
        <v>0</v>
      </c>
      <c r="AX322" s="54"/>
      <c r="AY322" s="60" t="n">
        <f aca="false">AY310+1</f>
        <v>27</v>
      </c>
      <c r="AZ322" s="61" t="n">
        <v>316</v>
      </c>
      <c r="BA322" s="76" t="n">
        <v>0.0219337632982507</v>
      </c>
      <c r="BB322" s="77" t="n">
        <v>0.0424441937707368</v>
      </c>
      <c r="BC322" s="54"/>
      <c r="BD322" s="54" t="n">
        <f aca="false">IF($D$11=1,BA322*BB322,BA322)</f>
        <v>0.0219337632982507</v>
      </c>
    </row>
    <row r="323" customFormat="false" ht="12.75" hidden="false" customHeight="false" outlineLevel="0" collapsed="false"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60" t="n">
        <f aca="false">X311+1</f>
        <v>27</v>
      </c>
      <c r="Y323" s="61" t="n">
        <v>317</v>
      </c>
      <c r="Z323" s="71" t="n">
        <f aca="false">Z322*VLOOKUP($X323,$K$7:$V$36,Z$6+1,FALSE())</f>
        <v>0.539560757060553</v>
      </c>
      <c r="AA323" s="71" t="n">
        <f aca="false">AA322*VLOOKUP($X323,$K$7:$V$36,AA$6+1,FALSE())</f>
        <v>0.44256881595506</v>
      </c>
      <c r="AB323" s="71" t="n">
        <f aca="false">AB322*VLOOKUP($X323,$K$7:$V$36,AB$6+1,FALSE())</f>
        <v>0.322794574855727</v>
      </c>
      <c r="AC323" s="71" t="n">
        <f aca="false">AC322*VLOOKUP($X323,$K$7:$V$36,AC$6+1,FALSE())</f>
        <v>0.303013928780285</v>
      </c>
      <c r="AD323" s="71" t="n">
        <f aca="false">AD322*VLOOKUP($X323,$K$7:$V$36,AD$6+1,FALSE())</f>
        <v>0.246299519623449</v>
      </c>
      <c r="AE323" s="71" t="n">
        <f aca="false">AE322*VLOOKUP($X323,$K$7:$V$36,AE$6+1,FALSE())</f>
        <v>0.138819533134522</v>
      </c>
      <c r="AF323" s="71" t="n">
        <f aca="false">AF322*VLOOKUP($X323,$K$7:$V$36,AF$6+1,FALSE())</f>
        <v>0.115910649826755</v>
      </c>
      <c r="AG323" s="71" t="n">
        <f aca="false">AG322*VLOOKUP($X323,$K$7:$V$36,AG$6+1,FALSE())</f>
        <v>0.07714541573694</v>
      </c>
      <c r="AH323" s="71" t="n">
        <f aca="false">AH322*VLOOKUP($X323,$K$7:$V$36,AH$6+1,FALSE())</f>
        <v>0.042001654728765</v>
      </c>
      <c r="AI323" s="71" t="n">
        <f aca="false">AI322*VLOOKUP($X323,$K$7:$V$36,AI$6+1,FALSE())</f>
        <v>0.0216767677500167</v>
      </c>
      <c r="AJ323" s="71" t="n">
        <f aca="false">AJ322*VLOOKUP($X323,$K$7:$V$36,AJ$6+1,FALSE())</f>
        <v>0.010604604979259</v>
      </c>
      <c r="AK323" s="72" t="n">
        <f aca="false">W$7</f>
        <v>0</v>
      </c>
      <c r="AL323" s="73" t="n">
        <f aca="false">AL322*VLOOKUP($X323,$K$40:$V$69,AL$6+1,FALSE())</f>
        <v>0.539560757060553</v>
      </c>
      <c r="AM323" s="74" t="n">
        <f aca="false">AM322*VLOOKUP($X323,$K$40:$V$69,AM$6+1,FALSE())</f>
        <v>0.44256881595506</v>
      </c>
      <c r="AN323" s="74" t="n">
        <f aca="false">AN322*VLOOKUP($X323,$K$40:$V$69,AN$6+1,FALSE())</f>
        <v>0.322794574855727</v>
      </c>
      <c r="AO323" s="74" t="n">
        <f aca="false">AO322*VLOOKUP($X323,$K$40:$V$69,AO$6+1,FALSE())</f>
        <v>0.303013928780285</v>
      </c>
      <c r="AP323" s="74" t="n">
        <f aca="false">AP322*VLOOKUP($X323,$K$40:$V$69,AP$6+1,FALSE())</f>
        <v>0.246299519623449</v>
      </c>
      <c r="AQ323" s="74" t="n">
        <f aca="false">AQ322*VLOOKUP($X323,$K$40:$V$69,AQ$6+1,FALSE())</f>
        <v>0.138819533134522</v>
      </c>
      <c r="AR323" s="74" t="n">
        <f aca="false">AR322*VLOOKUP($X323,$K$40:$V$69,AR$6+1,FALSE())</f>
        <v>0.115910649826755</v>
      </c>
      <c r="AS323" s="74" t="n">
        <f aca="false">AS322*VLOOKUP($X323,$K$40:$V$69,AS$6+1,FALSE())</f>
        <v>0.07714541573694</v>
      </c>
      <c r="AT323" s="74" t="n">
        <f aca="false">AT322*VLOOKUP($X323,$K$40:$V$69,AT$6+1,FALSE())</f>
        <v>0.042001654728765</v>
      </c>
      <c r="AU323" s="74" t="n">
        <f aca="false">AU322*VLOOKUP($X323,$K$40:$V$69,AU$6+1,FALSE())</f>
        <v>0.0216767677500167</v>
      </c>
      <c r="AV323" s="74" t="n">
        <f aca="false">AV322*VLOOKUP($X323,$K$40:$V$69,AV$6+1,FALSE())</f>
        <v>0.010604604979259</v>
      </c>
      <c r="AW323" s="75" t="n">
        <v>0</v>
      </c>
      <c r="AX323" s="54"/>
      <c r="AY323" s="60" t="n">
        <f aca="false">AY311+1</f>
        <v>27</v>
      </c>
      <c r="AZ323" s="61" t="n">
        <v>317</v>
      </c>
      <c r="BA323" s="76" t="n">
        <v>0.0216767677500167</v>
      </c>
      <c r="BB323" s="77" t="n">
        <v>0.042001654728765</v>
      </c>
      <c r="BC323" s="54"/>
      <c r="BD323" s="54" t="n">
        <f aca="false">IF($D$11=1,BA323*BB323,BA323)</f>
        <v>0.0216767677500167</v>
      </c>
    </row>
    <row r="324" customFormat="false" ht="12.75" hidden="false" customHeight="false" outlineLevel="0" collapsed="false"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60" t="n">
        <f aca="false">X312+1</f>
        <v>27</v>
      </c>
      <c r="Y324" s="61" t="n">
        <v>318</v>
      </c>
      <c r="Z324" s="71" t="n">
        <f aca="false">Z323*VLOOKUP($X324,$K$7:$V$36,Z$6+1,FALSE())</f>
        <v>0.538522611946047</v>
      </c>
      <c r="AA324" s="71" t="n">
        <f aca="false">AA323*VLOOKUP($X324,$K$7:$V$36,AA$6+1,FALSE())</f>
        <v>0.441361496027274</v>
      </c>
      <c r="AB324" s="71" t="n">
        <f aca="false">AB323*VLOOKUP($X324,$K$7:$V$36,AB$6+1,FALSE())</f>
        <v>0.32156173660719</v>
      </c>
      <c r="AC324" s="71" t="n">
        <f aca="false">AC323*VLOOKUP($X324,$K$7:$V$36,AC$6+1,FALSE())</f>
        <v>0.301837341928499</v>
      </c>
      <c r="AD324" s="71" t="n">
        <f aca="false">AD323*VLOOKUP($X324,$K$7:$V$36,AD$6+1,FALSE())</f>
        <v>0.245131660204479</v>
      </c>
      <c r="AE324" s="71" t="n">
        <f aca="false">AE323*VLOOKUP($X324,$K$7:$V$36,AE$6+1,FALSE())</f>
        <v>0.137939610363732</v>
      </c>
      <c r="AF324" s="71" t="n">
        <f aca="false">AF323*VLOOKUP($X324,$K$7:$V$36,AF$6+1,FALSE())</f>
        <v>0.115101122900028</v>
      </c>
      <c r="AG324" s="71" t="n">
        <f aca="false">AG323*VLOOKUP($X324,$K$7:$V$36,AG$6+1,FALSE())</f>
        <v>0.0764901245758978</v>
      </c>
      <c r="AH324" s="71" t="n">
        <f aca="false">AH323*VLOOKUP($X324,$K$7:$V$36,AH$6+1,FALSE())</f>
        <v>0.0415637297643919</v>
      </c>
      <c r="AI324" s="71" t="n">
        <f aca="false">AI323*VLOOKUP($X324,$K$7:$V$36,AI$6+1,FALSE())</f>
        <v>0.0214227833910125</v>
      </c>
      <c r="AJ324" s="71" t="n">
        <f aca="false">AJ323*VLOOKUP($X324,$K$7:$V$36,AJ$6+1,FALSE())</f>
        <v>0.0104734441350045</v>
      </c>
      <c r="AK324" s="72" t="n">
        <f aca="false">W$7</f>
        <v>0</v>
      </c>
      <c r="AL324" s="73" t="n">
        <f aca="false">AL323*VLOOKUP($X324,$K$40:$V$69,AL$6+1,FALSE())</f>
        <v>0.538522611946047</v>
      </c>
      <c r="AM324" s="74" t="n">
        <f aca="false">AM323*VLOOKUP($X324,$K$40:$V$69,AM$6+1,FALSE())</f>
        <v>0.441361496027274</v>
      </c>
      <c r="AN324" s="74" t="n">
        <f aca="false">AN323*VLOOKUP($X324,$K$40:$V$69,AN$6+1,FALSE())</f>
        <v>0.32156173660719</v>
      </c>
      <c r="AO324" s="74" t="n">
        <f aca="false">AO323*VLOOKUP($X324,$K$40:$V$69,AO$6+1,FALSE())</f>
        <v>0.301837341928499</v>
      </c>
      <c r="AP324" s="74" t="n">
        <f aca="false">AP323*VLOOKUP($X324,$K$40:$V$69,AP$6+1,FALSE())</f>
        <v>0.245131660204479</v>
      </c>
      <c r="AQ324" s="74" t="n">
        <f aca="false">AQ323*VLOOKUP($X324,$K$40:$V$69,AQ$6+1,FALSE())</f>
        <v>0.137939610363732</v>
      </c>
      <c r="AR324" s="74" t="n">
        <f aca="false">AR323*VLOOKUP($X324,$K$40:$V$69,AR$6+1,FALSE())</f>
        <v>0.115101122900028</v>
      </c>
      <c r="AS324" s="74" t="n">
        <f aca="false">AS323*VLOOKUP($X324,$K$40:$V$69,AS$6+1,FALSE())</f>
        <v>0.0764901245758978</v>
      </c>
      <c r="AT324" s="74" t="n">
        <f aca="false">AT323*VLOOKUP($X324,$K$40:$V$69,AT$6+1,FALSE())</f>
        <v>0.0415637297643919</v>
      </c>
      <c r="AU324" s="74" t="n">
        <f aca="false">AU323*VLOOKUP($X324,$K$40:$V$69,AU$6+1,FALSE())</f>
        <v>0.0214227833910125</v>
      </c>
      <c r="AV324" s="74" t="n">
        <f aca="false">AV323*VLOOKUP($X324,$K$40:$V$69,AV$6+1,FALSE())</f>
        <v>0.0104734441350045</v>
      </c>
      <c r="AW324" s="75" t="n">
        <v>0</v>
      </c>
      <c r="AX324" s="54"/>
      <c r="AY324" s="60" t="n">
        <f aca="false">AY312+1</f>
        <v>27</v>
      </c>
      <c r="AZ324" s="61" t="n">
        <v>318</v>
      </c>
      <c r="BA324" s="76" t="n">
        <v>0.0214227833910125</v>
      </c>
      <c r="BB324" s="77" t="n">
        <v>0.0415637297643919</v>
      </c>
      <c r="BC324" s="54"/>
      <c r="BD324" s="54" t="n">
        <f aca="false">IF($D$11=1,BA324*BB324,BA324)</f>
        <v>0.0214227833910125</v>
      </c>
    </row>
    <row r="325" customFormat="false" ht="12.75" hidden="false" customHeight="false" outlineLevel="0" collapsed="false"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60" t="n">
        <f aca="false">X313+1</f>
        <v>27</v>
      </c>
      <c r="Y325" s="61" t="n">
        <v>319</v>
      </c>
      <c r="Z325" s="71" t="n">
        <f aca="false">Z324*VLOOKUP($X325,$K$7:$V$36,Z$6+1,FALSE())</f>
        <v>0.537486464280883</v>
      </c>
      <c r="AA325" s="71" t="n">
        <f aca="false">AA324*VLOOKUP($X325,$K$7:$V$36,AA$6+1,FALSE())</f>
        <v>0.440157469646967</v>
      </c>
      <c r="AB325" s="71" t="n">
        <f aca="false">AB324*VLOOKUP($X325,$K$7:$V$36,AB$6+1,FALSE())</f>
        <v>0.320333606895492</v>
      </c>
      <c r="AC325" s="71" t="n">
        <f aca="false">AC324*VLOOKUP($X325,$K$7:$V$36,AC$6+1,FALSE())</f>
        <v>0.300665323700423</v>
      </c>
      <c r="AD325" s="71" t="n">
        <f aca="false">AD324*VLOOKUP($X325,$K$7:$V$36,AD$6+1,FALSE())</f>
        <v>0.243969338334362</v>
      </c>
      <c r="AE325" s="71" t="n">
        <f aca="false">AE324*VLOOKUP($X325,$K$7:$V$36,AE$6+1,FALSE())</f>
        <v>0.137065265079518</v>
      </c>
      <c r="AF325" s="71" t="n">
        <f aca="false">AF324*VLOOKUP($X325,$K$7:$V$36,AF$6+1,FALSE())</f>
        <v>0.114297249757885</v>
      </c>
      <c r="AG325" s="71" t="n">
        <f aca="false">AG324*VLOOKUP($X325,$K$7:$V$36,AG$6+1,FALSE())</f>
        <v>0.0758403996108717</v>
      </c>
      <c r="AH325" s="71" t="n">
        <f aca="false">AH324*VLOOKUP($X325,$K$7:$V$36,AH$6+1,FALSE())</f>
        <v>0.0411303707695182</v>
      </c>
      <c r="AI325" s="71" t="n">
        <f aca="false">AI324*VLOOKUP($X325,$K$7:$V$36,AI$6+1,FALSE())</f>
        <v>0.0211717749394574</v>
      </c>
      <c r="AJ325" s="71" t="n">
        <f aca="false">AJ324*VLOOKUP($X325,$K$7:$V$36,AJ$6+1,FALSE())</f>
        <v>0.0103439055262883</v>
      </c>
      <c r="AK325" s="72" t="n">
        <f aca="false">W$7</f>
        <v>0</v>
      </c>
      <c r="AL325" s="73" t="n">
        <f aca="false">AL324*VLOOKUP($X325,$K$40:$V$69,AL$6+1,FALSE())</f>
        <v>0.537486464280883</v>
      </c>
      <c r="AM325" s="74" t="n">
        <f aca="false">AM324*VLOOKUP($X325,$K$40:$V$69,AM$6+1,FALSE())</f>
        <v>0.440157469646967</v>
      </c>
      <c r="AN325" s="74" t="n">
        <f aca="false">AN324*VLOOKUP($X325,$K$40:$V$69,AN$6+1,FALSE())</f>
        <v>0.320333606895492</v>
      </c>
      <c r="AO325" s="74" t="n">
        <f aca="false">AO324*VLOOKUP($X325,$K$40:$V$69,AO$6+1,FALSE())</f>
        <v>0.300665323700423</v>
      </c>
      <c r="AP325" s="74" t="n">
        <f aca="false">AP324*VLOOKUP($X325,$K$40:$V$69,AP$6+1,FALSE())</f>
        <v>0.243969338334362</v>
      </c>
      <c r="AQ325" s="74" t="n">
        <f aca="false">AQ324*VLOOKUP($X325,$K$40:$V$69,AQ$6+1,FALSE())</f>
        <v>0.137065265079518</v>
      </c>
      <c r="AR325" s="74" t="n">
        <f aca="false">AR324*VLOOKUP($X325,$K$40:$V$69,AR$6+1,FALSE())</f>
        <v>0.114297249757885</v>
      </c>
      <c r="AS325" s="74" t="n">
        <f aca="false">AS324*VLOOKUP($X325,$K$40:$V$69,AS$6+1,FALSE())</f>
        <v>0.0758403996108717</v>
      </c>
      <c r="AT325" s="74" t="n">
        <f aca="false">AT324*VLOOKUP($X325,$K$40:$V$69,AT$6+1,FALSE())</f>
        <v>0.0411303707695182</v>
      </c>
      <c r="AU325" s="74" t="n">
        <f aca="false">AU324*VLOOKUP($X325,$K$40:$V$69,AU$6+1,FALSE())</f>
        <v>0.0211717749394574</v>
      </c>
      <c r="AV325" s="74" t="n">
        <f aca="false">AV324*VLOOKUP($X325,$K$40:$V$69,AV$6+1,FALSE())</f>
        <v>0.0103439055262883</v>
      </c>
      <c r="AW325" s="75" t="n">
        <v>0</v>
      </c>
      <c r="AX325" s="54"/>
      <c r="AY325" s="60" t="n">
        <f aca="false">AY313+1</f>
        <v>27</v>
      </c>
      <c r="AZ325" s="61" t="n">
        <v>319</v>
      </c>
      <c r="BA325" s="76" t="n">
        <v>0.0211717749394574</v>
      </c>
      <c r="BB325" s="77" t="n">
        <v>0.0411303707695182</v>
      </c>
      <c r="BC325" s="54"/>
      <c r="BD325" s="54" t="n">
        <f aca="false">IF($D$11=1,BA325*BB325,BA325)</f>
        <v>0.0211717749394574</v>
      </c>
    </row>
    <row r="326" customFormat="false" ht="12.75" hidden="false" customHeight="false" outlineLevel="0" collapsed="false"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60" t="n">
        <f aca="false">X314+1</f>
        <v>27</v>
      </c>
      <c r="Y326" s="61" t="n">
        <v>320</v>
      </c>
      <c r="Z326" s="71" t="n">
        <f aca="false">Z325*VLOOKUP($X326,$K$7:$V$36,Z$6+1,FALSE())</f>
        <v>0.536452310221856</v>
      </c>
      <c r="AA326" s="71" t="n">
        <f aca="false">AA325*VLOOKUP($X326,$K$7:$V$36,AA$6+1,FALSE())</f>
        <v>0.438956727829399</v>
      </c>
      <c r="AB326" s="71" t="n">
        <f aca="false">AB325*VLOOKUP($X326,$K$7:$V$36,AB$6+1,FALSE())</f>
        <v>0.31911016773748</v>
      </c>
      <c r="AC326" s="71" t="n">
        <f aca="false">AC325*VLOOKUP($X326,$K$7:$V$36,AC$6+1,FALSE())</f>
        <v>0.299497856356337</v>
      </c>
      <c r="AD326" s="71" t="n">
        <f aca="false">AD325*VLOOKUP($X326,$K$7:$V$36,AD$6+1,FALSE())</f>
        <v>0.24281252775613</v>
      </c>
      <c r="AE326" s="71" t="n">
        <f aca="false">AE325*VLOOKUP($X326,$K$7:$V$36,AE$6+1,FALSE())</f>
        <v>0.136196461928373</v>
      </c>
      <c r="AF326" s="71" t="n">
        <f aca="false">AF325*VLOOKUP($X326,$K$7:$V$36,AF$6+1,FALSE())</f>
        <v>0.113498990913956</v>
      </c>
      <c r="AG326" s="71" t="n">
        <f aca="false">AG325*VLOOKUP($X326,$K$7:$V$36,AG$6+1,FALSE())</f>
        <v>0.0751961935612941</v>
      </c>
      <c r="AH326" s="71" t="n">
        <f aca="false">AH325*VLOOKUP($X326,$K$7:$V$36,AH$6+1,FALSE())</f>
        <v>0.0407015301376381</v>
      </c>
      <c r="AI326" s="71" t="n">
        <f aca="false">AI325*VLOOKUP($X326,$K$7:$V$36,AI$6+1,FALSE())</f>
        <v>0.0209237075269634</v>
      </c>
      <c r="AJ326" s="71" t="n">
        <f aca="false">AJ325*VLOOKUP($X326,$K$7:$V$36,AJ$6+1,FALSE())</f>
        <v>0.0102159690888283</v>
      </c>
      <c r="AK326" s="72" t="n">
        <f aca="false">W$7</f>
        <v>0</v>
      </c>
      <c r="AL326" s="73" t="n">
        <f aca="false">AL325*VLOOKUP($X326,$K$40:$V$69,AL$6+1,FALSE())</f>
        <v>0.536452310221856</v>
      </c>
      <c r="AM326" s="74" t="n">
        <f aca="false">AM325*VLOOKUP($X326,$K$40:$V$69,AM$6+1,FALSE())</f>
        <v>0.438956727829399</v>
      </c>
      <c r="AN326" s="74" t="n">
        <f aca="false">AN325*VLOOKUP($X326,$K$40:$V$69,AN$6+1,FALSE())</f>
        <v>0.31911016773748</v>
      </c>
      <c r="AO326" s="74" t="n">
        <f aca="false">AO325*VLOOKUP($X326,$K$40:$V$69,AO$6+1,FALSE())</f>
        <v>0.299497856356337</v>
      </c>
      <c r="AP326" s="74" t="n">
        <f aca="false">AP325*VLOOKUP($X326,$K$40:$V$69,AP$6+1,FALSE())</f>
        <v>0.24281252775613</v>
      </c>
      <c r="AQ326" s="74" t="n">
        <f aca="false">AQ325*VLOOKUP($X326,$K$40:$V$69,AQ$6+1,FALSE())</f>
        <v>0.136196461928373</v>
      </c>
      <c r="AR326" s="74" t="n">
        <f aca="false">AR325*VLOOKUP($X326,$K$40:$V$69,AR$6+1,FALSE())</f>
        <v>0.113498990913956</v>
      </c>
      <c r="AS326" s="74" t="n">
        <f aca="false">AS325*VLOOKUP($X326,$K$40:$V$69,AS$6+1,FALSE())</f>
        <v>0.0751961935612941</v>
      </c>
      <c r="AT326" s="74" t="n">
        <f aca="false">AT325*VLOOKUP($X326,$K$40:$V$69,AT$6+1,FALSE())</f>
        <v>0.0407015301376381</v>
      </c>
      <c r="AU326" s="74" t="n">
        <f aca="false">AU325*VLOOKUP($X326,$K$40:$V$69,AU$6+1,FALSE())</f>
        <v>0.0209237075269634</v>
      </c>
      <c r="AV326" s="74" t="n">
        <f aca="false">AV325*VLOOKUP($X326,$K$40:$V$69,AV$6+1,FALSE())</f>
        <v>0.0102159690888283</v>
      </c>
      <c r="AW326" s="75" t="n">
        <v>0</v>
      </c>
      <c r="AX326" s="54"/>
      <c r="AY326" s="60" t="n">
        <f aca="false">AY314+1</f>
        <v>27</v>
      </c>
      <c r="AZ326" s="61" t="n">
        <v>320</v>
      </c>
      <c r="BA326" s="76" t="n">
        <v>0.0209237075269634</v>
      </c>
      <c r="BB326" s="77" t="n">
        <v>0.0407015301376381</v>
      </c>
      <c r="BC326" s="54"/>
      <c r="BD326" s="54" t="n">
        <f aca="false">IF($D$11=1,BA326*BB326,BA326)</f>
        <v>0.0209237075269634</v>
      </c>
    </row>
    <row r="327" customFormat="false" ht="12.75" hidden="false" customHeight="false" outlineLevel="0" collapsed="false"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60" t="n">
        <f aca="false">X315+1</f>
        <v>27</v>
      </c>
      <c r="Y327" s="61" t="n">
        <v>321</v>
      </c>
      <c r="Z327" s="71" t="n">
        <f aca="false">Z326*VLOOKUP($X327,$K$7:$V$36,Z$6+1,FALSE())</f>
        <v>0.535420145933156</v>
      </c>
      <c r="AA327" s="71" t="n">
        <f aca="false">AA326*VLOOKUP($X327,$K$7:$V$36,AA$6+1,FALSE())</f>
        <v>0.437759261614341</v>
      </c>
      <c r="AB327" s="71" t="n">
        <f aca="false">AB326*VLOOKUP($X327,$K$7:$V$36,AB$6+1,FALSE())</f>
        <v>0.317891401218682</v>
      </c>
      <c r="AC327" s="71" t="n">
        <f aca="false">AC326*VLOOKUP($X327,$K$7:$V$36,AC$6+1,FALSE())</f>
        <v>0.298334922225403</v>
      </c>
      <c r="AD327" s="71" t="n">
        <f aca="false">AD326*VLOOKUP($X327,$K$7:$V$36,AD$6+1,FALSE())</f>
        <v>0.241661202337317</v>
      </c>
      <c r="AE327" s="71" t="n">
        <f aca="false">AE326*VLOOKUP($X327,$K$7:$V$36,AE$6+1,FALSE())</f>
        <v>0.13533316578088</v>
      </c>
      <c r="AF327" s="71" t="n">
        <f aca="false">AF326*VLOOKUP($X327,$K$7:$V$36,AF$6+1,FALSE())</f>
        <v>0.112706307157644</v>
      </c>
      <c r="AG327" s="71" t="n">
        <f aca="false">AG326*VLOOKUP($X327,$K$7:$V$36,AG$6+1,FALSE())</f>
        <v>0.0745574595482096</v>
      </c>
      <c r="AH327" s="71" t="n">
        <f aca="false">AH326*VLOOKUP($X327,$K$7:$V$36,AH$6+1,FALSE())</f>
        <v>0.0402771607586085</v>
      </c>
      <c r="AI327" s="71" t="n">
        <f aca="false">AI326*VLOOKUP($X327,$K$7:$V$36,AI$6+1,FALSE())</f>
        <v>0.0206785466936919</v>
      </c>
      <c r="AJ327" s="71" t="n">
        <f aca="false">AJ326*VLOOKUP($X327,$K$7:$V$36,AJ$6+1,FALSE())</f>
        <v>0.0100896150065038</v>
      </c>
      <c r="AK327" s="72" t="n">
        <f aca="false">W$7</f>
        <v>0</v>
      </c>
      <c r="AL327" s="73" t="n">
        <f aca="false">AL326*VLOOKUP($X327,$K$40:$V$69,AL$6+1,FALSE())</f>
        <v>0.535420145933156</v>
      </c>
      <c r="AM327" s="74" t="n">
        <f aca="false">AM326*VLOOKUP($X327,$K$40:$V$69,AM$6+1,FALSE())</f>
        <v>0.437759261614341</v>
      </c>
      <c r="AN327" s="74" t="n">
        <f aca="false">AN326*VLOOKUP($X327,$K$40:$V$69,AN$6+1,FALSE())</f>
        <v>0.317891401218682</v>
      </c>
      <c r="AO327" s="74" t="n">
        <f aca="false">AO326*VLOOKUP($X327,$K$40:$V$69,AO$6+1,FALSE())</f>
        <v>0.298334922225403</v>
      </c>
      <c r="AP327" s="74" t="n">
        <f aca="false">AP326*VLOOKUP($X327,$K$40:$V$69,AP$6+1,FALSE())</f>
        <v>0.241661202337317</v>
      </c>
      <c r="AQ327" s="74" t="n">
        <f aca="false">AQ326*VLOOKUP($X327,$K$40:$V$69,AQ$6+1,FALSE())</f>
        <v>0.13533316578088</v>
      </c>
      <c r="AR327" s="74" t="n">
        <f aca="false">AR326*VLOOKUP($X327,$K$40:$V$69,AR$6+1,FALSE())</f>
        <v>0.112706307157644</v>
      </c>
      <c r="AS327" s="74" t="n">
        <f aca="false">AS326*VLOOKUP($X327,$K$40:$V$69,AS$6+1,FALSE())</f>
        <v>0.0745574595482096</v>
      </c>
      <c r="AT327" s="74" t="n">
        <f aca="false">AT326*VLOOKUP($X327,$K$40:$V$69,AT$6+1,FALSE())</f>
        <v>0.0402771607586085</v>
      </c>
      <c r="AU327" s="74" t="n">
        <f aca="false">AU326*VLOOKUP($X327,$K$40:$V$69,AU$6+1,FALSE())</f>
        <v>0.0206785466936919</v>
      </c>
      <c r="AV327" s="74" t="n">
        <f aca="false">AV326*VLOOKUP($X327,$K$40:$V$69,AV$6+1,FALSE())</f>
        <v>0.0100896150065038</v>
      </c>
      <c r="AW327" s="75" t="n">
        <v>0</v>
      </c>
      <c r="AX327" s="54"/>
      <c r="AY327" s="60" t="n">
        <f aca="false">AY315+1</f>
        <v>27</v>
      </c>
      <c r="AZ327" s="61" t="n">
        <v>321</v>
      </c>
      <c r="BA327" s="76" t="n">
        <v>0.0206785466936919</v>
      </c>
      <c r="BB327" s="77" t="n">
        <v>0.0402771607586085</v>
      </c>
      <c r="BC327" s="54"/>
      <c r="BD327" s="54" t="n">
        <f aca="false">IF($D$11=1,BA327*BB327,BA327)</f>
        <v>0.0206785466936919</v>
      </c>
    </row>
    <row r="328" customFormat="false" ht="12.75" hidden="false" customHeight="false" outlineLevel="0" collapsed="false"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60" t="n">
        <f aca="false">X316+1</f>
        <v>27</v>
      </c>
      <c r="Y328" s="61" t="n">
        <v>322</v>
      </c>
      <c r="Z328" s="71" t="n">
        <f aca="false">Z327*VLOOKUP($X328,$K$7:$V$36,Z$6+1,FALSE())</f>
        <v>0.534389967586353</v>
      </c>
      <c r="AA328" s="71" t="n">
        <f aca="false">AA327*VLOOKUP($X328,$K$7:$V$36,AA$6+1,FALSE())</f>
        <v>0.436565062066007</v>
      </c>
      <c r="AB328" s="71" t="n">
        <f aca="false">AB327*VLOOKUP($X328,$K$7:$V$36,AB$6+1,FALSE())</f>
        <v>0.316677289493048</v>
      </c>
      <c r="AC328" s="71" t="n">
        <f aca="false">AC327*VLOOKUP($X328,$K$7:$V$36,AC$6+1,FALSE())</f>
        <v>0.297176503705396</v>
      </c>
      <c r="AD328" s="71" t="n">
        <f aca="false">AD327*VLOOKUP($X328,$K$7:$V$36,AD$6+1,FALSE())</f>
        <v>0.240515336069365</v>
      </c>
      <c r="AE328" s="71" t="n">
        <f aca="false">AE327*VLOOKUP($X328,$K$7:$V$36,AE$6+1,FALSE())</f>
        <v>0.134475341730296</v>
      </c>
      <c r="AF328" s="71" t="n">
        <f aca="false">AF327*VLOOKUP($X328,$K$7:$V$36,AF$6+1,FALSE())</f>
        <v>0.111919159552205</v>
      </c>
      <c r="AG328" s="71" t="n">
        <f aca="false">AG327*VLOOKUP($X328,$K$7:$V$36,AG$6+1,FALSE())</f>
        <v>0.0739241510908632</v>
      </c>
      <c r="AH328" s="71" t="n">
        <f aca="false">AH327*VLOOKUP($X328,$K$7:$V$36,AH$6+1,FALSE())</f>
        <v>0.0398572160134748</v>
      </c>
      <c r="AI328" s="71" t="n">
        <f aca="false">AI327*VLOOKUP($X328,$K$7:$V$36,AI$6+1,FALSE())</f>
        <v>0.0204362583835664</v>
      </c>
      <c r="AJ328" s="71" t="n">
        <f aca="false">AJ327*VLOOKUP($X328,$K$7:$V$36,AJ$6+1,FALSE())</f>
        <v>0.0099648237082854</v>
      </c>
      <c r="AK328" s="72" t="n">
        <f aca="false">W$7</f>
        <v>0</v>
      </c>
      <c r="AL328" s="73" t="n">
        <f aca="false">AL327*VLOOKUP($X328,$K$40:$V$69,AL$6+1,FALSE())</f>
        <v>0.534389967586353</v>
      </c>
      <c r="AM328" s="74" t="n">
        <f aca="false">AM327*VLOOKUP($X328,$K$40:$V$69,AM$6+1,FALSE())</f>
        <v>0.436565062066007</v>
      </c>
      <c r="AN328" s="74" t="n">
        <f aca="false">AN327*VLOOKUP($X328,$K$40:$V$69,AN$6+1,FALSE())</f>
        <v>0.316677289493048</v>
      </c>
      <c r="AO328" s="74" t="n">
        <f aca="false">AO327*VLOOKUP($X328,$K$40:$V$69,AO$6+1,FALSE())</f>
        <v>0.297176503705396</v>
      </c>
      <c r="AP328" s="74" t="n">
        <f aca="false">AP327*VLOOKUP($X328,$K$40:$V$69,AP$6+1,FALSE())</f>
        <v>0.240515336069365</v>
      </c>
      <c r="AQ328" s="74" t="n">
        <f aca="false">AQ327*VLOOKUP($X328,$K$40:$V$69,AQ$6+1,FALSE())</f>
        <v>0.134475341730296</v>
      </c>
      <c r="AR328" s="74" t="n">
        <f aca="false">AR327*VLOOKUP($X328,$K$40:$V$69,AR$6+1,FALSE())</f>
        <v>0.111919159552205</v>
      </c>
      <c r="AS328" s="74" t="n">
        <f aca="false">AS327*VLOOKUP($X328,$K$40:$V$69,AS$6+1,FALSE())</f>
        <v>0.0739241510908632</v>
      </c>
      <c r="AT328" s="74" t="n">
        <f aca="false">AT327*VLOOKUP($X328,$K$40:$V$69,AT$6+1,FALSE())</f>
        <v>0.0398572160134748</v>
      </c>
      <c r="AU328" s="74" t="n">
        <f aca="false">AU327*VLOOKUP($X328,$K$40:$V$69,AU$6+1,FALSE())</f>
        <v>0.0204362583835664</v>
      </c>
      <c r="AV328" s="74" t="n">
        <f aca="false">AV327*VLOOKUP($X328,$K$40:$V$69,AV$6+1,FALSE())</f>
        <v>0.0099648237082854</v>
      </c>
      <c r="AW328" s="75" t="n">
        <v>0</v>
      </c>
      <c r="AX328" s="54"/>
      <c r="AY328" s="60" t="n">
        <f aca="false">AY316+1</f>
        <v>27</v>
      </c>
      <c r="AZ328" s="61" t="n">
        <v>322</v>
      </c>
      <c r="BA328" s="76" t="n">
        <v>0.0204362583835664</v>
      </c>
      <c r="BB328" s="77" t="n">
        <v>0.0398572160134748</v>
      </c>
      <c r="BC328" s="54"/>
      <c r="BD328" s="54" t="n">
        <f aca="false">IF($D$11=1,BA328*BB328,BA328)</f>
        <v>0.0204362583835664</v>
      </c>
    </row>
    <row r="329" customFormat="false" ht="12.75" hidden="false" customHeight="false" outlineLevel="0" collapsed="false"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60" t="n">
        <f aca="false">X317+1</f>
        <v>27</v>
      </c>
      <c r="Y329" s="61" t="n">
        <v>323</v>
      </c>
      <c r="Z329" s="71" t="n">
        <f aca="false">Z328*VLOOKUP($X329,$K$7:$V$36,Z$6+1,FALSE())</f>
        <v>0.533361771360384</v>
      </c>
      <c r="AA329" s="71" t="n">
        <f aca="false">AA328*VLOOKUP($X329,$K$7:$V$36,AA$6+1,FALSE())</f>
        <v>0.435374120272989</v>
      </c>
      <c r="AB329" s="71" t="n">
        <f aca="false">AB328*VLOOKUP($X329,$K$7:$V$36,AB$6+1,FALSE())</f>
        <v>0.315467814782687</v>
      </c>
      <c r="AC329" s="71" t="n">
        <f aca="false">AC328*VLOOKUP($X329,$K$7:$V$36,AC$6+1,FALSE())</f>
        <v>0.296022583262441</v>
      </c>
      <c r="AD329" s="71" t="n">
        <f aca="false">AD328*VLOOKUP($X329,$K$7:$V$36,AD$6+1,FALSE())</f>
        <v>0.23937490306704</v>
      </c>
      <c r="AE329" s="71" t="n">
        <f aca="false">AE328*VLOOKUP($X329,$K$7:$V$36,AE$6+1,FALSE())</f>
        <v>0.133622955091137</v>
      </c>
      <c r="AF329" s="71" t="n">
        <f aca="false">AF328*VLOOKUP($X329,$K$7:$V$36,AF$6+1,FALSE())</f>
        <v>0.111137509432828</v>
      </c>
      <c r="AG329" s="71" t="n">
        <f aca="false">AG328*VLOOKUP($X329,$K$7:$V$36,AG$6+1,FALSE())</f>
        <v>0.0732962221033188</v>
      </c>
      <c r="AH329" s="71" t="n">
        <f aca="false">AH328*VLOOKUP($X329,$K$7:$V$36,AH$6+1,FALSE())</f>
        <v>0.0394416497693487</v>
      </c>
      <c r="AI329" s="71" t="n">
        <f aca="false">AI328*VLOOKUP($X329,$K$7:$V$36,AI$6+1,FALSE())</f>
        <v>0.0201968089395417</v>
      </c>
      <c r="AJ329" s="71" t="n">
        <f aca="false">AJ328*VLOOKUP($X329,$K$7:$V$36,AJ$6+1,FALSE())</f>
        <v>0.00984157586520387</v>
      </c>
      <c r="AK329" s="72" t="n">
        <f aca="false">W$7</f>
        <v>0</v>
      </c>
      <c r="AL329" s="73" t="n">
        <f aca="false">AL328*VLOOKUP($X329,$K$40:$V$69,AL$6+1,FALSE())</f>
        <v>0.533361771360384</v>
      </c>
      <c r="AM329" s="74" t="n">
        <f aca="false">AM328*VLOOKUP($X329,$K$40:$V$69,AM$6+1,FALSE())</f>
        <v>0.435374120272989</v>
      </c>
      <c r="AN329" s="74" t="n">
        <f aca="false">AN328*VLOOKUP($X329,$K$40:$V$69,AN$6+1,FALSE())</f>
        <v>0.315467814782687</v>
      </c>
      <c r="AO329" s="74" t="n">
        <f aca="false">AO328*VLOOKUP($X329,$K$40:$V$69,AO$6+1,FALSE())</f>
        <v>0.296022583262441</v>
      </c>
      <c r="AP329" s="74" t="n">
        <f aca="false">AP328*VLOOKUP($X329,$K$40:$V$69,AP$6+1,FALSE())</f>
        <v>0.23937490306704</v>
      </c>
      <c r="AQ329" s="74" t="n">
        <f aca="false">AQ328*VLOOKUP($X329,$K$40:$V$69,AQ$6+1,FALSE())</f>
        <v>0.133622955091137</v>
      </c>
      <c r="AR329" s="74" t="n">
        <f aca="false">AR328*VLOOKUP($X329,$K$40:$V$69,AR$6+1,FALSE())</f>
        <v>0.111137509432828</v>
      </c>
      <c r="AS329" s="74" t="n">
        <f aca="false">AS328*VLOOKUP($X329,$K$40:$V$69,AS$6+1,FALSE())</f>
        <v>0.0732962221033188</v>
      </c>
      <c r="AT329" s="74" t="n">
        <f aca="false">AT328*VLOOKUP($X329,$K$40:$V$69,AT$6+1,FALSE())</f>
        <v>0.0394416497693487</v>
      </c>
      <c r="AU329" s="74" t="n">
        <f aca="false">AU328*VLOOKUP($X329,$K$40:$V$69,AU$6+1,FALSE())</f>
        <v>0.0201968089395417</v>
      </c>
      <c r="AV329" s="74" t="n">
        <f aca="false">AV328*VLOOKUP($X329,$K$40:$V$69,AV$6+1,FALSE())</f>
        <v>0.00984157586520387</v>
      </c>
      <c r="AW329" s="75" t="n">
        <v>0</v>
      </c>
      <c r="AX329" s="54"/>
      <c r="AY329" s="60" t="n">
        <f aca="false">AY317+1</f>
        <v>27</v>
      </c>
      <c r="AZ329" s="61" t="n">
        <v>323</v>
      </c>
      <c r="BA329" s="76" t="n">
        <v>0.0201968089395417</v>
      </c>
      <c r="BB329" s="77" t="n">
        <v>0.0394416497693487</v>
      </c>
      <c r="BC329" s="54"/>
      <c r="BD329" s="54" t="n">
        <f aca="false">IF($D$11=1,BA329*BB329,BA329)</f>
        <v>0.0201968089395417</v>
      </c>
    </row>
    <row r="330" customFormat="false" ht="12.75" hidden="false" customHeight="false" outlineLevel="0" collapsed="false"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60" t="n">
        <f aca="false">X318+1</f>
        <v>27</v>
      </c>
      <c r="Y330" s="61" t="n">
        <v>324</v>
      </c>
      <c r="Z330" s="71" t="n">
        <f aca="false">Z329*VLOOKUP($X330,$K$7:$V$36,Z$6+1,FALSE())</f>
        <v>0.532335553441538</v>
      </c>
      <c r="AA330" s="71" t="n">
        <f aca="false">AA329*VLOOKUP($X330,$K$7:$V$36,AA$6+1,FALSE())</f>
        <v>0.434186427348187</v>
      </c>
      <c r="AB330" s="71" t="n">
        <f aca="false">AB329*VLOOKUP($X330,$K$7:$V$36,AB$6+1,FALSE())</f>
        <v>0.314262959377604</v>
      </c>
      <c r="AC330" s="71" t="n">
        <f aca="false">AC329*VLOOKUP($X330,$K$7:$V$36,AC$6+1,FALSE())</f>
        <v>0.294873143430746</v>
      </c>
      <c r="AD330" s="71" t="n">
        <f aca="false">AD329*VLOOKUP($X330,$K$7:$V$36,AD$6+1,FALSE())</f>
        <v>0.238239877567845</v>
      </c>
      <c r="AE330" s="71" t="n">
        <f aca="false">AE329*VLOOKUP($X330,$K$7:$V$36,AE$6+1,FALSE())</f>
        <v>0.132775971397776</v>
      </c>
      <c r="AF330" s="71" t="n">
        <f aca="false">AF329*VLOOKUP($X330,$K$7:$V$36,AF$6+1,FALSE())</f>
        <v>0.110361318404742</v>
      </c>
      <c r="AG330" s="71" t="n">
        <f aca="false">AG329*VLOOKUP($X330,$K$7:$V$36,AG$6+1,FALSE())</f>
        <v>0.0726736268911046</v>
      </c>
      <c r="AH330" s="71" t="n">
        <f aca="false">AH329*VLOOKUP($X330,$K$7:$V$36,AH$6+1,FALSE())</f>
        <v>0.0390304163743408</v>
      </c>
      <c r="AI330" s="71" t="n">
        <f aca="false">AI329*VLOOKUP($X330,$K$7:$V$36,AI$6+1,FALSE())</f>
        <v>0.0199601650989287</v>
      </c>
      <c r="AJ330" s="71" t="n">
        <f aca="false">AJ329*VLOOKUP($X330,$K$7:$V$36,AJ$6+1,FALSE())</f>
        <v>0.00971985238735637</v>
      </c>
      <c r="AK330" s="72" t="n">
        <f aca="false">W$7</f>
        <v>0</v>
      </c>
      <c r="AL330" s="73" t="n">
        <f aca="false">AL329*VLOOKUP($X330,$K$40:$V$69,AL$6+1,FALSE())</f>
        <v>0.532335553441538</v>
      </c>
      <c r="AM330" s="74" t="n">
        <f aca="false">AM329*VLOOKUP($X330,$K$40:$V$69,AM$6+1,FALSE())</f>
        <v>0.434186427348187</v>
      </c>
      <c r="AN330" s="74" t="n">
        <f aca="false">AN329*VLOOKUP($X330,$K$40:$V$69,AN$6+1,FALSE())</f>
        <v>0.314262959377604</v>
      </c>
      <c r="AO330" s="74" t="n">
        <f aca="false">AO329*VLOOKUP($X330,$K$40:$V$69,AO$6+1,FALSE())</f>
        <v>0.294873143430746</v>
      </c>
      <c r="AP330" s="74" t="n">
        <f aca="false">AP329*VLOOKUP($X330,$K$40:$V$69,AP$6+1,FALSE())</f>
        <v>0.238239877567845</v>
      </c>
      <c r="AQ330" s="74" t="n">
        <f aca="false">AQ329*VLOOKUP($X330,$K$40:$V$69,AQ$6+1,FALSE())</f>
        <v>0.132775971397776</v>
      </c>
      <c r="AR330" s="74" t="n">
        <f aca="false">AR329*VLOOKUP($X330,$K$40:$V$69,AR$6+1,FALSE())</f>
        <v>0.110361318404742</v>
      </c>
      <c r="AS330" s="74" t="n">
        <f aca="false">AS329*VLOOKUP($X330,$K$40:$V$69,AS$6+1,FALSE())</f>
        <v>0.0726736268911046</v>
      </c>
      <c r="AT330" s="74" t="n">
        <f aca="false">AT329*VLOOKUP($X330,$K$40:$V$69,AT$6+1,FALSE())</f>
        <v>0.0390304163743408</v>
      </c>
      <c r="AU330" s="74" t="n">
        <f aca="false">AU329*VLOOKUP($X330,$K$40:$V$69,AU$6+1,FALSE())</f>
        <v>0.0199601650989287</v>
      </c>
      <c r="AV330" s="74" t="n">
        <f aca="false">AV329*VLOOKUP($X330,$K$40:$V$69,AV$6+1,FALSE())</f>
        <v>0.00971985238735637</v>
      </c>
      <c r="AW330" s="75" t="n">
        <v>0</v>
      </c>
      <c r="AX330" s="54"/>
      <c r="AY330" s="60" t="n">
        <f aca="false">AY318+1</f>
        <v>27</v>
      </c>
      <c r="AZ330" s="61" t="n">
        <v>324</v>
      </c>
      <c r="BA330" s="76" t="n">
        <v>0.0199601650989287</v>
      </c>
      <c r="BB330" s="77" t="n">
        <v>0.0390304163743408</v>
      </c>
      <c r="BC330" s="54"/>
      <c r="BD330" s="54" t="n">
        <f aca="false">IF($D$11=1,BA330*BB330,BA330)</f>
        <v>0.0199601650989287</v>
      </c>
    </row>
    <row r="331" customFormat="false" ht="12.75" hidden="false" customHeight="false" outlineLevel="0" collapsed="false"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60" t="n">
        <f aca="false">X319+1</f>
        <v>28</v>
      </c>
      <c r="Y331" s="61" t="n">
        <v>325</v>
      </c>
      <c r="Z331" s="71" t="n">
        <f aca="false">Z330*VLOOKUP($X331,$K$7:$V$36,Z$6+1,FALSE())</f>
        <v>0.531311310023441</v>
      </c>
      <c r="AA331" s="71" t="n">
        <f aca="false">AA330*VLOOKUP($X331,$K$7:$V$36,AA$6+1,FALSE())</f>
        <v>0.433001974428745</v>
      </c>
      <c r="AB331" s="71" t="n">
        <f aca="false">AB330*VLOOKUP($X331,$K$7:$V$36,AB$6+1,FALSE())</f>
        <v>0.313062705635445</v>
      </c>
      <c r="AC331" s="71" t="n">
        <f aca="false">AC330*VLOOKUP($X331,$K$7:$V$36,AC$6+1,FALSE())</f>
        <v>0.293728166812337</v>
      </c>
      <c r="AD331" s="71" t="n">
        <f aca="false">AD330*VLOOKUP($X331,$K$7:$V$36,AD$6+1,FALSE())</f>
        <v>0.237110233931441</v>
      </c>
      <c r="AE331" s="71" t="n">
        <f aca="false">AE330*VLOOKUP($X331,$K$7:$V$36,AE$6+1,FALSE())</f>
        <v>0.131934356403052</v>
      </c>
      <c r="AF331" s="71" t="n">
        <f aca="false">AF330*VLOOKUP($X331,$K$7:$V$36,AF$6+1,FALSE())</f>
        <v>0.109590548341325</v>
      </c>
      <c r="AG331" s="71" t="n">
        <f aca="false">AG330*VLOOKUP($X331,$K$7:$V$36,AG$6+1,FALSE())</f>
        <v>0.0720563201478885</v>
      </c>
      <c r="AH331" s="71" t="n">
        <f aca="false">AH330*VLOOKUP($X331,$K$7:$V$36,AH$6+1,FALSE())</f>
        <v>0.0386234706525453</v>
      </c>
      <c r="AI331" s="71" t="n">
        <f aca="false">AI330*VLOOKUP($X331,$K$7:$V$36,AI$6+1,FALSE())</f>
        <v>0.0197262939887737</v>
      </c>
      <c r="AJ331" s="71" t="n">
        <f aca="false">AJ330*VLOOKUP($X331,$K$7:$V$36,AJ$6+1,FALSE())</f>
        <v>0.00959963442094954</v>
      </c>
      <c r="AK331" s="72" t="n">
        <f aca="false">W$7</f>
        <v>0</v>
      </c>
      <c r="AL331" s="73" t="n">
        <f aca="false">AL330*VLOOKUP($X331,$K$40:$V$69,AL$6+1,FALSE())</f>
        <v>0.531311310023441</v>
      </c>
      <c r="AM331" s="74" t="n">
        <f aca="false">AM330*VLOOKUP($X331,$K$40:$V$69,AM$6+1,FALSE())</f>
        <v>0.433001974428745</v>
      </c>
      <c r="AN331" s="74" t="n">
        <f aca="false">AN330*VLOOKUP($X331,$K$40:$V$69,AN$6+1,FALSE())</f>
        <v>0.313062705635445</v>
      </c>
      <c r="AO331" s="74" t="n">
        <f aca="false">AO330*VLOOKUP($X331,$K$40:$V$69,AO$6+1,FALSE())</f>
        <v>0.293728166812337</v>
      </c>
      <c r="AP331" s="74" t="n">
        <f aca="false">AP330*VLOOKUP($X331,$K$40:$V$69,AP$6+1,FALSE())</f>
        <v>0.237110233931441</v>
      </c>
      <c r="AQ331" s="74" t="n">
        <f aca="false">AQ330*VLOOKUP($X331,$K$40:$V$69,AQ$6+1,FALSE())</f>
        <v>0.131934356403052</v>
      </c>
      <c r="AR331" s="74" t="n">
        <f aca="false">AR330*VLOOKUP($X331,$K$40:$V$69,AR$6+1,FALSE())</f>
        <v>0.109590548341325</v>
      </c>
      <c r="AS331" s="74" t="n">
        <f aca="false">AS330*VLOOKUP($X331,$K$40:$V$69,AS$6+1,FALSE())</f>
        <v>0.0720563201478885</v>
      </c>
      <c r="AT331" s="74" t="n">
        <f aca="false">AT330*VLOOKUP($X331,$K$40:$V$69,AT$6+1,FALSE())</f>
        <v>0.0386234706525453</v>
      </c>
      <c r="AU331" s="74" t="n">
        <f aca="false">AU330*VLOOKUP($X331,$K$40:$V$69,AU$6+1,FALSE())</f>
        <v>0.0197262939887737</v>
      </c>
      <c r="AV331" s="74" t="n">
        <f aca="false">AV330*VLOOKUP($X331,$K$40:$V$69,AV$6+1,FALSE())</f>
        <v>0.00959963442094954</v>
      </c>
      <c r="AW331" s="75" t="n">
        <v>0</v>
      </c>
      <c r="AX331" s="54"/>
      <c r="AY331" s="60" t="n">
        <f aca="false">AY319+1</f>
        <v>28</v>
      </c>
      <c r="AZ331" s="61" t="n">
        <v>325</v>
      </c>
      <c r="BA331" s="76" t="n">
        <v>0.0197262939887737</v>
      </c>
      <c r="BB331" s="77" t="n">
        <v>0.0386234706525453</v>
      </c>
      <c r="BC331" s="54"/>
      <c r="BD331" s="54" t="n">
        <f aca="false">IF($D$11=1,BA331*BB331,BA331)</f>
        <v>0.0197262939887737</v>
      </c>
    </row>
    <row r="332" customFormat="false" ht="12.75" hidden="false" customHeight="false" outlineLevel="0" collapsed="false"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60" t="n">
        <f aca="false">X320+1</f>
        <v>28</v>
      </c>
      <c r="Y332" s="61" t="n">
        <v>326</v>
      </c>
      <c r="Z332" s="71" t="n">
        <f aca="false">Z331*VLOOKUP($X332,$K$7:$V$36,Z$6+1,FALSE())</f>
        <v>0.530289037307042</v>
      </c>
      <c r="AA332" s="71" t="n">
        <f aca="false">AA331*VLOOKUP($X332,$K$7:$V$36,AA$6+1,FALSE())</f>
        <v>0.431820752675987</v>
      </c>
      <c r="AB332" s="71" t="n">
        <f aca="false">AB331*VLOOKUP($X332,$K$7:$V$36,AB$6+1,FALSE())</f>
        <v>0.311867035981238</v>
      </c>
      <c r="AC332" s="71" t="n">
        <f aca="false">AC331*VLOOKUP($X332,$K$7:$V$36,AC$6+1,FALSE())</f>
        <v>0.292587636076797</v>
      </c>
      <c r="AD332" s="71" t="n">
        <f aca="false">AD331*VLOOKUP($X332,$K$7:$V$36,AD$6+1,FALSE())</f>
        <v>0.235985946639065</v>
      </c>
      <c r="AE332" s="71" t="n">
        <f aca="false">AE331*VLOOKUP($X332,$K$7:$V$36,AE$6+1,FALSE())</f>
        <v>0.131098076076881</v>
      </c>
      <c r="AF332" s="71" t="n">
        <f aca="false">AF331*VLOOKUP($X332,$K$7:$V$36,AF$6+1,FALSE())</f>
        <v>0.108825161382235</v>
      </c>
      <c r="AG332" s="71" t="n">
        <f aca="false">AG331*VLOOKUP($X332,$K$7:$V$36,AG$6+1,FALSE())</f>
        <v>0.071444256952181</v>
      </c>
      <c r="AH332" s="71" t="n">
        <f aca="false">AH331*VLOOKUP($X332,$K$7:$V$36,AH$6+1,FALSE())</f>
        <v>0.0382207678990773</v>
      </c>
      <c r="AI332" s="71" t="n">
        <f aca="false">AI331*VLOOKUP($X332,$K$7:$V$36,AI$6+1,FALSE())</f>
        <v>0.0194951631212917</v>
      </c>
      <c r="AJ332" s="71" t="n">
        <f aca="false">AJ331*VLOOKUP($X332,$K$7:$V$36,AJ$6+1,FALSE())</f>
        <v>0.00948090334537922</v>
      </c>
      <c r="AK332" s="72" t="n">
        <f aca="false">W$7</f>
        <v>0</v>
      </c>
      <c r="AL332" s="73" t="n">
        <f aca="false">AL331*VLOOKUP($X332,$K$40:$V$69,AL$6+1,FALSE())</f>
        <v>0.530289037307042</v>
      </c>
      <c r="AM332" s="74" t="n">
        <f aca="false">AM331*VLOOKUP($X332,$K$40:$V$69,AM$6+1,FALSE())</f>
        <v>0.431820752675987</v>
      </c>
      <c r="AN332" s="74" t="n">
        <f aca="false">AN331*VLOOKUP($X332,$K$40:$V$69,AN$6+1,FALSE())</f>
        <v>0.311867035981238</v>
      </c>
      <c r="AO332" s="74" t="n">
        <f aca="false">AO331*VLOOKUP($X332,$K$40:$V$69,AO$6+1,FALSE())</f>
        <v>0.292587636076797</v>
      </c>
      <c r="AP332" s="74" t="n">
        <f aca="false">AP331*VLOOKUP($X332,$K$40:$V$69,AP$6+1,FALSE())</f>
        <v>0.235985946639065</v>
      </c>
      <c r="AQ332" s="74" t="n">
        <f aca="false">AQ331*VLOOKUP($X332,$K$40:$V$69,AQ$6+1,FALSE())</f>
        <v>0.131098076076881</v>
      </c>
      <c r="AR332" s="74" t="n">
        <f aca="false">AR331*VLOOKUP($X332,$K$40:$V$69,AR$6+1,FALSE())</f>
        <v>0.108825161382235</v>
      </c>
      <c r="AS332" s="74" t="n">
        <f aca="false">AS331*VLOOKUP($X332,$K$40:$V$69,AS$6+1,FALSE())</f>
        <v>0.071444256952181</v>
      </c>
      <c r="AT332" s="74" t="n">
        <f aca="false">AT331*VLOOKUP($X332,$K$40:$V$69,AT$6+1,FALSE())</f>
        <v>0.0382207678990773</v>
      </c>
      <c r="AU332" s="74" t="n">
        <f aca="false">AU331*VLOOKUP($X332,$K$40:$V$69,AU$6+1,FALSE())</f>
        <v>0.0194951631212917</v>
      </c>
      <c r="AV332" s="74" t="n">
        <f aca="false">AV331*VLOOKUP($X332,$K$40:$V$69,AV$6+1,FALSE())</f>
        <v>0.00948090334537922</v>
      </c>
      <c r="AW332" s="75" t="n">
        <v>0</v>
      </c>
      <c r="AX332" s="54"/>
      <c r="AY332" s="60" t="n">
        <f aca="false">AY320+1</f>
        <v>28</v>
      </c>
      <c r="AZ332" s="61" t="n">
        <v>326</v>
      </c>
      <c r="BA332" s="76" t="n">
        <v>0.0194951631212917</v>
      </c>
      <c r="BB332" s="77" t="n">
        <v>0.0382207678990773</v>
      </c>
      <c r="BC332" s="54"/>
      <c r="BD332" s="54" t="n">
        <f aca="false">IF($D$11=1,BA332*BB332,BA332)</f>
        <v>0.0194951631212917</v>
      </c>
    </row>
    <row r="333" customFormat="false" ht="12.75" hidden="false" customHeight="false" outlineLevel="0" collapsed="false"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60" t="n">
        <f aca="false">X321+1</f>
        <v>28</v>
      </c>
      <c r="Y333" s="61" t="n">
        <v>327</v>
      </c>
      <c r="Z333" s="71" t="n">
        <f aca="false">Z332*VLOOKUP($X333,$K$7:$V$36,Z$6+1,FALSE())</f>
        <v>0.529268731500602</v>
      </c>
      <c r="AA333" s="71" t="n">
        <f aca="false">AA332*VLOOKUP($X333,$K$7:$V$36,AA$6+1,FALSE())</f>
        <v>0.430642753275346</v>
      </c>
      <c r="AB333" s="71" t="n">
        <f aca="false">AB332*VLOOKUP($X333,$K$7:$V$36,AB$6+1,FALSE())</f>
        <v>0.310675932907132</v>
      </c>
      <c r="AC333" s="71" t="n">
        <f aca="false">AC332*VLOOKUP($X333,$K$7:$V$36,AC$6+1,FALSE())</f>
        <v>0.291451533961</v>
      </c>
      <c r="AD333" s="71" t="n">
        <f aca="false">AD332*VLOOKUP($X333,$K$7:$V$36,AD$6+1,FALSE())</f>
        <v>0.234866990292953</v>
      </c>
      <c r="AE333" s="71" t="n">
        <f aca="false">AE332*VLOOKUP($X333,$K$7:$V$36,AE$6+1,FALSE())</f>
        <v>0.130267096604886</v>
      </c>
      <c r="AF333" s="71" t="n">
        <f aca="false">AF332*VLOOKUP($X333,$K$7:$V$36,AF$6+1,FALSE())</f>
        <v>0.108065119931549</v>
      </c>
      <c r="AG333" s="71" t="n">
        <f aca="false">AG332*VLOOKUP($X333,$K$7:$V$36,AG$6+1,FALSE())</f>
        <v>0.070837392764066</v>
      </c>
      <c r="AH333" s="71" t="n">
        <f aca="false">AH332*VLOOKUP($X333,$K$7:$V$36,AH$6+1,FALSE())</f>
        <v>0.0378222638751619</v>
      </c>
      <c r="AI333" s="71" t="n">
        <f aca="false">AI332*VLOOKUP($X333,$K$7:$V$36,AI$6+1,FALSE())</f>
        <v>0.0192667403893537</v>
      </c>
      <c r="AJ333" s="71" t="n">
        <f aca="false">AJ332*VLOOKUP($X333,$K$7:$V$36,AJ$6+1,FALSE())</f>
        <v>0.00936364077034632</v>
      </c>
      <c r="AK333" s="72" t="n">
        <f aca="false">W$7</f>
        <v>0</v>
      </c>
      <c r="AL333" s="73" t="n">
        <f aca="false">AL332*VLOOKUP($X333,$K$40:$V$69,AL$6+1,FALSE())</f>
        <v>0.529268731500602</v>
      </c>
      <c r="AM333" s="74" t="n">
        <f aca="false">AM332*VLOOKUP($X333,$K$40:$V$69,AM$6+1,FALSE())</f>
        <v>0.430642753275346</v>
      </c>
      <c r="AN333" s="74" t="n">
        <f aca="false">AN332*VLOOKUP($X333,$K$40:$V$69,AN$6+1,FALSE())</f>
        <v>0.310675932907132</v>
      </c>
      <c r="AO333" s="74" t="n">
        <f aca="false">AO332*VLOOKUP($X333,$K$40:$V$69,AO$6+1,FALSE())</f>
        <v>0.291451533961</v>
      </c>
      <c r="AP333" s="74" t="n">
        <f aca="false">AP332*VLOOKUP($X333,$K$40:$V$69,AP$6+1,FALSE())</f>
        <v>0.234866990292953</v>
      </c>
      <c r="AQ333" s="74" t="n">
        <f aca="false">AQ332*VLOOKUP($X333,$K$40:$V$69,AQ$6+1,FALSE())</f>
        <v>0.130267096604886</v>
      </c>
      <c r="AR333" s="74" t="n">
        <f aca="false">AR332*VLOOKUP($X333,$K$40:$V$69,AR$6+1,FALSE())</f>
        <v>0.108065119931549</v>
      </c>
      <c r="AS333" s="74" t="n">
        <f aca="false">AS332*VLOOKUP($X333,$K$40:$V$69,AS$6+1,FALSE())</f>
        <v>0.070837392764066</v>
      </c>
      <c r="AT333" s="74" t="n">
        <f aca="false">AT332*VLOOKUP($X333,$K$40:$V$69,AT$6+1,FALSE())</f>
        <v>0.0378222638751619</v>
      </c>
      <c r="AU333" s="74" t="n">
        <f aca="false">AU332*VLOOKUP($X333,$K$40:$V$69,AU$6+1,FALSE())</f>
        <v>0.0192667403893537</v>
      </c>
      <c r="AV333" s="74" t="n">
        <f aca="false">AV332*VLOOKUP($X333,$K$40:$V$69,AV$6+1,FALSE())</f>
        <v>0.00936364077034632</v>
      </c>
      <c r="AW333" s="75" t="n">
        <v>0</v>
      </c>
      <c r="AX333" s="54"/>
      <c r="AY333" s="60" t="n">
        <f aca="false">AY321+1</f>
        <v>28</v>
      </c>
      <c r="AZ333" s="61" t="n">
        <v>327</v>
      </c>
      <c r="BA333" s="76" t="n">
        <v>0.0192667403893537</v>
      </c>
      <c r="BB333" s="77" t="n">
        <v>0.0378222638751619</v>
      </c>
      <c r="BC333" s="54"/>
      <c r="BD333" s="54" t="n">
        <f aca="false">IF($D$11=1,BA333*BB333,BA333)</f>
        <v>0.0192667403893537</v>
      </c>
    </row>
    <row r="334" customFormat="false" ht="12.75" hidden="false" customHeight="false" outlineLevel="0" collapsed="false"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60" t="n">
        <f aca="false">X322+1</f>
        <v>28</v>
      </c>
      <c r="Y334" s="61" t="n">
        <v>328</v>
      </c>
      <c r="Z334" s="71" t="n">
        <f aca="false">Z333*VLOOKUP($X334,$K$7:$V$36,Z$6+1,FALSE())</f>
        <v>0.528250388819676</v>
      </c>
      <c r="AA334" s="71" t="n">
        <f aca="false">AA333*VLOOKUP($X334,$K$7:$V$36,AA$6+1,FALSE())</f>
        <v>0.429467967436303</v>
      </c>
      <c r="AB334" s="71" t="n">
        <f aca="false">AB333*VLOOKUP($X334,$K$7:$V$36,AB$6+1,FALSE())</f>
        <v>0.309489378972144</v>
      </c>
      <c r="AC334" s="71" t="n">
        <f aca="false">AC333*VLOOKUP($X334,$K$7:$V$36,AC$6+1,FALSE())</f>
        <v>0.290319843268853</v>
      </c>
      <c r="AD334" s="71" t="n">
        <f aca="false">AD333*VLOOKUP($X334,$K$7:$V$36,AD$6+1,FALSE())</f>
        <v>0.233753339615768</v>
      </c>
      <c r="AE334" s="71" t="n">
        <f aca="false">AE333*VLOOKUP($X334,$K$7:$V$36,AE$6+1,FALSE())</f>
        <v>0.129441384387022</v>
      </c>
      <c r="AF334" s="71" t="n">
        <f aca="false">AF333*VLOOKUP($X334,$K$7:$V$36,AF$6+1,FALSE())</f>
        <v>0.107310386655915</v>
      </c>
      <c r="AG334" s="71" t="n">
        <f aca="false">AG333*VLOOKUP($X334,$K$7:$V$36,AG$6+1,FALSE())</f>
        <v>0.07023568342196</v>
      </c>
      <c r="AH334" s="71" t="n">
        <f aca="false">AH333*VLOOKUP($X334,$K$7:$V$36,AH$6+1,FALSE())</f>
        <v>0.0374279148032741</v>
      </c>
      <c r="AI334" s="71" t="n">
        <f aca="false">AI333*VLOOKUP($X334,$K$7:$V$36,AI$6+1,FALSE())</f>
        <v>0.0190409940620266</v>
      </c>
      <c r="AJ334" s="71" t="n">
        <f aca="false">AJ333*VLOOKUP($X334,$K$7:$V$36,AJ$6+1,FALSE())</f>
        <v>0.00924782853300829</v>
      </c>
      <c r="AK334" s="72" t="n">
        <f aca="false">W$7</f>
        <v>0</v>
      </c>
      <c r="AL334" s="73" t="n">
        <f aca="false">AL333*VLOOKUP($X334,$K$40:$V$69,AL$6+1,FALSE())</f>
        <v>0.528250388819676</v>
      </c>
      <c r="AM334" s="74" t="n">
        <f aca="false">AM333*VLOOKUP($X334,$K$40:$V$69,AM$6+1,FALSE())</f>
        <v>0.429467967436303</v>
      </c>
      <c r="AN334" s="74" t="n">
        <f aca="false">AN333*VLOOKUP($X334,$K$40:$V$69,AN$6+1,FALSE())</f>
        <v>0.309489378972144</v>
      </c>
      <c r="AO334" s="74" t="n">
        <f aca="false">AO333*VLOOKUP($X334,$K$40:$V$69,AO$6+1,FALSE())</f>
        <v>0.290319843268853</v>
      </c>
      <c r="AP334" s="74" t="n">
        <f aca="false">AP333*VLOOKUP($X334,$K$40:$V$69,AP$6+1,FALSE())</f>
        <v>0.233753339615768</v>
      </c>
      <c r="AQ334" s="74" t="n">
        <f aca="false">AQ333*VLOOKUP($X334,$K$40:$V$69,AQ$6+1,FALSE())</f>
        <v>0.129441384387022</v>
      </c>
      <c r="AR334" s="74" t="n">
        <f aca="false">AR333*VLOOKUP($X334,$K$40:$V$69,AR$6+1,FALSE())</f>
        <v>0.107310386655915</v>
      </c>
      <c r="AS334" s="74" t="n">
        <f aca="false">AS333*VLOOKUP($X334,$K$40:$V$69,AS$6+1,FALSE())</f>
        <v>0.07023568342196</v>
      </c>
      <c r="AT334" s="74" t="n">
        <f aca="false">AT333*VLOOKUP($X334,$K$40:$V$69,AT$6+1,FALSE())</f>
        <v>0.0374279148032741</v>
      </c>
      <c r="AU334" s="74" t="n">
        <f aca="false">AU333*VLOOKUP($X334,$K$40:$V$69,AU$6+1,FALSE())</f>
        <v>0.0190409940620266</v>
      </c>
      <c r="AV334" s="74" t="n">
        <f aca="false">AV333*VLOOKUP($X334,$K$40:$V$69,AV$6+1,FALSE())</f>
        <v>0.00924782853300829</v>
      </c>
      <c r="AW334" s="75" t="n">
        <v>0</v>
      </c>
      <c r="AX334" s="54"/>
      <c r="AY334" s="60" t="n">
        <f aca="false">AY322+1</f>
        <v>28</v>
      </c>
      <c r="AZ334" s="61" t="n">
        <v>328</v>
      </c>
      <c r="BA334" s="76" t="n">
        <v>0.0190409940620266</v>
      </c>
      <c r="BB334" s="77" t="n">
        <v>0.0374279148032741</v>
      </c>
      <c r="BC334" s="54"/>
      <c r="BD334" s="54" t="n">
        <f aca="false">IF($D$11=1,BA334*BB334,BA334)</f>
        <v>0.0190409940620266</v>
      </c>
    </row>
    <row r="335" customFormat="false" ht="12.75" hidden="false" customHeight="false" outlineLevel="0" collapsed="false"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60" t="n">
        <f aca="false">X323+1</f>
        <v>28</v>
      </c>
      <c r="Y335" s="61" t="n">
        <v>329</v>
      </c>
      <c r="Z335" s="71" t="n">
        <f aca="false">Z334*VLOOKUP($X335,$K$7:$V$36,Z$6+1,FALSE())</f>
        <v>0.527234005487099</v>
      </c>
      <c r="AA335" s="71" t="n">
        <f aca="false">AA334*VLOOKUP($X335,$K$7:$V$36,AA$6+1,FALSE())</f>
        <v>0.428296386392318</v>
      </c>
      <c r="AB335" s="71" t="n">
        <f aca="false">AB334*VLOOKUP($X335,$K$7:$V$36,AB$6+1,FALSE())</f>
        <v>0.308307356801904</v>
      </c>
      <c r="AC335" s="71" t="n">
        <f aca="false">AC334*VLOOKUP($X335,$K$7:$V$36,AC$6+1,FALSE())</f>
        <v>0.289192546871034</v>
      </c>
      <c r="AD335" s="71" t="n">
        <f aca="false">AD334*VLOOKUP($X335,$K$7:$V$36,AD$6+1,FALSE())</f>
        <v>0.232644969450031</v>
      </c>
      <c r="AE335" s="71" t="n">
        <f aca="false">AE334*VLOOKUP($X335,$K$7:$V$36,AE$6+1,FALSE())</f>
        <v>0.128620906036225</v>
      </c>
      <c r="AF335" s="71" t="n">
        <f aca="false">AF334*VLOOKUP($X335,$K$7:$V$36,AF$6+1,FALSE())</f>
        <v>0.106560924482722</v>
      </c>
      <c r="AG335" s="71" t="n">
        <f aca="false">AG334*VLOOKUP($X335,$K$7:$V$36,AG$6+1,FALSE())</f>
        <v>0.0696390851393983</v>
      </c>
      <c r="AH335" s="71" t="n">
        <f aca="false">AH334*VLOOKUP($X335,$K$7:$V$36,AH$6+1,FALSE())</f>
        <v>0.0370376773623296</v>
      </c>
      <c r="AI335" s="71" t="n">
        <f aca="false">AI334*VLOOKUP($X335,$K$7:$V$36,AI$6+1,FALSE())</f>
        <v>0.0188178927801649</v>
      </c>
      <c r="AJ335" s="71" t="n">
        <f aca="false">AJ334*VLOOKUP($X335,$K$7:$V$36,AJ$6+1,FALSE())</f>
        <v>0.00913344869516595</v>
      </c>
      <c r="AK335" s="72" t="n">
        <f aca="false">W$7</f>
        <v>0</v>
      </c>
      <c r="AL335" s="73" t="n">
        <f aca="false">AL334*VLOOKUP($X335,$K$40:$V$69,AL$6+1,FALSE())</f>
        <v>0.527234005487099</v>
      </c>
      <c r="AM335" s="74" t="n">
        <f aca="false">AM334*VLOOKUP($X335,$K$40:$V$69,AM$6+1,FALSE())</f>
        <v>0.428296386392318</v>
      </c>
      <c r="AN335" s="74" t="n">
        <f aca="false">AN334*VLOOKUP($X335,$K$40:$V$69,AN$6+1,FALSE())</f>
        <v>0.308307356801904</v>
      </c>
      <c r="AO335" s="74" t="n">
        <f aca="false">AO334*VLOOKUP($X335,$K$40:$V$69,AO$6+1,FALSE())</f>
        <v>0.289192546871034</v>
      </c>
      <c r="AP335" s="74" t="n">
        <f aca="false">AP334*VLOOKUP($X335,$K$40:$V$69,AP$6+1,FALSE())</f>
        <v>0.232644969450031</v>
      </c>
      <c r="AQ335" s="74" t="n">
        <f aca="false">AQ334*VLOOKUP($X335,$K$40:$V$69,AQ$6+1,FALSE())</f>
        <v>0.128620906036225</v>
      </c>
      <c r="AR335" s="74" t="n">
        <f aca="false">AR334*VLOOKUP($X335,$K$40:$V$69,AR$6+1,FALSE())</f>
        <v>0.106560924482722</v>
      </c>
      <c r="AS335" s="74" t="n">
        <f aca="false">AS334*VLOOKUP($X335,$K$40:$V$69,AS$6+1,FALSE())</f>
        <v>0.0696390851393983</v>
      </c>
      <c r="AT335" s="74" t="n">
        <f aca="false">AT334*VLOOKUP($X335,$K$40:$V$69,AT$6+1,FALSE())</f>
        <v>0.0370376773623296</v>
      </c>
      <c r="AU335" s="74" t="n">
        <f aca="false">AU334*VLOOKUP($X335,$K$40:$V$69,AU$6+1,FALSE())</f>
        <v>0.0188178927801649</v>
      </c>
      <c r="AV335" s="74" t="n">
        <f aca="false">AV334*VLOOKUP($X335,$K$40:$V$69,AV$6+1,FALSE())</f>
        <v>0.00913344869516595</v>
      </c>
      <c r="AW335" s="75" t="n">
        <v>0</v>
      </c>
      <c r="AX335" s="54"/>
      <c r="AY335" s="60" t="n">
        <f aca="false">AY323+1</f>
        <v>28</v>
      </c>
      <c r="AZ335" s="61" t="n">
        <v>329</v>
      </c>
      <c r="BA335" s="76" t="n">
        <v>0.0188178927801649</v>
      </c>
      <c r="BB335" s="77" t="n">
        <v>0.0370376773623296</v>
      </c>
      <c r="BC335" s="54"/>
      <c r="BD335" s="54" t="n">
        <f aca="false">IF($D$11=1,BA335*BB335,BA335)</f>
        <v>0.0188178927801649</v>
      </c>
    </row>
    <row r="336" customFormat="false" ht="12.75" hidden="false" customHeight="false" outlineLevel="0" collapsed="false"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60" t="n">
        <f aca="false">X324+1</f>
        <v>28</v>
      </c>
      <c r="Y336" s="61" t="n">
        <v>330</v>
      </c>
      <c r="Z336" s="71" t="n">
        <f aca="false">Z335*VLOOKUP($X336,$K$7:$V$36,Z$6+1,FALSE())</f>
        <v>0.526219577732977</v>
      </c>
      <c r="AA336" s="71" t="n">
        <f aca="false">AA335*VLOOKUP($X336,$K$7:$V$36,AA$6+1,FALSE())</f>
        <v>0.427128001400767</v>
      </c>
      <c r="AB336" s="71" t="n">
        <f aca="false">AB335*VLOOKUP($X336,$K$7:$V$36,AB$6+1,FALSE())</f>
        <v>0.307129849088397</v>
      </c>
      <c r="AC336" s="71" t="n">
        <f aca="false">AC335*VLOOKUP($X336,$K$7:$V$36,AC$6+1,FALSE())</f>
        <v>0.288069627704734</v>
      </c>
      <c r="AD336" s="71" t="n">
        <f aca="false">AD335*VLOOKUP($X336,$K$7:$V$36,AD$6+1,FALSE())</f>
        <v>0.231541854757548</v>
      </c>
      <c r="AE336" s="71" t="n">
        <f aca="false">AE335*VLOOKUP($X336,$K$7:$V$36,AE$6+1,FALSE())</f>
        <v>0.127805628377056</v>
      </c>
      <c r="AF336" s="71" t="n">
        <f aca="false">AF335*VLOOKUP($X336,$K$7:$V$36,AF$6+1,FALSE())</f>
        <v>0.105816696598273</v>
      </c>
      <c r="AG336" s="71" t="n">
        <f aca="false">AG335*VLOOKUP($X336,$K$7:$V$36,AG$6+1,FALSE())</f>
        <v>0.0690475545018485</v>
      </c>
      <c r="AH336" s="71" t="n">
        <f aca="false">AH335*VLOOKUP($X336,$K$7:$V$36,AH$6+1,FALSE())</f>
        <v>0.0366515086829262</v>
      </c>
      <c r="AI336" s="71" t="n">
        <f aca="false">AI335*VLOOKUP($X336,$K$7:$V$36,AI$6+1,FALSE())</f>
        <v>0.0185974055520551</v>
      </c>
      <c r="AJ336" s="71" t="n">
        <f aca="false">AJ335*VLOOKUP($X336,$K$7:$V$36,AJ$6+1,FALSE())</f>
        <v>0.00902048354048498</v>
      </c>
      <c r="AK336" s="72" t="n">
        <f aca="false">W$7</f>
        <v>0</v>
      </c>
      <c r="AL336" s="73" t="n">
        <f aca="false">AL335*VLOOKUP($X336,$K$40:$V$69,AL$6+1,FALSE())</f>
        <v>0.526219577732977</v>
      </c>
      <c r="AM336" s="74" t="n">
        <f aca="false">AM335*VLOOKUP($X336,$K$40:$V$69,AM$6+1,FALSE())</f>
        <v>0.427128001400767</v>
      </c>
      <c r="AN336" s="74" t="n">
        <f aca="false">AN335*VLOOKUP($X336,$K$40:$V$69,AN$6+1,FALSE())</f>
        <v>0.307129849088397</v>
      </c>
      <c r="AO336" s="74" t="n">
        <f aca="false">AO335*VLOOKUP($X336,$K$40:$V$69,AO$6+1,FALSE())</f>
        <v>0.288069627704734</v>
      </c>
      <c r="AP336" s="74" t="n">
        <f aca="false">AP335*VLOOKUP($X336,$K$40:$V$69,AP$6+1,FALSE())</f>
        <v>0.231541854757548</v>
      </c>
      <c r="AQ336" s="74" t="n">
        <f aca="false">AQ335*VLOOKUP($X336,$K$40:$V$69,AQ$6+1,FALSE())</f>
        <v>0.127805628377056</v>
      </c>
      <c r="AR336" s="74" t="n">
        <f aca="false">AR335*VLOOKUP($X336,$K$40:$V$69,AR$6+1,FALSE())</f>
        <v>0.105816696598273</v>
      </c>
      <c r="AS336" s="74" t="n">
        <f aca="false">AS335*VLOOKUP($X336,$K$40:$V$69,AS$6+1,FALSE())</f>
        <v>0.0690475545018485</v>
      </c>
      <c r="AT336" s="74" t="n">
        <f aca="false">AT335*VLOOKUP($X336,$K$40:$V$69,AT$6+1,FALSE())</f>
        <v>0.0366515086829262</v>
      </c>
      <c r="AU336" s="74" t="n">
        <f aca="false">AU335*VLOOKUP($X336,$K$40:$V$69,AU$6+1,FALSE())</f>
        <v>0.0185974055520551</v>
      </c>
      <c r="AV336" s="74" t="n">
        <f aca="false">AV335*VLOOKUP($X336,$K$40:$V$69,AV$6+1,FALSE())</f>
        <v>0.00902048354048498</v>
      </c>
      <c r="AW336" s="75" t="n">
        <v>0</v>
      </c>
      <c r="AX336" s="54"/>
      <c r="AY336" s="60" t="n">
        <f aca="false">AY324+1</f>
        <v>28</v>
      </c>
      <c r="AZ336" s="61" t="n">
        <v>330</v>
      </c>
      <c r="BA336" s="76" t="n">
        <v>0.0185974055520551</v>
      </c>
      <c r="BB336" s="77" t="n">
        <v>0.0366515086829262</v>
      </c>
      <c r="BC336" s="54"/>
      <c r="BD336" s="54" t="n">
        <f aca="false">IF($D$11=1,BA336*BB336,BA336)</f>
        <v>0.0185974055520551</v>
      </c>
    </row>
    <row r="337" customFormat="false" ht="12.75" hidden="false" customHeight="false" outlineLevel="0" collapsed="false"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60" t="n">
        <f aca="false">X325+1</f>
        <v>28</v>
      </c>
      <c r="Y337" s="61" t="n">
        <v>331</v>
      </c>
      <c r="Z337" s="71" t="n">
        <f aca="false">Z336*VLOOKUP($X337,$K$7:$V$36,Z$6+1,FALSE())</f>
        <v>0.525207101794666</v>
      </c>
      <c r="AA337" s="71" t="n">
        <f aca="false">AA336*VLOOKUP($X337,$K$7:$V$36,AA$6+1,FALSE())</f>
        <v>0.425962803742876</v>
      </c>
      <c r="AB337" s="71" t="n">
        <f aca="false">AB336*VLOOKUP($X337,$K$7:$V$36,AB$6+1,FALSE())</f>
        <v>0.305956838589715</v>
      </c>
      <c r="AC337" s="71" t="n">
        <f aca="false">AC336*VLOOKUP($X337,$K$7:$V$36,AC$6+1,FALSE())</f>
        <v>0.286951068773398</v>
      </c>
      <c r="AD337" s="71" t="n">
        <f aca="false">AD336*VLOOKUP($X337,$K$7:$V$36,AD$6+1,FALSE())</f>
        <v>0.230443970618846</v>
      </c>
      <c r="AE337" s="71" t="n">
        <f aca="false">AE336*VLOOKUP($X337,$K$7:$V$36,AE$6+1,FALSE())</f>
        <v>0.126995518444363</v>
      </c>
      <c r="AF337" s="71" t="n">
        <f aca="false">AF336*VLOOKUP($X337,$K$7:$V$36,AF$6+1,FALSE())</f>
        <v>0.105077666445983</v>
      </c>
      <c r="AG337" s="71" t="n">
        <f aca="false">AG336*VLOOKUP($X337,$K$7:$V$36,AG$6+1,FALSE())</f>
        <v>0.0684610484635516</v>
      </c>
      <c r="AH337" s="71" t="n">
        <f aca="false">AH336*VLOOKUP($X337,$K$7:$V$36,AH$6+1,FALSE())</f>
        <v>0.0362693663426341</v>
      </c>
      <c r="AI337" s="71" t="n">
        <f aca="false">AI336*VLOOKUP($X337,$K$7:$V$36,AI$6+1,FALSE())</f>
        <v>0.0183795017491104</v>
      </c>
      <c r="AJ337" s="71" t="n">
        <f aca="false">AJ336*VLOOKUP($X337,$K$7:$V$36,AJ$6+1,FALSE())</f>
        <v>0.00890891557175183</v>
      </c>
      <c r="AK337" s="72" t="n">
        <f aca="false">W$7</f>
        <v>0</v>
      </c>
      <c r="AL337" s="73" t="n">
        <f aca="false">AL336*VLOOKUP($X337,$K$40:$V$69,AL$6+1,FALSE())</f>
        <v>0.525207101794666</v>
      </c>
      <c r="AM337" s="74" t="n">
        <f aca="false">AM336*VLOOKUP($X337,$K$40:$V$69,AM$6+1,FALSE())</f>
        <v>0.425962803742876</v>
      </c>
      <c r="AN337" s="74" t="n">
        <f aca="false">AN336*VLOOKUP($X337,$K$40:$V$69,AN$6+1,FALSE())</f>
        <v>0.305956838589715</v>
      </c>
      <c r="AO337" s="74" t="n">
        <f aca="false">AO336*VLOOKUP($X337,$K$40:$V$69,AO$6+1,FALSE())</f>
        <v>0.286951068773398</v>
      </c>
      <c r="AP337" s="74" t="n">
        <f aca="false">AP336*VLOOKUP($X337,$K$40:$V$69,AP$6+1,FALSE())</f>
        <v>0.230443970618846</v>
      </c>
      <c r="AQ337" s="74" t="n">
        <f aca="false">AQ336*VLOOKUP($X337,$K$40:$V$69,AQ$6+1,FALSE())</f>
        <v>0.126995518444363</v>
      </c>
      <c r="AR337" s="74" t="n">
        <f aca="false">AR336*VLOOKUP($X337,$K$40:$V$69,AR$6+1,FALSE())</f>
        <v>0.105077666445983</v>
      </c>
      <c r="AS337" s="74" t="n">
        <f aca="false">AS336*VLOOKUP($X337,$K$40:$V$69,AS$6+1,FALSE())</f>
        <v>0.0684610484635516</v>
      </c>
      <c r="AT337" s="74" t="n">
        <f aca="false">AT336*VLOOKUP($X337,$K$40:$V$69,AT$6+1,FALSE())</f>
        <v>0.0362693663426341</v>
      </c>
      <c r="AU337" s="74" t="n">
        <f aca="false">AU336*VLOOKUP($X337,$K$40:$V$69,AU$6+1,FALSE())</f>
        <v>0.0183795017491104</v>
      </c>
      <c r="AV337" s="74" t="n">
        <f aca="false">AV336*VLOOKUP($X337,$K$40:$V$69,AV$6+1,FALSE())</f>
        <v>0.00890891557175183</v>
      </c>
      <c r="AW337" s="75" t="n">
        <v>0</v>
      </c>
      <c r="AX337" s="54"/>
      <c r="AY337" s="60" t="n">
        <f aca="false">AY325+1</f>
        <v>28</v>
      </c>
      <c r="AZ337" s="61" t="n">
        <v>331</v>
      </c>
      <c r="BA337" s="76" t="n">
        <v>0.0183795017491104</v>
      </c>
      <c r="BB337" s="77" t="n">
        <v>0.0362693663426341</v>
      </c>
      <c r="BC337" s="54"/>
      <c r="BD337" s="54" t="n">
        <f aca="false">IF($D$11=1,BA337*BB337,BA337)</f>
        <v>0.0183795017491104</v>
      </c>
    </row>
    <row r="338" customFormat="false" ht="12.75" hidden="false" customHeight="false" outlineLevel="0" collapsed="false"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60" t="n">
        <f aca="false">X326+1</f>
        <v>28</v>
      </c>
      <c r="Y338" s="61" t="n">
        <v>332</v>
      </c>
      <c r="Z338" s="71" t="n">
        <f aca="false">Z337*VLOOKUP($X338,$K$7:$V$36,Z$6+1,FALSE())</f>
        <v>0.524196573916764</v>
      </c>
      <c r="AA338" s="71" t="n">
        <f aca="false">AA337*VLOOKUP($X338,$K$7:$V$36,AA$6+1,FALSE())</f>
        <v>0.424800784723654</v>
      </c>
      <c r="AB338" s="71" t="n">
        <f aca="false">AB337*VLOOKUP($X338,$K$7:$V$36,AB$6+1,FALSE())</f>
        <v>0.304788308129798</v>
      </c>
      <c r="AC338" s="71" t="n">
        <f aca="false">AC337*VLOOKUP($X338,$K$7:$V$36,AC$6+1,FALSE())</f>
        <v>0.285836853146467</v>
      </c>
      <c r="AD338" s="71" t="n">
        <f aca="false">AD337*VLOOKUP($X338,$K$7:$V$36,AD$6+1,FALSE())</f>
        <v>0.229351292232613</v>
      </c>
      <c r="AE338" s="71" t="n">
        <f aca="false">AE337*VLOOKUP($X338,$K$7:$V$36,AE$6+1,FALSE())</f>
        <v>0.126190543481948</v>
      </c>
      <c r="AF338" s="71" t="n">
        <f aca="false">AF337*VLOOKUP($X338,$K$7:$V$36,AF$6+1,FALSE())</f>
        <v>0.104343797724577</v>
      </c>
      <c r="AG338" s="71" t="n">
        <f aca="false">AG337*VLOOKUP($X338,$K$7:$V$36,AG$6+1,FALSE())</f>
        <v>0.0678795243443891</v>
      </c>
      <c r="AH338" s="71" t="n">
        <f aca="false">AH337*VLOOKUP($X338,$K$7:$V$36,AH$6+1,FALSE())</f>
        <v>0.0358912083613354</v>
      </c>
      <c r="AI338" s="71" t="n">
        <f aca="false">AI337*VLOOKUP($X338,$K$7:$V$36,AI$6+1,FALSE())</f>
        <v>0.0181641511016154</v>
      </c>
      <c r="AJ338" s="71" t="n">
        <f aca="false">AJ337*VLOOKUP($X338,$K$7:$V$36,AJ$6+1,FALSE())</f>
        <v>0.00879872750816362</v>
      </c>
      <c r="AK338" s="72" t="n">
        <f aca="false">W$7</f>
        <v>0</v>
      </c>
      <c r="AL338" s="73" t="n">
        <f aca="false">AL337*VLOOKUP($X338,$K$40:$V$69,AL$6+1,FALSE())</f>
        <v>0.524196573916764</v>
      </c>
      <c r="AM338" s="74" t="n">
        <f aca="false">AM337*VLOOKUP($X338,$K$40:$V$69,AM$6+1,FALSE())</f>
        <v>0.424800784723654</v>
      </c>
      <c r="AN338" s="74" t="n">
        <f aca="false">AN337*VLOOKUP($X338,$K$40:$V$69,AN$6+1,FALSE())</f>
        <v>0.304788308129798</v>
      </c>
      <c r="AO338" s="74" t="n">
        <f aca="false">AO337*VLOOKUP($X338,$K$40:$V$69,AO$6+1,FALSE())</f>
        <v>0.285836853146467</v>
      </c>
      <c r="AP338" s="74" t="n">
        <f aca="false">AP337*VLOOKUP($X338,$K$40:$V$69,AP$6+1,FALSE())</f>
        <v>0.229351292232613</v>
      </c>
      <c r="AQ338" s="74" t="n">
        <f aca="false">AQ337*VLOOKUP($X338,$K$40:$V$69,AQ$6+1,FALSE())</f>
        <v>0.126190543481948</v>
      </c>
      <c r="AR338" s="74" t="n">
        <f aca="false">AR337*VLOOKUP($X338,$K$40:$V$69,AR$6+1,FALSE())</f>
        <v>0.104343797724577</v>
      </c>
      <c r="AS338" s="74" t="n">
        <f aca="false">AS337*VLOOKUP($X338,$K$40:$V$69,AS$6+1,FALSE())</f>
        <v>0.0678795243443891</v>
      </c>
      <c r="AT338" s="74" t="n">
        <f aca="false">AT337*VLOOKUP($X338,$K$40:$V$69,AT$6+1,FALSE())</f>
        <v>0.0358912083613354</v>
      </c>
      <c r="AU338" s="74" t="n">
        <f aca="false">AU337*VLOOKUP($X338,$K$40:$V$69,AU$6+1,FALSE())</f>
        <v>0.0181641511016154</v>
      </c>
      <c r="AV338" s="74" t="n">
        <f aca="false">AV337*VLOOKUP($X338,$K$40:$V$69,AV$6+1,FALSE())</f>
        <v>0.00879872750816362</v>
      </c>
      <c r="AW338" s="75" t="n">
        <v>0</v>
      </c>
      <c r="AX338" s="54"/>
      <c r="AY338" s="60" t="n">
        <f aca="false">AY326+1</f>
        <v>28</v>
      </c>
      <c r="AZ338" s="61" t="n">
        <v>332</v>
      </c>
      <c r="BA338" s="76" t="n">
        <v>0.0181641511016154</v>
      </c>
      <c r="BB338" s="77" t="n">
        <v>0.0358912083613354</v>
      </c>
      <c r="BC338" s="54"/>
      <c r="BD338" s="54" t="n">
        <f aca="false">IF($D$11=1,BA338*BB338,BA338)</f>
        <v>0.0181641511016154</v>
      </c>
    </row>
    <row r="339" customFormat="false" ht="12.75" hidden="false" customHeight="false" outlineLevel="0" collapsed="false"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60" t="n">
        <f aca="false">X327+1</f>
        <v>28</v>
      </c>
      <c r="Y339" s="61" t="n">
        <v>333</v>
      </c>
      <c r="Z339" s="71" t="n">
        <f aca="false">Z338*VLOOKUP($X339,$K$7:$V$36,Z$6+1,FALSE())</f>
        <v>0.523187990351093</v>
      </c>
      <c r="AA339" s="71" t="n">
        <f aca="false">AA338*VLOOKUP($X339,$K$7:$V$36,AA$6+1,FALSE())</f>
        <v>0.42364193567183</v>
      </c>
      <c r="AB339" s="71" t="n">
        <f aca="false">AB338*VLOOKUP($X339,$K$7:$V$36,AB$6+1,FALSE())</f>
        <v>0.303624240598189</v>
      </c>
      <c r="AC339" s="71" t="n">
        <f aca="false">AC338*VLOOKUP($X339,$K$7:$V$36,AC$6+1,FALSE())</f>
        <v>0.284726963959122</v>
      </c>
      <c r="AD339" s="71" t="n">
        <f aca="false">AD338*VLOOKUP($X339,$K$7:$V$36,AD$6+1,FALSE())</f>
        <v>0.228263794915134</v>
      </c>
      <c r="AE339" s="71" t="n">
        <f aca="false">AE338*VLOOKUP($X339,$K$7:$V$36,AE$6+1,FALSE())</f>
        <v>0.12539067094124</v>
      </c>
      <c r="AF339" s="71" t="n">
        <f aca="false">AF338*VLOOKUP($X339,$K$7:$V$36,AF$6+1,FALSE())</f>
        <v>0.103615054386315</v>
      </c>
      <c r="AG339" s="71" t="n">
        <f aca="false">AG338*VLOOKUP($X339,$K$7:$V$36,AG$6+1,FALSE())</f>
        <v>0.0673029398267775</v>
      </c>
      <c r="AH339" s="71" t="n">
        <f aca="false">AH338*VLOOKUP($X339,$K$7:$V$36,AH$6+1,FALSE())</f>
        <v>0.0355169931966128</v>
      </c>
      <c r="AI339" s="71" t="n">
        <f aca="false">AI338*VLOOKUP($X339,$K$7:$V$36,AI$6+1,FALSE())</f>
        <v>0.0179513236945221</v>
      </c>
      <c r="AJ339" s="71" t="n">
        <f aca="false">AJ338*VLOOKUP($X339,$K$7:$V$36,AJ$6+1,FALSE())</f>
        <v>0.00868990228265143</v>
      </c>
      <c r="AK339" s="72" t="n">
        <f aca="false">W$7</f>
        <v>0</v>
      </c>
      <c r="AL339" s="73" t="n">
        <f aca="false">AL338*VLOOKUP($X339,$K$40:$V$69,AL$6+1,FALSE())</f>
        <v>0.523187990351093</v>
      </c>
      <c r="AM339" s="74" t="n">
        <f aca="false">AM338*VLOOKUP($X339,$K$40:$V$69,AM$6+1,FALSE())</f>
        <v>0.42364193567183</v>
      </c>
      <c r="AN339" s="74" t="n">
        <f aca="false">AN338*VLOOKUP($X339,$K$40:$V$69,AN$6+1,FALSE())</f>
        <v>0.303624240598189</v>
      </c>
      <c r="AO339" s="74" t="n">
        <f aca="false">AO338*VLOOKUP($X339,$K$40:$V$69,AO$6+1,FALSE())</f>
        <v>0.284726963959122</v>
      </c>
      <c r="AP339" s="74" t="n">
        <f aca="false">AP338*VLOOKUP($X339,$K$40:$V$69,AP$6+1,FALSE())</f>
        <v>0.228263794915134</v>
      </c>
      <c r="AQ339" s="74" t="n">
        <f aca="false">AQ338*VLOOKUP($X339,$K$40:$V$69,AQ$6+1,FALSE())</f>
        <v>0.12539067094124</v>
      </c>
      <c r="AR339" s="74" t="n">
        <f aca="false">AR338*VLOOKUP($X339,$K$40:$V$69,AR$6+1,FALSE())</f>
        <v>0.103615054386315</v>
      </c>
      <c r="AS339" s="74" t="n">
        <f aca="false">AS338*VLOOKUP($X339,$K$40:$V$69,AS$6+1,FALSE())</f>
        <v>0.0673029398267775</v>
      </c>
      <c r="AT339" s="74" t="n">
        <f aca="false">AT338*VLOOKUP($X339,$K$40:$V$69,AT$6+1,FALSE())</f>
        <v>0.0355169931966128</v>
      </c>
      <c r="AU339" s="74" t="n">
        <f aca="false">AU338*VLOOKUP($X339,$K$40:$V$69,AU$6+1,FALSE())</f>
        <v>0.0179513236945221</v>
      </c>
      <c r="AV339" s="74" t="n">
        <f aca="false">AV338*VLOOKUP($X339,$K$40:$V$69,AV$6+1,FALSE())</f>
        <v>0.00868990228265143</v>
      </c>
      <c r="AW339" s="75" t="n">
        <v>0</v>
      </c>
      <c r="AX339" s="54"/>
      <c r="AY339" s="60" t="n">
        <f aca="false">AY327+1</f>
        <v>28</v>
      </c>
      <c r="AZ339" s="61" t="n">
        <v>333</v>
      </c>
      <c r="BA339" s="76" t="n">
        <v>0.0179513236945221</v>
      </c>
      <c r="BB339" s="77" t="n">
        <v>0.0355169931966128</v>
      </c>
      <c r="BC339" s="54"/>
      <c r="BD339" s="54" t="n">
        <f aca="false">IF($D$11=1,BA339*BB339,BA339)</f>
        <v>0.0179513236945221</v>
      </c>
    </row>
    <row r="340" customFormat="false" ht="12.75" hidden="false" customHeight="false" outlineLevel="0" collapsed="false"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60" t="n">
        <f aca="false">X328+1</f>
        <v>28</v>
      </c>
      <c r="Y340" s="61" t="n">
        <v>334</v>
      </c>
      <c r="Z340" s="71" t="n">
        <f aca="false">Z339*VLOOKUP($X340,$K$7:$V$36,Z$6+1,FALSE())</f>
        <v>0.522181347356688</v>
      </c>
      <c r="AA340" s="71" t="n">
        <f aca="false">AA339*VLOOKUP($X340,$K$7:$V$36,AA$6+1,FALSE())</f>
        <v>0.422486247939791</v>
      </c>
      <c r="AB340" s="71" t="n">
        <f aca="false">AB339*VLOOKUP($X340,$K$7:$V$36,AB$6+1,FALSE())</f>
        <v>0.302464618949778</v>
      </c>
      <c r="AC340" s="71" t="n">
        <f aca="false">AC339*VLOOKUP($X340,$K$7:$V$36,AC$6+1,FALSE())</f>
        <v>0.28362138441203</v>
      </c>
      <c r="AD340" s="71" t="n">
        <f aca="false">AD339*VLOOKUP($X340,$K$7:$V$36,AD$6+1,FALSE())</f>
        <v>0.227181454099735</v>
      </c>
      <c r="AE340" s="71" t="n">
        <f aca="false">AE339*VLOOKUP($X340,$K$7:$V$36,AE$6+1,FALSE())</f>
        <v>0.124595868479984</v>
      </c>
      <c r="AF340" s="71" t="n">
        <f aca="false">AF339*VLOOKUP($X340,$K$7:$V$36,AF$6+1,FALSE())</f>
        <v>0.102891400635211</v>
      </c>
      <c r="AG340" s="71" t="n">
        <f aca="false">AG339*VLOOKUP($X340,$K$7:$V$36,AG$6+1,FALSE())</f>
        <v>0.0667312529525888</v>
      </c>
      <c r="AH340" s="71" t="n">
        <f aca="false">AH339*VLOOKUP($X340,$K$7:$V$36,AH$6+1,FALSE())</f>
        <v>0.0351466797391856</v>
      </c>
      <c r="AI340" s="71" t="n">
        <f aca="false">AI339*VLOOKUP($X340,$K$7:$V$36,AI$6+1,FALSE())</f>
        <v>0.0177409899632938</v>
      </c>
      <c r="AJ340" s="71" t="n">
        <f aca="false">AJ339*VLOOKUP($X340,$K$7:$V$36,AJ$6+1,FALSE())</f>
        <v>0.00858242303923685</v>
      </c>
      <c r="AK340" s="72" t="n">
        <f aca="false">W$7</f>
        <v>0</v>
      </c>
      <c r="AL340" s="73" t="n">
        <f aca="false">AL339*VLOOKUP($X340,$K$40:$V$69,AL$6+1,FALSE())</f>
        <v>0.522181347356688</v>
      </c>
      <c r="AM340" s="74" t="n">
        <f aca="false">AM339*VLOOKUP($X340,$K$40:$V$69,AM$6+1,FALSE())</f>
        <v>0.422486247939791</v>
      </c>
      <c r="AN340" s="74" t="n">
        <f aca="false">AN339*VLOOKUP($X340,$K$40:$V$69,AN$6+1,FALSE())</f>
        <v>0.302464618949778</v>
      </c>
      <c r="AO340" s="74" t="n">
        <f aca="false">AO339*VLOOKUP($X340,$K$40:$V$69,AO$6+1,FALSE())</f>
        <v>0.28362138441203</v>
      </c>
      <c r="AP340" s="74" t="n">
        <f aca="false">AP339*VLOOKUP($X340,$K$40:$V$69,AP$6+1,FALSE())</f>
        <v>0.227181454099735</v>
      </c>
      <c r="AQ340" s="74" t="n">
        <f aca="false">AQ339*VLOOKUP($X340,$K$40:$V$69,AQ$6+1,FALSE())</f>
        <v>0.124595868479984</v>
      </c>
      <c r="AR340" s="74" t="n">
        <f aca="false">AR339*VLOOKUP($X340,$K$40:$V$69,AR$6+1,FALSE())</f>
        <v>0.102891400635211</v>
      </c>
      <c r="AS340" s="74" t="n">
        <f aca="false">AS339*VLOOKUP($X340,$K$40:$V$69,AS$6+1,FALSE())</f>
        <v>0.0667312529525888</v>
      </c>
      <c r="AT340" s="74" t="n">
        <f aca="false">AT339*VLOOKUP($X340,$K$40:$V$69,AT$6+1,FALSE())</f>
        <v>0.0351466797391856</v>
      </c>
      <c r="AU340" s="74" t="n">
        <f aca="false">AU339*VLOOKUP($X340,$K$40:$V$69,AU$6+1,FALSE())</f>
        <v>0.0177409899632938</v>
      </c>
      <c r="AV340" s="74" t="n">
        <f aca="false">AV339*VLOOKUP($X340,$K$40:$V$69,AV$6+1,FALSE())</f>
        <v>0.00858242303923685</v>
      </c>
      <c r="AW340" s="75" t="n">
        <v>0</v>
      </c>
      <c r="AX340" s="54"/>
      <c r="AY340" s="60" t="n">
        <f aca="false">AY328+1</f>
        <v>28</v>
      </c>
      <c r="AZ340" s="61" t="n">
        <v>334</v>
      </c>
      <c r="BA340" s="76" t="n">
        <v>0.0177409899632938</v>
      </c>
      <c r="BB340" s="77" t="n">
        <v>0.0351466797391856</v>
      </c>
      <c r="BC340" s="54"/>
      <c r="BD340" s="54" t="n">
        <f aca="false">IF($D$11=1,BA340*BB340,BA340)</f>
        <v>0.0177409899632938</v>
      </c>
    </row>
    <row r="341" customFormat="false" ht="12.75" hidden="false" customHeight="false" outlineLevel="0" collapsed="false"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60" t="n">
        <f aca="false">X329+1</f>
        <v>28</v>
      </c>
      <c r="Y341" s="61" t="n">
        <v>335</v>
      </c>
      <c r="Z341" s="71" t="n">
        <f aca="false">Z340*VLOOKUP($X341,$K$7:$V$36,Z$6+1,FALSE())</f>
        <v>0.521176641199781</v>
      </c>
      <c r="AA341" s="71" t="n">
        <f aca="false">AA340*VLOOKUP($X341,$K$7:$V$36,AA$6+1,FALSE())</f>
        <v>0.42133371290351</v>
      </c>
      <c r="AB341" s="71" t="n">
        <f aca="false">AB340*VLOOKUP($X341,$K$7:$V$36,AB$6+1,FALSE())</f>
        <v>0.301309426204556</v>
      </c>
      <c r="AC341" s="71" t="n">
        <f aca="false">AC340*VLOOKUP($X341,$K$7:$V$36,AC$6+1,FALSE())</f>
        <v>0.282520097771089</v>
      </c>
      <c r="AD341" s="71" t="n">
        <f aca="false">AD340*VLOOKUP($X341,$K$7:$V$36,AD$6+1,FALSE())</f>
        <v>0.226104245336229</v>
      </c>
      <c r="AE341" s="71" t="n">
        <f aca="false">AE340*VLOOKUP($X341,$K$7:$V$36,AE$6+1,FALSE())</f>
        <v>0.123806103960926</v>
      </c>
      <c r="AF341" s="71" t="n">
        <f aca="false">AF340*VLOOKUP($X341,$K$7:$V$36,AF$6+1,FALSE())</f>
        <v>0.102172800925285</v>
      </c>
      <c r="AG341" s="71" t="n">
        <f aca="false">AG340*VLOOKUP($X341,$K$7:$V$36,AG$6+1,FALSE())</f>
        <v>0.0661644221200969</v>
      </c>
      <c r="AH341" s="71" t="n">
        <f aca="false">AH340*VLOOKUP($X341,$K$7:$V$36,AH$6+1,FALSE())</f>
        <v>0.0347802273083942</v>
      </c>
      <c r="AI341" s="71" t="n">
        <f aca="false">AI340*VLOOKUP($X341,$K$7:$V$36,AI$6+1,FALSE())</f>
        <v>0.0175331206897983</v>
      </c>
      <c r="AJ341" s="71" t="n">
        <f aca="false">AJ340*VLOOKUP($X341,$K$7:$V$36,AJ$6+1,FALSE())</f>
        <v>0.00847627313042113</v>
      </c>
      <c r="AK341" s="72" t="n">
        <f aca="false">W$7</f>
        <v>0</v>
      </c>
      <c r="AL341" s="73" t="n">
        <f aca="false">AL340*VLOOKUP($X341,$K$40:$V$69,AL$6+1,FALSE())</f>
        <v>0.521176641199781</v>
      </c>
      <c r="AM341" s="74" t="n">
        <f aca="false">AM340*VLOOKUP($X341,$K$40:$V$69,AM$6+1,FALSE())</f>
        <v>0.42133371290351</v>
      </c>
      <c r="AN341" s="74" t="n">
        <f aca="false">AN340*VLOOKUP($X341,$K$40:$V$69,AN$6+1,FALSE())</f>
        <v>0.301309426204556</v>
      </c>
      <c r="AO341" s="74" t="n">
        <f aca="false">AO340*VLOOKUP($X341,$K$40:$V$69,AO$6+1,FALSE())</f>
        <v>0.282520097771089</v>
      </c>
      <c r="AP341" s="74" t="n">
        <f aca="false">AP340*VLOOKUP($X341,$K$40:$V$69,AP$6+1,FALSE())</f>
        <v>0.226104245336229</v>
      </c>
      <c r="AQ341" s="74" t="n">
        <f aca="false">AQ340*VLOOKUP($X341,$K$40:$V$69,AQ$6+1,FALSE())</f>
        <v>0.123806103960926</v>
      </c>
      <c r="AR341" s="74" t="n">
        <f aca="false">AR340*VLOOKUP($X341,$K$40:$V$69,AR$6+1,FALSE())</f>
        <v>0.102172800925285</v>
      </c>
      <c r="AS341" s="74" t="n">
        <f aca="false">AS340*VLOOKUP($X341,$K$40:$V$69,AS$6+1,FALSE())</f>
        <v>0.0661644221200969</v>
      </c>
      <c r="AT341" s="74" t="n">
        <f aca="false">AT340*VLOOKUP($X341,$K$40:$V$69,AT$6+1,FALSE())</f>
        <v>0.0347802273083942</v>
      </c>
      <c r="AU341" s="74" t="n">
        <f aca="false">AU340*VLOOKUP($X341,$K$40:$V$69,AU$6+1,FALSE())</f>
        <v>0.0175331206897983</v>
      </c>
      <c r="AV341" s="74" t="n">
        <f aca="false">AV340*VLOOKUP($X341,$K$40:$V$69,AV$6+1,FALSE())</f>
        <v>0.00847627313042113</v>
      </c>
      <c r="AW341" s="75" t="n">
        <v>0</v>
      </c>
      <c r="AX341" s="54"/>
      <c r="AY341" s="60" t="n">
        <f aca="false">AY329+1</f>
        <v>28</v>
      </c>
      <c r="AZ341" s="61" t="n">
        <v>335</v>
      </c>
      <c r="BA341" s="76" t="n">
        <v>0.0175331206897983</v>
      </c>
      <c r="BB341" s="77" t="n">
        <v>0.0347802273083942</v>
      </c>
      <c r="BC341" s="54"/>
      <c r="BD341" s="54" t="n">
        <f aca="false">IF($D$11=1,BA341*BB341,BA341)</f>
        <v>0.0175331206897983</v>
      </c>
    </row>
    <row r="342" customFormat="false" ht="12.75" hidden="false" customHeight="false" outlineLevel="0" collapsed="false"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60" t="n">
        <f aca="false">X330+1</f>
        <v>28</v>
      </c>
      <c r="Y342" s="61" t="n">
        <v>336</v>
      </c>
      <c r="Z342" s="71" t="n">
        <f aca="false">Z341*VLOOKUP($X342,$K$7:$V$36,Z$6+1,FALSE())</f>
        <v>0.520173868153788</v>
      </c>
      <c r="AA342" s="71" t="n">
        <f aca="false">AA341*VLOOKUP($X342,$K$7:$V$36,AA$6+1,FALSE())</f>
        <v>0.42018432196249</v>
      </c>
      <c r="AB342" s="71" t="n">
        <f aca="false">AB341*VLOOKUP($X342,$K$7:$V$36,AB$6+1,FALSE())</f>
        <v>0.300158645447365</v>
      </c>
      <c r="AC342" s="71" t="n">
        <f aca="false">AC341*VLOOKUP($X342,$K$7:$V$36,AC$6+1,FALSE())</f>
        <v>0.281423087367175</v>
      </c>
      <c r="AD342" s="71" t="n">
        <f aca="false">AD341*VLOOKUP($X342,$K$7:$V$36,AD$6+1,FALSE())</f>
        <v>0.225032144290361</v>
      </c>
      <c r="AE342" s="71" t="n">
        <f aca="false">AE341*VLOOKUP($X342,$K$7:$V$36,AE$6+1,FALSE())</f>
        <v>0.123021345450519</v>
      </c>
      <c r="AF342" s="71" t="n">
        <f aca="false">AF341*VLOOKUP($X342,$K$7:$V$36,AF$6+1,FALSE())</f>
        <v>0.101459219958811</v>
      </c>
      <c r="AG342" s="71" t="n">
        <f aca="false">AG341*VLOOKUP($X342,$K$7:$V$36,AG$6+1,FALSE())</f>
        <v>0.0656024060809507</v>
      </c>
      <c r="AH342" s="71" t="n">
        <f aca="false">AH341*VLOOKUP($X342,$K$7:$V$36,AH$6+1,FALSE())</f>
        <v>0.0344175956477304</v>
      </c>
      <c r="AI342" s="71" t="n">
        <f aca="false">AI341*VLOOKUP($X342,$K$7:$V$36,AI$6+1,FALSE())</f>
        <v>0.0173276869982491</v>
      </c>
      <c r="AJ342" s="71" t="n">
        <f aca="false">AJ341*VLOOKUP($X342,$K$7:$V$36,AJ$6+1,FALSE())</f>
        <v>0.00837143611460661</v>
      </c>
      <c r="AK342" s="72" t="n">
        <f aca="false">W$7</f>
        <v>0</v>
      </c>
      <c r="AL342" s="73" t="n">
        <f aca="false">AL341*VLOOKUP($X342,$K$40:$V$69,AL$6+1,FALSE())</f>
        <v>0.520173868153788</v>
      </c>
      <c r="AM342" s="74" t="n">
        <f aca="false">AM341*VLOOKUP($X342,$K$40:$V$69,AM$6+1,FALSE())</f>
        <v>0.42018432196249</v>
      </c>
      <c r="AN342" s="74" t="n">
        <f aca="false">AN341*VLOOKUP($X342,$K$40:$V$69,AN$6+1,FALSE())</f>
        <v>0.300158645447365</v>
      </c>
      <c r="AO342" s="74" t="n">
        <f aca="false">AO341*VLOOKUP($X342,$K$40:$V$69,AO$6+1,FALSE())</f>
        <v>0.281423087367175</v>
      </c>
      <c r="AP342" s="74" t="n">
        <f aca="false">AP341*VLOOKUP($X342,$K$40:$V$69,AP$6+1,FALSE())</f>
        <v>0.225032144290361</v>
      </c>
      <c r="AQ342" s="74" t="n">
        <f aca="false">AQ341*VLOOKUP($X342,$K$40:$V$69,AQ$6+1,FALSE())</f>
        <v>0.123021345450519</v>
      </c>
      <c r="AR342" s="74" t="n">
        <f aca="false">AR341*VLOOKUP($X342,$K$40:$V$69,AR$6+1,FALSE())</f>
        <v>0.101459219958811</v>
      </c>
      <c r="AS342" s="74" t="n">
        <f aca="false">AS341*VLOOKUP($X342,$K$40:$V$69,AS$6+1,FALSE())</f>
        <v>0.0656024060809507</v>
      </c>
      <c r="AT342" s="74" t="n">
        <f aca="false">AT341*VLOOKUP($X342,$K$40:$V$69,AT$6+1,FALSE())</f>
        <v>0.0344175956477304</v>
      </c>
      <c r="AU342" s="74" t="n">
        <f aca="false">AU341*VLOOKUP($X342,$K$40:$V$69,AU$6+1,FALSE())</f>
        <v>0.0173276869982491</v>
      </c>
      <c r="AV342" s="74" t="n">
        <f aca="false">AV341*VLOOKUP($X342,$K$40:$V$69,AV$6+1,FALSE())</f>
        <v>0.00837143611460661</v>
      </c>
      <c r="AW342" s="75" t="n">
        <v>0</v>
      </c>
      <c r="AX342" s="54"/>
      <c r="AY342" s="60" t="n">
        <f aca="false">AY330+1</f>
        <v>28</v>
      </c>
      <c r="AZ342" s="61" t="n">
        <v>336</v>
      </c>
      <c r="BA342" s="76" t="n">
        <v>0.0173276869982491</v>
      </c>
      <c r="BB342" s="77" t="n">
        <v>0.0344175956477304</v>
      </c>
      <c r="BC342" s="54"/>
      <c r="BD342" s="54" t="n">
        <f aca="false">IF($D$11=1,BA342*BB342,BA342)</f>
        <v>0.0173276869982491</v>
      </c>
    </row>
    <row r="343" customFormat="false" ht="12.75" hidden="false" customHeight="false" outlineLevel="0" collapsed="false"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60" t="n">
        <f aca="false">X331+1</f>
        <v>29</v>
      </c>
      <c r="Y343" s="61" t="n">
        <v>337</v>
      </c>
      <c r="Z343" s="71" t="n">
        <f aca="false">Z342*VLOOKUP($X343,$K$7:$V$36,Z$6+1,FALSE())</f>
        <v>0.519173024499295</v>
      </c>
      <c r="AA343" s="71" t="n">
        <f aca="false">AA342*VLOOKUP($X343,$K$7:$V$36,AA$6+1,FALSE())</f>
        <v>0.419038066539695</v>
      </c>
      <c r="AB343" s="71" t="n">
        <f aca="false">AB342*VLOOKUP($X343,$K$7:$V$36,AB$6+1,FALSE())</f>
        <v>0.29901225982765</v>
      </c>
      <c r="AC343" s="71" t="n">
        <f aca="false">AC342*VLOOKUP($X343,$K$7:$V$36,AC$6+1,FALSE())</f>
        <v>0.280330336595888</v>
      </c>
      <c r="AD343" s="71" t="n">
        <f aca="false">AD342*VLOOKUP($X343,$K$7:$V$36,AD$6+1,FALSE())</f>
        <v>0.22396512674326</v>
      </c>
      <c r="AE343" s="71" t="n">
        <f aca="false">AE342*VLOOKUP($X343,$K$7:$V$36,AE$6+1,FALSE())</f>
        <v>0.122241561217632</v>
      </c>
      <c r="AF343" s="71" t="n">
        <f aca="false">AF342*VLOOKUP($X343,$K$7:$V$36,AF$6+1,FALSE())</f>
        <v>0.100750622684582</v>
      </c>
      <c r="AG343" s="71" t="n">
        <f aca="false">AG342*VLOOKUP($X343,$K$7:$V$36,AG$6+1,FALSE())</f>
        <v>0.065045163937172</v>
      </c>
      <c r="AH343" s="71" t="n">
        <f aca="false">AH342*VLOOKUP($X343,$K$7:$V$36,AH$6+1,FALSE())</f>
        <v>0.0340587449204156</v>
      </c>
      <c r="AI343" s="71" t="n">
        <f aca="false">AI342*VLOOKUP($X343,$K$7:$V$36,AI$6+1,FALSE())</f>
        <v>0.0171246603511941</v>
      </c>
      <c r="AJ343" s="71" t="n">
        <f aca="false">AJ342*VLOOKUP($X343,$K$7:$V$36,AJ$6+1,FALSE())</f>
        <v>0.00826789575355012</v>
      </c>
      <c r="AK343" s="72" t="n">
        <f aca="false">W$7</f>
        <v>0</v>
      </c>
      <c r="AL343" s="73" t="n">
        <f aca="false">AL342*VLOOKUP($X343,$K$40:$V$69,AL$6+1,FALSE())</f>
        <v>0.519173024499295</v>
      </c>
      <c r="AM343" s="74" t="n">
        <f aca="false">AM342*VLOOKUP($X343,$K$40:$V$69,AM$6+1,FALSE())</f>
        <v>0.419038066539695</v>
      </c>
      <c r="AN343" s="74" t="n">
        <f aca="false">AN342*VLOOKUP($X343,$K$40:$V$69,AN$6+1,FALSE())</f>
        <v>0.29901225982765</v>
      </c>
      <c r="AO343" s="74" t="n">
        <f aca="false">AO342*VLOOKUP($X343,$K$40:$V$69,AO$6+1,FALSE())</f>
        <v>0.280330336595888</v>
      </c>
      <c r="AP343" s="74" t="n">
        <f aca="false">AP342*VLOOKUP($X343,$K$40:$V$69,AP$6+1,FALSE())</f>
        <v>0.22396512674326</v>
      </c>
      <c r="AQ343" s="74" t="n">
        <f aca="false">AQ342*VLOOKUP($X343,$K$40:$V$69,AQ$6+1,FALSE())</f>
        <v>0.122241561217632</v>
      </c>
      <c r="AR343" s="74" t="n">
        <f aca="false">AR342*VLOOKUP($X343,$K$40:$V$69,AR$6+1,FALSE())</f>
        <v>0.100750622684582</v>
      </c>
      <c r="AS343" s="74" t="n">
        <f aca="false">AS342*VLOOKUP($X343,$K$40:$V$69,AS$6+1,FALSE())</f>
        <v>0.065045163937172</v>
      </c>
      <c r="AT343" s="74" t="n">
        <f aca="false">AT342*VLOOKUP($X343,$K$40:$V$69,AT$6+1,FALSE())</f>
        <v>0.0340587449204156</v>
      </c>
      <c r="AU343" s="74" t="n">
        <f aca="false">AU342*VLOOKUP($X343,$K$40:$V$69,AU$6+1,FALSE())</f>
        <v>0.0171246603511941</v>
      </c>
      <c r="AV343" s="74" t="n">
        <f aca="false">AV342*VLOOKUP($X343,$K$40:$V$69,AV$6+1,FALSE())</f>
        <v>0.00826789575355012</v>
      </c>
      <c r="AW343" s="75" t="n">
        <v>0</v>
      </c>
      <c r="AX343" s="54"/>
      <c r="AY343" s="60" t="n">
        <f aca="false">AY331+1</f>
        <v>29</v>
      </c>
      <c r="AZ343" s="61" t="n">
        <v>337</v>
      </c>
      <c r="BA343" s="76" t="n">
        <v>0.0171246603511941</v>
      </c>
      <c r="BB343" s="77" t="n">
        <v>0.0340587449204156</v>
      </c>
      <c r="BC343" s="54"/>
      <c r="BD343" s="54" t="n">
        <f aca="false">IF($D$11=1,BA343*BB343,BA343)</f>
        <v>0.0171246603511941</v>
      </c>
    </row>
    <row r="344" customFormat="false" ht="12.75" hidden="false" customHeight="false" outlineLevel="0" collapsed="false"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60" t="n">
        <f aca="false">X332+1</f>
        <v>29</v>
      </c>
      <c r="Y344" s="61" t="n">
        <v>338</v>
      </c>
      <c r="Z344" s="71" t="n">
        <f aca="false">Z343*VLOOKUP($X344,$K$7:$V$36,Z$6+1,FALSE())</f>
        <v>0.518174106524046</v>
      </c>
      <c r="AA344" s="71" t="n">
        <f aca="false">AA343*VLOOKUP($X344,$K$7:$V$36,AA$6+1,FALSE())</f>
        <v>0.417894938081485</v>
      </c>
      <c r="AB344" s="71" t="n">
        <f aca="false">AB343*VLOOKUP($X344,$K$7:$V$36,AB$6+1,FALSE())</f>
        <v>0.297870252559215</v>
      </c>
      <c r="AC344" s="71" t="n">
        <f aca="false">AC343*VLOOKUP($X344,$K$7:$V$36,AC$6+1,FALSE())</f>
        <v>0.279241828917302</v>
      </c>
      <c r="AD344" s="71" t="n">
        <f aca="false">AD343*VLOOKUP($X344,$K$7:$V$36,AD$6+1,FALSE())</f>
        <v>0.222903168590894</v>
      </c>
      <c r="AE344" s="71" t="n">
        <f aca="false">AE343*VLOOKUP($X344,$K$7:$V$36,AE$6+1,FALSE())</f>
        <v>0.121466719732262</v>
      </c>
      <c r="AF344" s="71" t="n">
        <f aca="false">AF343*VLOOKUP($X344,$K$7:$V$36,AF$6+1,FALSE())</f>
        <v>0.100046974296193</v>
      </c>
      <c r="AG344" s="71" t="n">
        <f aca="false">AG343*VLOOKUP($X344,$K$7:$V$36,AG$6+1,FALSE())</f>
        <v>0.0644926551381798</v>
      </c>
      <c r="AH344" s="71" t="n">
        <f aca="false">AH343*VLOOKUP($X344,$K$7:$V$36,AH$6+1,FALSE())</f>
        <v>0.0337036357050243</v>
      </c>
      <c r="AI344" s="71" t="n">
        <f aca="false">AI343*VLOOKUP($X344,$K$7:$V$36,AI$6+1,FALSE())</f>
        <v>0.0169240125455516</v>
      </c>
      <c r="AJ344" s="71" t="n">
        <f aca="false">AJ343*VLOOKUP($X344,$K$7:$V$36,AJ$6+1,FALSE())</f>
        <v>0.0081656360098478</v>
      </c>
      <c r="AK344" s="72" t="n">
        <f aca="false">W$7</f>
        <v>0</v>
      </c>
      <c r="AL344" s="73" t="n">
        <f aca="false">AL343*VLOOKUP($X344,$K$40:$V$69,AL$6+1,FALSE())</f>
        <v>0.518174106524046</v>
      </c>
      <c r="AM344" s="74" t="n">
        <f aca="false">AM343*VLOOKUP($X344,$K$40:$V$69,AM$6+1,FALSE())</f>
        <v>0.417894938081485</v>
      </c>
      <c r="AN344" s="74" t="n">
        <f aca="false">AN343*VLOOKUP($X344,$K$40:$V$69,AN$6+1,FALSE())</f>
        <v>0.297870252559215</v>
      </c>
      <c r="AO344" s="74" t="n">
        <f aca="false">AO343*VLOOKUP($X344,$K$40:$V$69,AO$6+1,FALSE())</f>
        <v>0.279241828917302</v>
      </c>
      <c r="AP344" s="74" t="n">
        <f aca="false">AP343*VLOOKUP($X344,$K$40:$V$69,AP$6+1,FALSE())</f>
        <v>0.222903168590894</v>
      </c>
      <c r="AQ344" s="74" t="n">
        <f aca="false">AQ343*VLOOKUP($X344,$K$40:$V$69,AQ$6+1,FALSE())</f>
        <v>0.121466719732262</v>
      </c>
      <c r="AR344" s="74" t="n">
        <f aca="false">AR343*VLOOKUP($X344,$K$40:$V$69,AR$6+1,FALSE())</f>
        <v>0.100046974296193</v>
      </c>
      <c r="AS344" s="74" t="n">
        <f aca="false">AS343*VLOOKUP($X344,$K$40:$V$69,AS$6+1,FALSE())</f>
        <v>0.0644926551381798</v>
      </c>
      <c r="AT344" s="74" t="n">
        <f aca="false">AT343*VLOOKUP($X344,$K$40:$V$69,AT$6+1,FALSE())</f>
        <v>0.0337036357050243</v>
      </c>
      <c r="AU344" s="74" t="n">
        <f aca="false">AU343*VLOOKUP($X344,$K$40:$V$69,AU$6+1,FALSE())</f>
        <v>0.0169240125455516</v>
      </c>
      <c r="AV344" s="74" t="n">
        <f aca="false">AV343*VLOOKUP($X344,$K$40:$V$69,AV$6+1,FALSE())</f>
        <v>0.0081656360098478</v>
      </c>
      <c r="AW344" s="75" t="n">
        <v>0</v>
      </c>
      <c r="AX344" s="54"/>
      <c r="AY344" s="60" t="n">
        <f aca="false">AY332+1</f>
        <v>29</v>
      </c>
      <c r="AZ344" s="61" t="n">
        <v>338</v>
      </c>
      <c r="BA344" s="76" t="n">
        <v>0.0169240125455516</v>
      </c>
      <c r="BB344" s="77" t="n">
        <v>0.0337036357050243</v>
      </c>
      <c r="BC344" s="54"/>
      <c r="BD344" s="54" t="n">
        <f aca="false">IF($D$11=1,BA344*BB344,BA344)</f>
        <v>0.0169240125455516</v>
      </c>
    </row>
    <row r="345" customFormat="false" ht="12.75" hidden="false" customHeight="false" outlineLevel="0" collapsed="false"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60" t="n">
        <f aca="false">X333+1</f>
        <v>29</v>
      </c>
      <c r="Y345" s="61" t="n">
        <v>339</v>
      </c>
      <c r="Z345" s="71" t="n">
        <f aca="false">Z344*VLOOKUP($X345,$K$7:$V$36,Z$6+1,FALSE())</f>
        <v>0.517177110522925</v>
      </c>
      <c r="AA345" s="71" t="n">
        <f aca="false">AA344*VLOOKUP($X345,$K$7:$V$36,AA$6+1,FALSE())</f>
        <v>0.416754928057557</v>
      </c>
      <c r="AB345" s="71" t="n">
        <f aca="false">AB344*VLOOKUP($X345,$K$7:$V$36,AB$6+1,FALSE())</f>
        <v>0.29673260691997</v>
      </c>
      <c r="AC345" s="71" t="n">
        <f aca="false">AC344*VLOOKUP($X345,$K$7:$V$36,AC$6+1,FALSE())</f>
        <v>0.278157547855717</v>
      </c>
      <c r="AD345" s="71" t="n">
        <f aca="false">AD344*VLOOKUP($X345,$K$7:$V$36,AD$6+1,FALSE())</f>
        <v>0.221846245843521</v>
      </c>
      <c r="AE345" s="71" t="n">
        <f aca="false">AE344*VLOOKUP($X345,$K$7:$V$36,AE$6+1,FALSE())</f>
        <v>0.120696789664265</v>
      </c>
      <c r="AF345" s="71" t="n">
        <f aca="false">AF344*VLOOKUP($X345,$K$7:$V$36,AF$6+1,FALSE())</f>
        <v>0.0993482402303301</v>
      </c>
      <c r="AG345" s="71" t="n">
        <f aca="false">AG344*VLOOKUP($X345,$K$7:$V$36,AG$6+1,FALSE())</f>
        <v>0.0639448394778391</v>
      </c>
      <c r="AH345" s="71" t="n">
        <f aca="false">AH344*VLOOKUP($X345,$K$7:$V$36,AH$6+1,FALSE())</f>
        <v>0.0333522289911536</v>
      </c>
      <c r="AI345" s="71" t="n">
        <f aca="false">AI344*VLOOKUP($X345,$K$7:$V$36,AI$6+1,FALSE())</f>
        <v>0.0167257157086924</v>
      </c>
      <c r="AJ345" s="71" t="n">
        <f aca="false">AJ344*VLOOKUP($X345,$K$7:$V$36,AJ$6+1,FALSE())</f>
        <v>0.00806464104445108</v>
      </c>
      <c r="AK345" s="72" t="n">
        <f aca="false">W$7</f>
        <v>0</v>
      </c>
      <c r="AL345" s="73" t="n">
        <f aca="false">AL344*VLOOKUP($X345,$K$40:$V$69,AL$6+1,FALSE())</f>
        <v>0.517177110522925</v>
      </c>
      <c r="AM345" s="74" t="n">
        <f aca="false">AM344*VLOOKUP($X345,$K$40:$V$69,AM$6+1,FALSE())</f>
        <v>0.416754928057557</v>
      </c>
      <c r="AN345" s="74" t="n">
        <f aca="false">AN344*VLOOKUP($X345,$K$40:$V$69,AN$6+1,FALSE())</f>
        <v>0.29673260691997</v>
      </c>
      <c r="AO345" s="74" t="n">
        <f aca="false">AO344*VLOOKUP($X345,$K$40:$V$69,AO$6+1,FALSE())</f>
        <v>0.278157547855717</v>
      </c>
      <c r="AP345" s="74" t="n">
        <f aca="false">AP344*VLOOKUP($X345,$K$40:$V$69,AP$6+1,FALSE())</f>
        <v>0.221846245843521</v>
      </c>
      <c r="AQ345" s="74" t="n">
        <f aca="false">AQ344*VLOOKUP($X345,$K$40:$V$69,AQ$6+1,FALSE())</f>
        <v>0.120696789664265</v>
      </c>
      <c r="AR345" s="74" t="n">
        <f aca="false">AR344*VLOOKUP($X345,$K$40:$V$69,AR$6+1,FALSE())</f>
        <v>0.0993482402303301</v>
      </c>
      <c r="AS345" s="74" t="n">
        <f aca="false">AS344*VLOOKUP($X345,$K$40:$V$69,AS$6+1,FALSE())</f>
        <v>0.0639448394778391</v>
      </c>
      <c r="AT345" s="74" t="n">
        <f aca="false">AT344*VLOOKUP($X345,$K$40:$V$69,AT$6+1,FALSE())</f>
        <v>0.0333522289911536</v>
      </c>
      <c r="AU345" s="74" t="n">
        <f aca="false">AU344*VLOOKUP($X345,$K$40:$V$69,AU$6+1,FALSE())</f>
        <v>0.0167257157086924</v>
      </c>
      <c r="AV345" s="74" t="n">
        <f aca="false">AV344*VLOOKUP($X345,$K$40:$V$69,AV$6+1,FALSE())</f>
        <v>0.00806464104445108</v>
      </c>
      <c r="AW345" s="75" t="n">
        <v>0</v>
      </c>
      <c r="AX345" s="54"/>
      <c r="AY345" s="60" t="n">
        <f aca="false">AY333+1</f>
        <v>29</v>
      </c>
      <c r="AZ345" s="61" t="n">
        <v>339</v>
      </c>
      <c r="BA345" s="76" t="n">
        <v>0.0167257157086924</v>
      </c>
      <c r="BB345" s="77" t="n">
        <v>0.0333522289911536</v>
      </c>
      <c r="BC345" s="54"/>
      <c r="BD345" s="54" t="n">
        <f aca="false">IF($D$11=1,BA345*BB345,BA345)</f>
        <v>0.0167257157086924</v>
      </c>
    </row>
    <row r="346" customFormat="false" ht="12.75" hidden="false" customHeight="false" outlineLevel="0" collapsed="false"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60" t="n">
        <f aca="false">X334+1</f>
        <v>29</v>
      </c>
      <c r="Y346" s="61" t="n">
        <v>340</v>
      </c>
      <c r="Z346" s="71" t="n">
        <f aca="false">Z345*VLOOKUP($X346,$K$7:$V$36,Z$6+1,FALSE())</f>
        <v>0.516182032797947</v>
      </c>
      <c r="AA346" s="71" t="n">
        <f aca="false">AA345*VLOOKUP($X346,$K$7:$V$36,AA$6+1,FALSE())</f>
        <v>0.415618027960877</v>
      </c>
      <c r="AB346" s="71" t="n">
        <f aca="false">AB345*VLOOKUP($X346,$K$7:$V$36,AB$6+1,FALSE())</f>
        <v>0.295599306251697</v>
      </c>
      <c r="AC346" s="71" t="n">
        <f aca="false">AC345*VLOOKUP($X346,$K$7:$V$36,AC$6+1,FALSE())</f>
        <v>0.277077476999405</v>
      </c>
      <c r="AD346" s="71" t="n">
        <f aca="false">AD345*VLOOKUP($X346,$K$7:$V$36,AD$6+1,FALSE())</f>
        <v>0.220794334625149</v>
      </c>
      <c r="AE346" s="71" t="n">
        <f aca="false">AE345*VLOOKUP($X346,$K$7:$V$36,AE$6+1,FALSE())</f>
        <v>0.119931739882086</v>
      </c>
      <c r="AF346" s="71" t="n">
        <f aca="false">AF345*VLOOKUP($X346,$K$7:$V$36,AF$6+1,FALSE())</f>
        <v>0.0986543861650689</v>
      </c>
      <c r="AG346" s="71" t="n">
        <f aca="false">AG345*VLOOKUP($X346,$K$7:$V$36,AG$6+1,FALSE())</f>
        <v>0.0634016770915351</v>
      </c>
      <c r="AH346" s="71" t="n">
        <f aca="false">AH345*VLOOKUP($X346,$K$7:$V$36,AH$6+1,FALSE())</f>
        <v>0.0330044861751375</v>
      </c>
      <c r="AI346" s="71" t="n">
        <f aca="false">AI345*VLOOKUP($X346,$K$7:$V$36,AI$6+1,FALSE())</f>
        <v>0.0165297422945677</v>
      </c>
      <c r="AJ346" s="71" t="n">
        <f aca="false">AJ345*VLOOKUP($X346,$K$7:$V$36,AJ$6+1,FALSE())</f>
        <v>0.00796489521421337</v>
      </c>
      <c r="AK346" s="72" t="n">
        <f aca="false">W$7</f>
        <v>0</v>
      </c>
      <c r="AL346" s="73" t="n">
        <f aca="false">AL345*VLOOKUP($X346,$K$40:$V$69,AL$6+1,FALSE())</f>
        <v>0.516182032797947</v>
      </c>
      <c r="AM346" s="74" t="n">
        <f aca="false">AM345*VLOOKUP($X346,$K$40:$V$69,AM$6+1,FALSE())</f>
        <v>0.415618027960877</v>
      </c>
      <c r="AN346" s="74" t="n">
        <f aca="false">AN345*VLOOKUP($X346,$K$40:$V$69,AN$6+1,FALSE())</f>
        <v>0.295599306251697</v>
      </c>
      <c r="AO346" s="74" t="n">
        <f aca="false">AO345*VLOOKUP($X346,$K$40:$V$69,AO$6+1,FALSE())</f>
        <v>0.277077476999405</v>
      </c>
      <c r="AP346" s="74" t="n">
        <f aca="false">AP345*VLOOKUP($X346,$K$40:$V$69,AP$6+1,FALSE())</f>
        <v>0.220794334625149</v>
      </c>
      <c r="AQ346" s="74" t="n">
        <f aca="false">AQ345*VLOOKUP($X346,$K$40:$V$69,AQ$6+1,FALSE())</f>
        <v>0.119931739882086</v>
      </c>
      <c r="AR346" s="74" t="n">
        <f aca="false">AR345*VLOOKUP($X346,$K$40:$V$69,AR$6+1,FALSE())</f>
        <v>0.0986543861650689</v>
      </c>
      <c r="AS346" s="74" t="n">
        <f aca="false">AS345*VLOOKUP($X346,$K$40:$V$69,AS$6+1,FALSE())</f>
        <v>0.0634016770915351</v>
      </c>
      <c r="AT346" s="74" t="n">
        <f aca="false">AT345*VLOOKUP($X346,$K$40:$V$69,AT$6+1,FALSE())</f>
        <v>0.0330044861751375</v>
      </c>
      <c r="AU346" s="74" t="n">
        <f aca="false">AU345*VLOOKUP($X346,$K$40:$V$69,AU$6+1,FALSE())</f>
        <v>0.0165297422945677</v>
      </c>
      <c r="AV346" s="74" t="n">
        <f aca="false">AV345*VLOOKUP($X346,$K$40:$V$69,AV$6+1,FALSE())</f>
        <v>0.00796489521421337</v>
      </c>
      <c r="AW346" s="75" t="n">
        <v>0</v>
      </c>
      <c r="AX346" s="54"/>
      <c r="AY346" s="60" t="n">
        <f aca="false">AY334+1</f>
        <v>29</v>
      </c>
      <c r="AZ346" s="61" t="n">
        <v>340</v>
      </c>
      <c r="BA346" s="76" t="n">
        <v>0.0165297422945677</v>
      </c>
      <c r="BB346" s="77" t="n">
        <v>0.0330044861751375</v>
      </c>
      <c r="BC346" s="54"/>
      <c r="BD346" s="54" t="n">
        <f aca="false">IF($D$11=1,BA346*BB346,BA346)</f>
        <v>0.0165297422945677</v>
      </c>
    </row>
    <row r="347" customFormat="false" ht="12.75" hidden="false" customHeight="false" outlineLevel="0" collapsed="false"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60" t="n">
        <f aca="false">X335+1</f>
        <v>29</v>
      </c>
      <c r="Y347" s="61" t="n">
        <v>341</v>
      </c>
      <c r="Z347" s="71" t="n">
        <f aca="false">Z346*VLOOKUP($X347,$K$7:$V$36,Z$6+1,FALSE())</f>
        <v>0.51518886965824</v>
      </c>
      <c r="AA347" s="71" t="n">
        <f aca="false">AA346*VLOOKUP($X347,$K$7:$V$36,AA$6+1,FALSE())</f>
        <v>0.414484229307618</v>
      </c>
      <c r="AB347" s="71" t="n">
        <f aca="false">AB346*VLOOKUP($X347,$K$7:$V$36,AB$6+1,FALSE())</f>
        <v>0.294470333959797</v>
      </c>
      <c r="AC347" s="71" t="n">
        <f aca="false">AC346*VLOOKUP($X347,$K$7:$V$36,AC$6+1,FALSE())</f>
        <v>0.276001600000364</v>
      </c>
      <c r="AD347" s="71" t="n">
        <f aca="false">AD346*VLOOKUP($X347,$K$7:$V$36,AD$6+1,FALSE())</f>
        <v>0.219747411172998</v>
      </c>
      <c r="AE347" s="71" t="n">
        <f aca="false">AE346*VLOOKUP($X347,$K$7:$V$36,AE$6+1,FALSE())</f>
        <v>0.119171539451499</v>
      </c>
      <c r="AF347" s="71" t="n">
        <f aca="false">AF346*VLOOKUP($X347,$K$7:$V$36,AF$6+1,FALSE())</f>
        <v>0.097965378018193</v>
      </c>
      <c r="AG347" s="71" t="n">
        <f aca="false">AG346*VLOOKUP($X347,$K$7:$V$36,AG$6+1,FALSE())</f>
        <v>0.0628631284532724</v>
      </c>
      <c r="AH347" s="71" t="n">
        <f aca="false">AH346*VLOOKUP($X347,$K$7:$V$36,AH$6+1,FALSE())</f>
        <v>0.0326603690558064</v>
      </c>
      <c r="AI347" s="71" t="n">
        <f aca="false">AI346*VLOOKUP($X347,$K$7:$V$36,AI$6+1,FALSE())</f>
        <v>0.016336065079883</v>
      </c>
      <c r="AJ347" s="71" t="n">
        <f aca="false">AJ346*VLOOKUP($X347,$K$7:$V$36,AJ$6+1,FALSE())</f>
        <v>0.00786638306946704</v>
      </c>
      <c r="AK347" s="72" t="n">
        <f aca="false">W$7</f>
        <v>0</v>
      </c>
      <c r="AL347" s="73" t="n">
        <f aca="false">AL346*VLOOKUP($X347,$K$40:$V$69,AL$6+1,FALSE())</f>
        <v>0.51518886965824</v>
      </c>
      <c r="AM347" s="74" t="n">
        <f aca="false">AM346*VLOOKUP($X347,$K$40:$V$69,AM$6+1,FALSE())</f>
        <v>0.414484229307618</v>
      </c>
      <c r="AN347" s="74" t="n">
        <f aca="false">AN346*VLOOKUP($X347,$K$40:$V$69,AN$6+1,FALSE())</f>
        <v>0.294470333959797</v>
      </c>
      <c r="AO347" s="74" t="n">
        <f aca="false">AO346*VLOOKUP($X347,$K$40:$V$69,AO$6+1,FALSE())</f>
        <v>0.276001600000364</v>
      </c>
      <c r="AP347" s="74" t="n">
        <f aca="false">AP346*VLOOKUP($X347,$K$40:$V$69,AP$6+1,FALSE())</f>
        <v>0.219747411172998</v>
      </c>
      <c r="AQ347" s="74" t="n">
        <f aca="false">AQ346*VLOOKUP($X347,$K$40:$V$69,AQ$6+1,FALSE())</f>
        <v>0.119171539451499</v>
      </c>
      <c r="AR347" s="74" t="n">
        <f aca="false">AR346*VLOOKUP($X347,$K$40:$V$69,AR$6+1,FALSE())</f>
        <v>0.097965378018193</v>
      </c>
      <c r="AS347" s="74" t="n">
        <f aca="false">AS346*VLOOKUP($X347,$K$40:$V$69,AS$6+1,FALSE())</f>
        <v>0.0628631284532724</v>
      </c>
      <c r="AT347" s="74" t="n">
        <f aca="false">AT346*VLOOKUP($X347,$K$40:$V$69,AT$6+1,FALSE())</f>
        <v>0.0326603690558064</v>
      </c>
      <c r="AU347" s="74" t="n">
        <f aca="false">AU346*VLOOKUP($X347,$K$40:$V$69,AU$6+1,FALSE())</f>
        <v>0.016336065079883</v>
      </c>
      <c r="AV347" s="74" t="n">
        <f aca="false">AV346*VLOOKUP($X347,$K$40:$V$69,AV$6+1,FALSE())</f>
        <v>0.00786638306946704</v>
      </c>
      <c r="AW347" s="75" t="n">
        <v>0</v>
      </c>
      <c r="AX347" s="54"/>
      <c r="AY347" s="60" t="n">
        <f aca="false">AY335+1</f>
        <v>29</v>
      </c>
      <c r="AZ347" s="61" t="n">
        <v>341</v>
      </c>
      <c r="BA347" s="76" t="n">
        <v>0.016336065079883</v>
      </c>
      <c r="BB347" s="77" t="n">
        <v>0.0326603690558064</v>
      </c>
      <c r="BC347" s="54"/>
      <c r="BD347" s="54" t="n">
        <f aca="false">IF($D$11=1,BA347*BB347,BA347)</f>
        <v>0.016336065079883</v>
      </c>
    </row>
    <row r="348" customFormat="false" ht="12.75" hidden="false" customHeight="false" outlineLevel="0" collapsed="false"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60" t="n">
        <f aca="false">X336+1</f>
        <v>29</v>
      </c>
      <c r="Y348" s="61" t="n">
        <v>342</v>
      </c>
      <c r="Z348" s="71" t="n">
        <f aca="false">Z347*VLOOKUP($X348,$K$7:$V$36,Z$6+1,FALSE())</f>
        <v>0.514197617420036</v>
      </c>
      <c r="AA348" s="71" t="n">
        <f aca="false">AA347*VLOOKUP($X348,$K$7:$V$36,AA$6+1,FALSE())</f>
        <v>0.413353523637096</v>
      </c>
      <c r="AB348" s="71" t="n">
        <f aca="false">AB347*VLOOKUP($X348,$K$7:$V$36,AB$6+1,FALSE())</f>
        <v>0.293345673513049</v>
      </c>
      <c r="AC348" s="71" t="n">
        <f aca="false">AC347*VLOOKUP($X348,$K$7:$V$36,AC$6+1,FALSE())</f>
        <v>0.274929900574072</v>
      </c>
      <c r="AD348" s="71" t="n">
        <f aca="false">AD347*VLOOKUP($X348,$K$7:$V$36,AD$6+1,FALSE())</f>
        <v>0.218705451836962</v>
      </c>
      <c r="AE348" s="71" t="n">
        <f aca="false">AE347*VLOOKUP($X348,$K$7:$V$36,AE$6+1,FALSE())</f>
        <v>0.118416157634361</v>
      </c>
      <c r="AF348" s="71" t="n">
        <f aca="false">AF347*VLOOKUP($X348,$K$7:$V$36,AF$6+1,FALSE())</f>
        <v>0.0972811819455179</v>
      </c>
      <c r="AG348" s="71" t="n">
        <f aca="false">AG347*VLOOKUP($X348,$K$7:$V$36,AG$6+1,FALSE())</f>
        <v>0.0623291543727988</v>
      </c>
      <c r="AH348" s="71" t="n">
        <f aca="false">AH347*VLOOKUP($X348,$K$7:$V$36,AH$6+1,FALSE())</f>
        <v>0.0323198398302904</v>
      </c>
      <c r="AI348" s="71" t="n">
        <f aca="false">AI347*VLOOKUP($X348,$K$7:$V$36,AI$6+1,FALSE())</f>
        <v>0.0161446571603161</v>
      </c>
      <c r="AJ348" s="71" t="n">
        <f aca="false">AJ347*VLOOKUP($X348,$K$7:$V$36,AJ$6+1,FALSE())</f>
        <v>0.00776908935163048</v>
      </c>
      <c r="AK348" s="72" t="n">
        <f aca="false">W$7</f>
        <v>0</v>
      </c>
      <c r="AL348" s="73" t="n">
        <f aca="false">AL347*VLOOKUP($X348,$K$40:$V$69,AL$6+1,FALSE())</f>
        <v>0.514197617420036</v>
      </c>
      <c r="AM348" s="74" t="n">
        <f aca="false">AM347*VLOOKUP($X348,$K$40:$V$69,AM$6+1,FALSE())</f>
        <v>0.413353523637096</v>
      </c>
      <c r="AN348" s="74" t="n">
        <f aca="false">AN347*VLOOKUP($X348,$K$40:$V$69,AN$6+1,FALSE())</f>
        <v>0.293345673513049</v>
      </c>
      <c r="AO348" s="74" t="n">
        <f aca="false">AO347*VLOOKUP($X348,$K$40:$V$69,AO$6+1,FALSE())</f>
        <v>0.274929900574072</v>
      </c>
      <c r="AP348" s="74" t="n">
        <f aca="false">AP347*VLOOKUP($X348,$K$40:$V$69,AP$6+1,FALSE())</f>
        <v>0.218705451836962</v>
      </c>
      <c r="AQ348" s="74" t="n">
        <f aca="false">AQ347*VLOOKUP($X348,$K$40:$V$69,AQ$6+1,FALSE())</f>
        <v>0.118416157634361</v>
      </c>
      <c r="AR348" s="74" t="n">
        <f aca="false">AR347*VLOOKUP($X348,$K$40:$V$69,AR$6+1,FALSE())</f>
        <v>0.0972811819455179</v>
      </c>
      <c r="AS348" s="74" t="n">
        <f aca="false">AS347*VLOOKUP($X348,$K$40:$V$69,AS$6+1,FALSE())</f>
        <v>0.0623291543727988</v>
      </c>
      <c r="AT348" s="74" t="n">
        <f aca="false">AT347*VLOOKUP($X348,$K$40:$V$69,AT$6+1,FALSE())</f>
        <v>0.0323198398302904</v>
      </c>
      <c r="AU348" s="74" t="n">
        <f aca="false">AU347*VLOOKUP($X348,$K$40:$V$69,AU$6+1,FALSE())</f>
        <v>0.0161446571603161</v>
      </c>
      <c r="AV348" s="74" t="n">
        <f aca="false">AV347*VLOOKUP($X348,$K$40:$V$69,AV$6+1,FALSE())</f>
        <v>0.00776908935163048</v>
      </c>
      <c r="AW348" s="75" t="n">
        <v>0</v>
      </c>
      <c r="AX348" s="54"/>
      <c r="AY348" s="60" t="n">
        <f aca="false">AY336+1</f>
        <v>29</v>
      </c>
      <c r="AZ348" s="61" t="n">
        <v>342</v>
      </c>
      <c r="BA348" s="76" t="n">
        <v>0.0161446571603161</v>
      </c>
      <c r="BB348" s="77" t="n">
        <v>0.0323198398302904</v>
      </c>
      <c r="BC348" s="54"/>
      <c r="BD348" s="54" t="n">
        <f aca="false">IF($D$11=1,BA348*BB348,BA348)</f>
        <v>0.0161446571603161</v>
      </c>
    </row>
    <row r="349" customFormat="false" ht="12.75" hidden="false" customHeight="false" outlineLevel="0" collapsed="false"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60" t="n">
        <f aca="false">X337+1</f>
        <v>29</v>
      </c>
      <c r="Y349" s="61" t="n">
        <v>343</v>
      </c>
      <c r="Z349" s="71" t="n">
        <f aca="false">Z348*VLOOKUP($X349,$K$7:$V$36,Z$6+1,FALSE())</f>
        <v>0.513208272406654</v>
      </c>
      <c r="AA349" s="71" t="n">
        <f aca="false">AA348*VLOOKUP($X349,$K$7:$V$36,AA$6+1,FALSE())</f>
        <v>0.412225902511711</v>
      </c>
      <c r="AB349" s="71" t="n">
        <f aca="false">AB348*VLOOKUP($X349,$K$7:$V$36,AB$6+1,FALSE())</f>
        <v>0.292225308443372</v>
      </c>
      <c r="AC349" s="71" t="n">
        <f aca="false">AC348*VLOOKUP($X349,$K$7:$V$36,AC$6+1,FALSE())</f>
        <v>0.273862362499236</v>
      </c>
      <c r="AD349" s="71" t="n">
        <f aca="false">AD348*VLOOKUP($X349,$K$7:$V$36,AD$6+1,FALSE())</f>
        <v>0.217668433079076</v>
      </c>
      <c r="AE349" s="71" t="n">
        <f aca="false">AE348*VLOOKUP($X349,$K$7:$V$36,AE$6+1,FALSE())</f>
        <v>0.117665563887363</v>
      </c>
      <c r="AF349" s="71" t="n">
        <f aca="false">AF348*VLOOKUP($X349,$K$7:$V$36,AF$6+1,FALSE())</f>
        <v>0.096601764339229</v>
      </c>
      <c r="AG349" s="71" t="n">
        <f aca="false">AG348*VLOOKUP($X349,$K$7:$V$36,AG$6+1,FALSE())</f>
        <v>0.0617997159927529</v>
      </c>
      <c r="AH349" s="71" t="n">
        <f aca="false">AH348*VLOOKUP($X349,$K$7:$V$36,AH$6+1,FALSE())</f>
        <v>0.0319828610898663</v>
      </c>
      <c r="AI349" s="71" t="n">
        <f aca="false">AI348*VLOOKUP($X349,$K$7:$V$36,AI$6+1,FALSE())</f>
        <v>0.01595549194678</v>
      </c>
      <c r="AJ349" s="71" t="n">
        <f aca="false">AJ348*VLOOKUP($X349,$K$7:$V$36,AJ$6+1,FALSE())</f>
        <v>0.00767299899084467</v>
      </c>
      <c r="AK349" s="72" t="n">
        <f aca="false">W$7</f>
        <v>0</v>
      </c>
      <c r="AL349" s="73" t="n">
        <f aca="false">AL348*VLOOKUP($X349,$K$40:$V$69,AL$6+1,FALSE())</f>
        <v>0.513208272406654</v>
      </c>
      <c r="AM349" s="74" t="n">
        <f aca="false">AM348*VLOOKUP($X349,$K$40:$V$69,AM$6+1,FALSE())</f>
        <v>0.412225902511711</v>
      </c>
      <c r="AN349" s="74" t="n">
        <f aca="false">AN348*VLOOKUP($X349,$K$40:$V$69,AN$6+1,FALSE())</f>
        <v>0.292225308443372</v>
      </c>
      <c r="AO349" s="74" t="n">
        <f aca="false">AO348*VLOOKUP($X349,$K$40:$V$69,AO$6+1,FALSE())</f>
        <v>0.273862362499236</v>
      </c>
      <c r="AP349" s="74" t="n">
        <f aca="false">AP348*VLOOKUP($X349,$K$40:$V$69,AP$6+1,FALSE())</f>
        <v>0.217668433079076</v>
      </c>
      <c r="AQ349" s="74" t="n">
        <f aca="false">AQ348*VLOOKUP($X349,$K$40:$V$69,AQ$6+1,FALSE())</f>
        <v>0.117665563887363</v>
      </c>
      <c r="AR349" s="74" t="n">
        <f aca="false">AR348*VLOOKUP($X349,$K$40:$V$69,AR$6+1,FALSE())</f>
        <v>0.096601764339229</v>
      </c>
      <c r="AS349" s="74" t="n">
        <f aca="false">AS348*VLOOKUP($X349,$K$40:$V$69,AS$6+1,FALSE())</f>
        <v>0.0617997159927529</v>
      </c>
      <c r="AT349" s="74" t="n">
        <f aca="false">AT348*VLOOKUP($X349,$K$40:$V$69,AT$6+1,FALSE())</f>
        <v>0.0319828610898663</v>
      </c>
      <c r="AU349" s="74" t="n">
        <f aca="false">AU348*VLOOKUP($X349,$K$40:$V$69,AU$6+1,FALSE())</f>
        <v>0.01595549194678</v>
      </c>
      <c r="AV349" s="74" t="n">
        <f aca="false">AV348*VLOOKUP($X349,$K$40:$V$69,AV$6+1,FALSE())</f>
        <v>0.00767299899084467</v>
      </c>
      <c r="AW349" s="75" t="n">
        <v>0</v>
      </c>
      <c r="AX349" s="54"/>
      <c r="AY349" s="60" t="n">
        <f aca="false">AY337+1</f>
        <v>29</v>
      </c>
      <c r="AZ349" s="61" t="n">
        <v>343</v>
      </c>
      <c r="BA349" s="76" t="n">
        <v>0.01595549194678</v>
      </c>
      <c r="BB349" s="77" t="n">
        <v>0.0319828610898663</v>
      </c>
      <c r="BC349" s="54"/>
      <c r="BD349" s="54" t="n">
        <f aca="false">IF($D$11=1,BA349*BB349,BA349)</f>
        <v>0.01595549194678</v>
      </c>
    </row>
    <row r="350" customFormat="false" ht="12.75" hidden="false" customHeight="false" outlineLevel="0" collapsed="false"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60" t="n">
        <f aca="false">X338+1</f>
        <v>29</v>
      </c>
      <c r="Y350" s="61" t="n">
        <v>344</v>
      </c>
      <c r="Z350" s="71" t="n">
        <f aca="false">Z349*VLOOKUP($X350,$K$7:$V$36,Z$6+1,FALSE())</f>
        <v>0.512220830948484</v>
      </c>
      <c r="AA350" s="71" t="n">
        <f aca="false">AA349*VLOOKUP($X350,$K$7:$V$36,AA$6+1,FALSE())</f>
        <v>0.411101357516877</v>
      </c>
      <c r="AB350" s="71" t="n">
        <f aca="false">AB349*VLOOKUP($X350,$K$7:$V$36,AB$6+1,FALSE())</f>
        <v>0.291109222345579</v>
      </c>
      <c r="AC350" s="71" t="n">
        <f aca="false">AC349*VLOOKUP($X350,$K$7:$V$36,AC$6+1,FALSE())</f>
        <v>0.272798969617553</v>
      </c>
      <c r="AD350" s="71" t="n">
        <f aca="false">AD349*VLOOKUP($X350,$K$7:$V$36,AD$6+1,FALSE())</f>
        <v>0.21663633147298</v>
      </c>
      <c r="AE350" s="71" t="n">
        <f aca="false">AE349*VLOOKUP($X350,$K$7:$V$36,AE$6+1,FALSE())</f>
        <v>0.116919727860801</v>
      </c>
      <c r="AF350" s="71" t="n">
        <f aca="false">AF349*VLOOKUP($X350,$K$7:$V$36,AF$6+1,FALSE())</f>
        <v>0.0959270918262305</v>
      </c>
      <c r="AG350" s="71" t="n">
        <f aca="false">AG349*VLOOKUP($X350,$K$7:$V$36,AG$6+1,FALSE())</f>
        <v>0.0612747747858371</v>
      </c>
      <c r="AH350" s="71" t="n">
        <f aca="false">AH349*VLOOKUP($X350,$K$7:$V$36,AH$6+1,FALSE())</f>
        <v>0.0316493958158484</v>
      </c>
      <c r="AI350" s="71" t="n">
        <f aca="false">AI349*VLOOKUP($X350,$K$7:$V$36,AI$6+1,FALSE())</f>
        <v>0.0157685431617289</v>
      </c>
      <c r="AJ350" s="71" t="n">
        <f aca="false">AJ349*VLOOKUP($X350,$K$7:$V$36,AJ$6+1,FALSE())</f>
        <v>0.00757809710363896</v>
      </c>
      <c r="AK350" s="72" t="n">
        <f aca="false">W$7</f>
        <v>0</v>
      </c>
      <c r="AL350" s="73" t="n">
        <f aca="false">AL349*VLOOKUP($X350,$K$40:$V$69,AL$6+1,FALSE())</f>
        <v>0.512220830948484</v>
      </c>
      <c r="AM350" s="74" t="n">
        <f aca="false">AM349*VLOOKUP($X350,$K$40:$V$69,AM$6+1,FALSE())</f>
        <v>0.411101357516877</v>
      </c>
      <c r="AN350" s="74" t="n">
        <f aca="false">AN349*VLOOKUP($X350,$K$40:$V$69,AN$6+1,FALSE())</f>
        <v>0.291109222345579</v>
      </c>
      <c r="AO350" s="74" t="n">
        <f aca="false">AO349*VLOOKUP($X350,$K$40:$V$69,AO$6+1,FALSE())</f>
        <v>0.272798969617553</v>
      </c>
      <c r="AP350" s="74" t="n">
        <f aca="false">AP349*VLOOKUP($X350,$K$40:$V$69,AP$6+1,FALSE())</f>
        <v>0.21663633147298</v>
      </c>
      <c r="AQ350" s="74" t="n">
        <f aca="false">AQ349*VLOOKUP($X350,$K$40:$V$69,AQ$6+1,FALSE())</f>
        <v>0.116919727860801</v>
      </c>
      <c r="AR350" s="74" t="n">
        <f aca="false">AR349*VLOOKUP($X350,$K$40:$V$69,AR$6+1,FALSE())</f>
        <v>0.0959270918262305</v>
      </c>
      <c r="AS350" s="74" t="n">
        <f aca="false">AS349*VLOOKUP($X350,$K$40:$V$69,AS$6+1,FALSE())</f>
        <v>0.0612747747858371</v>
      </c>
      <c r="AT350" s="74" t="n">
        <f aca="false">AT349*VLOOKUP($X350,$K$40:$V$69,AT$6+1,FALSE())</f>
        <v>0.0316493958158484</v>
      </c>
      <c r="AU350" s="74" t="n">
        <f aca="false">AU349*VLOOKUP($X350,$K$40:$V$69,AU$6+1,FALSE())</f>
        <v>0.0157685431617289</v>
      </c>
      <c r="AV350" s="74" t="n">
        <f aca="false">AV349*VLOOKUP($X350,$K$40:$V$69,AV$6+1,FALSE())</f>
        <v>0.00757809710363896</v>
      </c>
      <c r="AW350" s="75" t="n">
        <v>0</v>
      </c>
      <c r="AX350" s="54"/>
      <c r="AY350" s="60" t="n">
        <f aca="false">AY338+1</f>
        <v>29</v>
      </c>
      <c r="AZ350" s="61" t="n">
        <v>344</v>
      </c>
      <c r="BA350" s="76" t="n">
        <v>0.0157685431617289</v>
      </c>
      <c r="BB350" s="77" t="n">
        <v>0.0316493958158484</v>
      </c>
      <c r="BC350" s="54"/>
      <c r="BD350" s="54" t="n">
        <f aca="false">IF($D$11=1,BA350*BB350,BA350)</f>
        <v>0.0157685431617289</v>
      </c>
    </row>
    <row r="351" customFormat="false" ht="12.75" hidden="false" customHeight="false" outlineLevel="0" collapsed="false"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60" t="n">
        <f aca="false">X339+1</f>
        <v>29</v>
      </c>
      <c r="Y351" s="61" t="n">
        <v>345</v>
      </c>
      <c r="Z351" s="71" t="n">
        <f aca="false">Z350*VLOOKUP($X351,$K$7:$V$36,Z$6+1,FALSE())</f>
        <v>0.511235289382982</v>
      </c>
      <c r="AA351" s="71" t="n">
        <f aca="false">AA350*VLOOKUP($X351,$K$7:$V$36,AA$6+1,FALSE())</f>
        <v>0.409979880260963</v>
      </c>
      <c r="AB351" s="71" t="n">
        <f aca="false">AB350*VLOOKUP($X351,$K$7:$V$36,AB$6+1,FALSE())</f>
        <v>0.28999739887714</v>
      </c>
      <c r="AC351" s="71" t="n">
        <f aca="false">AC350*VLOOKUP($X351,$K$7:$V$36,AC$6+1,FALSE())</f>
        <v>0.271739705833459</v>
      </c>
      <c r="AD351" s="71" t="n">
        <f aca="false">AD350*VLOOKUP($X351,$K$7:$V$36,AD$6+1,FALSE())</f>
        <v>0.215609123703397</v>
      </c>
      <c r="AE351" s="71" t="n">
        <f aca="false">AE350*VLOOKUP($X351,$K$7:$V$36,AE$6+1,FALSE())</f>
        <v>0.116178619397343</v>
      </c>
      <c r="AF351" s="71" t="n">
        <f aca="false">AF350*VLOOKUP($X351,$K$7:$V$36,AF$6+1,FALSE())</f>
        <v>0.0952571312665064</v>
      </c>
      <c r="AG351" s="71" t="n">
        <f aca="false">AG350*VLOOKUP($X351,$K$7:$V$36,AG$6+1,FALSE())</f>
        <v>0.0607542925520135</v>
      </c>
      <c r="AH351" s="71" t="n">
        <f aca="false">AH350*VLOOKUP($X351,$K$7:$V$36,AH$6+1,FALSE())</f>
        <v>0.0313194073755217</v>
      </c>
      <c r="AI351" s="71" t="n">
        <f aca="false">AI350*VLOOKUP($X351,$K$7:$V$36,AI$6+1,FALSE())</f>
        <v>0.0155837848355085</v>
      </c>
      <c r="AJ351" s="71" t="n">
        <f aca="false">AJ350*VLOOKUP($X351,$K$7:$V$36,AJ$6+1,FALSE())</f>
        <v>0.00748436899062585</v>
      </c>
      <c r="AK351" s="72" t="n">
        <f aca="false">W$7</f>
        <v>0</v>
      </c>
      <c r="AL351" s="73" t="n">
        <f aca="false">AL350*VLOOKUP($X351,$K$40:$V$69,AL$6+1,FALSE())</f>
        <v>0.511235289382982</v>
      </c>
      <c r="AM351" s="74" t="n">
        <f aca="false">AM350*VLOOKUP($X351,$K$40:$V$69,AM$6+1,FALSE())</f>
        <v>0.409979880260963</v>
      </c>
      <c r="AN351" s="74" t="n">
        <f aca="false">AN350*VLOOKUP($X351,$K$40:$V$69,AN$6+1,FALSE())</f>
        <v>0.28999739887714</v>
      </c>
      <c r="AO351" s="74" t="n">
        <f aca="false">AO350*VLOOKUP($X351,$K$40:$V$69,AO$6+1,FALSE())</f>
        <v>0.271739705833459</v>
      </c>
      <c r="AP351" s="74" t="n">
        <f aca="false">AP350*VLOOKUP($X351,$K$40:$V$69,AP$6+1,FALSE())</f>
        <v>0.215609123703397</v>
      </c>
      <c r="AQ351" s="74" t="n">
        <f aca="false">AQ350*VLOOKUP($X351,$K$40:$V$69,AQ$6+1,FALSE())</f>
        <v>0.116178619397343</v>
      </c>
      <c r="AR351" s="74" t="n">
        <f aca="false">AR350*VLOOKUP($X351,$K$40:$V$69,AR$6+1,FALSE())</f>
        <v>0.0952571312665064</v>
      </c>
      <c r="AS351" s="74" t="n">
        <f aca="false">AS350*VLOOKUP($X351,$K$40:$V$69,AS$6+1,FALSE())</f>
        <v>0.0607542925520135</v>
      </c>
      <c r="AT351" s="74" t="n">
        <f aca="false">AT350*VLOOKUP($X351,$K$40:$V$69,AT$6+1,FALSE())</f>
        <v>0.0313194073755217</v>
      </c>
      <c r="AU351" s="74" t="n">
        <f aca="false">AU350*VLOOKUP($X351,$K$40:$V$69,AU$6+1,FALSE())</f>
        <v>0.0155837848355085</v>
      </c>
      <c r="AV351" s="74" t="n">
        <f aca="false">AV350*VLOOKUP($X351,$K$40:$V$69,AV$6+1,FALSE())</f>
        <v>0.00748436899062585</v>
      </c>
      <c r="AW351" s="75" t="n">
        <v>0</v>
      </c>
      <c r="AX351" s="54"/>
      <c r="AY351" s="60" t="n">
        <f aca="false">AY339+1</f>
        <v>29</v>
      </c>
      <c r="AZ351" s="61" t="n">
        <v>345</v>
      </c>
      <c r="BA351" s="76" t="n">
        <v>0.0155837848355085</v>
      </c>
      <c r="BB351" s="77" t="n">
        <v>0.0313194073755217</v>
      </c>
      <c r="BC351" s="54"/>
      <c r="BD351" s="54" t="n">
        <f aca="false">IF($D$11=1,BA351*BB351,BA351)</f>
        <v>0.0155837848355085</v>
      </c>
    </row>
    <row r="352" customFormat="false" ht="12.75" hidden="false" customHeight="false" outlineLevel="0" collapsed="false"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60" t="n">
        <f aca="false">X340+1</f>
        <v>29</v>
      </c>
      <c r="Y352" s="61" t="n">
        <v>346</v>
      </c>
      <c r="Z352" s="71" t="n">
        <f aca="false">Z351*VLOOKUP($X352,$K$7:$V$36,Z$6+1,FALSE())</f>
        <v>0.510251644054647</v>
      </c>
      <c r="AA352" s="71" t="n">
        <f aca="false">AA351*VLOOKUP($X352,$K$7:$V$36,AA$6+1,FALSE())</f>
        <v>0.408861462375233</v>
      </c>
      <c r="AB352" s="71" t="n">
        <f aca="false">AB351*VLOOKUP($X352,$K$7:$V$36,AB$6+1,FALSE())</f>
        <v>0.288889821757941</v>
      </c>
      <c r="AC352" s="71" t="n">
        <f aca="false">AC351*VLOOKUP($X352,$K$7:$V$36,AC$6+1,FALSE())</f>
        <v>0.27068455511389</v>
      </c>
      <c r="AD352" s="71" t="n">
        <f aca="false">AD351*VLOOKUP($X352,$K$7:$V$36,AD$6+1,FALSE())</f>
        <v>0.214586786565598</v>
      </c>
      <c r="AE352" s="71" t="n">
        <f aca="false">AE351*VLOOKUP($X352,$K$7:$V$36,AE$6+1,FALSE())</f>
        <v>0.115442208530815</v>
      </c>
      <c r="AF352" s="71" t="n">
        <f aca="false">AF351*VLOOKUP($X352,$K$7:$V$36,AF$6+1,FALSE())</f>
        <v>0.0945918497514927</v>
      </c>
      <c r="AG352" s="71" t="n">
        <f aca="false">AG351*VLOOKUP($X352,$K$7:$V$36,AG$6+1,FALSE())</f>
        <v>0.0602382314157244</v>
      </c>
      <c r="AH352" s="71" t="n">
        <f aca="false">AH351*VLOOKUP($X352,$K$7:$V$36,AH$6+1,FALSE())</f>
        <v>0.0309928595181174</v>
      </c>
      <c r="AI352" s="71" t="n">
        <f aca="false">AI351*VLOOKUP($X352,$K$7:$V$36,AI$6+1,FALSE())</f>
        <v>0.015401191302748</v>
      </c>
      <c r="AJ352" s="71" t="n">
        <f aca="false">AJ351*VLOOKUP($X352,$K$7:$V$36,AJ$6+1,FALSE())</f>
        <v>0.0073918001342241</v>
      </c>
      <c r="AK352" s="72" t="n">
        <f aca="false">W$7</f>
        <v>0</v>
      </c>
      <c r="AL352" s="73" t="n">
        <f aca="false">AL351*VLOOKUP($X352,$K$40:$V$69,AL$6+1,FALSE())</f>
        <v>0.510251644054647</v>
      </c>
      <c r="AM352" s="74" t="n">
        <f aca="false">AM351*VLOOKUP($X352,$K$40:$V$69,AM$6+1,FALSE())</f>
        <v>0.408861462375233</v>
      </c>
      <c r="AN352" s="74" t="n">
        <f aca="false">AN351*VLOOKUP($X352,$K$40:$V$69,AN$6+1,FALSE())</f>
        <v>0.288889821757941</v>
      </c>
      <c r="AO352" s="74" t="n">
        <f aca="false">AO351*VLOOKUP($X352,$K$40:$V$69,AO$6+1,FALSE())</f>
        <v>0.27068455511389</v>
      </c>
      <c r="AP352" s="74" t="n">
        <f aca="false">AP351*VLOOKUP($X352,$K$40:$V$69,AP$6+1,FALSE())</f>
        <v>0.214586786565598</v>
      </c>
      <c r="AQ352" s="74" t="n">
        <f aca="false">AQ351*VLOOKUP($X352,$K$40:$V$69,AQ$6+1,FALSE())</f>
        <v>0.115442208530815</v>
      </c>
      <c r="AR352" s="74" t="n">
        <f aca="false">AR351*VLOOKUP($X352,$K$40:$V$69,AR$6+1,FALSE())</f>
        <v>0.0945918497514927</v>
      </c>
      <c r="AS352" s="74" t="n">
        <f aca="false">AS351*VLOOKUP($X352,$K$40:$V$69,AS$6+1,FALSE())</f>
        <v>0.0602382314157244</v>
      </c>
      <c r="AT352" s="74" t="n">
        <f aca="false">AT351*VLOOKUP($X352,$K$40:$V$69,AT$6+1,FALSE())</f>
        <v>0.0309928595181174</v>
      </c>
      <c r="AU352" s="74" t="n">
        <f aca="false">AU351*VLOOKUP($X352,$K$40:$V$69,AU$6+1,FALSE())</f>
        <v>0.015401191302748</v>
      </c>
      <c r="AV352" s="74" t="n">
        <f aca="false">AV351*VLOOKUP($X352,$K$40:$V$69,AV$6+1,FALSE())</f>
        <v>0.0073918001342241</v>
      </c>
      <c r="AW352" s="75" t="n">
        <v>0</v>
      </c>
      <c r="AX352" s="54"/>
      <c r="AY352" s="60" t="n">
        <f aca="false">AY340+1</f>
        <v>29</v>
      </c>
      <c r="AZ352" s="61" t="n">
        <v>346</v>
      </c>
      <c r="BA352" s="76" t="n">
        <v>0.015401191302748</v>
      </c>
      <c r="BB352" s="77" t="n">
        <v>0.0309928595181174</v>
      </c>
      <c r="BC352" s="54"/>
      <c r="BD352" s="54" t="n">
        <f aca="false">IF($D$11=1,BA352*BB352,BA352)</f>
        <v>0.015401191302748</v>
      </c>
    </row>
    <row r="353" customFormat="false" ht="12.75" hidden="false" customHeight="false" outlineLevel="0" collapsed="false"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60" t="n">
        <f aca="false">X341+1</f>
        <v>29</v>
      </c>
      <c r="Y353" s="61" t="n">
        <v>347</v>
      </c>
      <c r="Z353" s="71" t="n">
        <f aca="false">Z352*VLOOKUP($X353,$K$7:$V$36,Z$6+1,FALSE())</f>
        <v>0.509269891315012</v>
      </c>
      <c r="AA353" s="71" t="n">
        <f aca="false">AA352*VLOOKUP($X353,$K$7:$V$36,AA$6+1,FALSE())</f>
        <v>0.407746095513779</v>
      </c>
      <c r="AB353" s="71" t="n">
        <f aca="false">AB352*VLOOKUP($X353,$K$7:$V$36,AB$6+1,FALSE())</f>
        <v>0.287786474770045</v>
      </c>
      <c r="AC353" s="71" t="n">
        <f aca="false">AC352*VLOOKUP($X353,$K$7:$V$36,AC$6+1,FALSE())</f>
        <v>0.269633501488036</v>
      </c>
      <c r="AD353" s="71" t="n">
        <f aca="false">AD352*VLOOKUP($X353,$K$7:$V$36,AD$6+1,FALSE())</f>
        <v>0.213569296964886</v>
      </c>
      <c r="AE353" s="71" t="n">
        <f aca="false">AE352*VLOOKUP($X353,$K$7:$V$36,AE$6+1,FALSE())</f>
        <v>0.114710465484985</v>
      </c>
      <c r="AF353" s="71" t="n">
        <f aca="false">AF352*VLOOKUP($X353,$K$7:$V$36,AF$6+1,FALSE())</f>
        <v>0.0939312146024605</v>
      </c>
      <c r="AG353" s="71" t="n">
        <f aca="false">AG352*VLOOKUP($X353,$K$7:$V$36,AG$6+1,FALSE())</f>
        <v>0.0597265538231356</v>
      </c>
      <c r="AH353" s="71" t="n">
        <f aca="false">AH352*VLOOKUP($X353,$K$7:$V$36,AH$6+1,FALSE())</f>
        <v>0.0306697163708309</v>
      </c>
      <c r="AI353" s="71" t="n">
        <f aca="false">AI352*VLOOKUP($X353,$K$7:$V$36,AI$6+1,FALSE())</f>
        <v>0.0152207371987948</v>
      </c>
      <c r="AJ353" s="71" t="n">
        <f aca="false">AJ352*VLOOKUP($X353,$K$7:$V$36,AJ$6+1,FALSE())</f>
        <v>0.00730037619641018</v>
      </c>
      <c r="AK353" s="72" t="n">
        <f aca="false">W$7</f>
        <v>0</v>
      </c>
      <c r="AL353" s="73" t="n">
        <f aca="false">AL352*VLOOKUP($X353,$K$40:$V$69,AL$6+1,FALSE())</f>
        <v>0.509269891315012</v>
      </c>
      <c r="AM353" s="74" t="n">
        <f aca="false">AM352*VLOOKUP($X353,$K$40:$V$69,AM$6+1,FALSE())</f>
        <v>0.407746095513779</v>
      </c>
      <c r="AN353" s="74" t="n">
        <f aca="false">AN352*VLOOKUP($X353,$K$40:$V$69,AN$6+1,FALSE())</f>
        <v>0.287786474770045</v>
      </c>
      <c r="AO353" s="74" t="n">
        <f aca="false">AO352*VLOOKUP($X353,$K$40:$V$69,AO$6+1,FALSE())</f>
        <v>0.269633501488036</v>
      </c>
      <c r="AP353" s="74" t="n">
        <f aca="false">AP352*VLOOKUP($X353,$K$40:$V$69,AP$6+1,FALSE())</f>
        <v>0.213569296964886</v>
      </c>
      <c r="AQ353" s="74" t="n">
        <f aca="false">AQ352*VLOOKUP($X353,$K$40:$V$69,AQ$6+1,FALSE())</f>
        <v>0.114710465484985</v>
      </c>
      <c r="AR353" s="74" t="n">
        <f aca="false">AR352*VLOOKUP($X353,$K$40:$V$69,AR$6+1,FALSE())</f>
        <v>0.0939312146024605</v>
      </c>
      <c r="AS353" s="74" t="n">
        <f aca="false">AS352*VLOOKUP($X353,$K$40:$V$69,AS$6+1,FALSE())</f>
        <v>0.0597265538231356</v>
      </c>
      <c r="AT353" s="74" t="n">
        <f aca="false">AT352*VLOOKUP($X353,$K$40:$V$69,AT$6+1,FALSE())</f>
        <v>0.0306697163708309</v>
      </c>
      <c r="AU353" s="74" t="n">
        <f aca="false">AU352*VLOOKUP($X353,$K$40:$V$69,AU$6+1,FALSE())</f>
        <v>0.0152207371987948</v>
      </c>
      <c r="AV353" s="74" t="n">
        <f aca="false">AV352*VLOOKUP($X353,$K$40:$V$69,AV$6+1,FALSE())</f>
        <v>0.00730037619641018</v>
      </c>
      <c r="AW353" s="75" t="n">
        <v>0</v>
      </c>
      <c r="AX353" s="54"/>
      <c r="AY353" s="60" t="n">
        <f aca="false">AY341+1</f>
        <v>29</v>
      </c>
      <c r="AZ353" s="61" t="n">
        <v>347</v>
      </c>
      <c r="BA353" s="76" t="n">
        <v>0.0152207371987948</v>
      </c>
      <c r="BB353" s="77" t="n">
        <v>0.0306697163708309</v>
      </c>
      <c r="BC353" s="54"/>
      <c r="BD353" s="54" t="n">
        <f aca="false">IF($D$11=1,BA353*BB353,BA353)</f>
        <v>0.0152207371987948</v>
      </c>
    </row>
    <row r="354" customFormat="false" ht="12.75" hidden="false" customHeight="false" outlineLevel="0" collapsed="false"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60" t="n">
        <f aca="false">X342+1</f>
        <v>29</v>
      </c>
      <c r="Y354" s="61" t="n">
        <v>348</v>
      </c>
      <c r="Z354" s="71" t="n">
        <f aca="false">Z353*VLOOKUP($X354,$K$7:$V$36,Z$6+1,FALSE())</f>
        <v>0.50829002752263</v>
      </c>
      <c r="AA354" s="71" t="n">
        <f aca="false">AA353*VLOOKUP($X354,$K$7:$V$36,AA$6+1,FALSE())</f>
        <v>0.406633771353459</v>
      </c>
      <c r="AB354" s="71" t="n">
        <f aca="false">AB353*VLOOKUP($X354,$K$7:$V$36,AB$6+1,FALSE())</f>
        <v>0.286687341757457</v>
      </c>
      <c r="AC354" s="71" t="n">
        <f aca="false">AC353*VLOOKUP($X354,$K$7:$V$36,AC$6+1,FALSE())</f>
        <v>0.268586529047103</v>
      </c>
      <c r="AD354" s="71" t="n">
        <f aca="false">AD353*VLOOKUP($X354,$K$7:$V$36,AD$6+1,FALSE())</f>
        <v>0.212556631916069</v>
      </c>
      <c r="AE354" s="71" t="n">
        <f aca="false">AE353*VLOOKUP($X354,$K$7:$V$36,AE$6+1,FALSE())</f>
        <v>0.113983360672362</v>
      </c>
      <c r="AF354" s="71" t="n">
        <f aca="false">AF353*VLOOKUP($X354,$K$7:$V$36,AF$6+1,FALSE())</f>
        <v>0.0932751933689114</v>
      </c>
      <c r="AG354" s="71" t="n">
        <f aca="false">AG353*VLOOKUP($X354,$K$7:$V$36,AG$6+1,FALSE())</f>
        <v>0.0592192225394042</v>
      </c>
      <c r="AH354" s="71" t="n">
        <f aca="false">AH353*VLOOKUP($X354,$K$7:$V$36,AH$6+1,FALSE())</f>
        <v>0.0303499424348808</v>
      </c>
      <c r="AI354" s="71" t="n">
        <f aca="false">AI353*VLOOKUP($X354,$K$7:$V$36,AI$6+1,FALSE())</f>
        <v>0.0150423974561916</v>
      </c>
      <c r="AJ354" s="71" t="n">
        <f aca="false">AJ353*VLOOKUP($X354,$K$7:$V$36,AJ$6+1,FALSE())</f>
        <v>0.0072100830164974</v>
      </c>
      <c r="AK354" s="72" t="n">
        <f aca="false">W$7</f>
        <v>0</v>
      </c>
      <c r="AL354" s="73" t="n">
        <f aca="false">AL353*VLOOKUP($X354,$K$40:$V$69,AL$6+1,FALSE())</f>
        <v>0.50829002752263</v>
      </c>
      <c r="AM354" s="74" t="n">
        <f aca="false">AM353*VLOOKUP($X354,$K$40:$V$69,AM$6+1,FALSE())</f>
        <v>0.406633771353459</v>
      </c>
      <c r="AN354" s="74" t="n">
        <f aca="false">AN353*VLOOKUP($X354,$K$40:$V$69,AN$6+1,FALSE())</f>
        <v>0.286687341757457</v>
      </c>
      <c r="AO354" s="74" t="n">
        <f aca="false">AO353*VLOOKUP($X354,$K$40:$V$69,AO$6+1,FALSE())</f>
        <v>0.268586529047103</v>
      </c>
      <c r="AP354" s="74" t="n">
        <f aca="false">AP353*VLOOKUP($X354,$K$40:$V$69,AP$6+1,FALSE())</f>
        <v>0.212556631916069</v>
      </c>
      <c r="AQ354" s="74" t="n">
        <f aca="false">AQ353*VLOOKUP($X354,$K$40:$V$69,AQ$6+1,FALSE())</f>
        <v>0.113983360672362</v>
      </c>
      <c r="AR354" s="74" t="n">
        <f aca="false">AR353*VLOOKUP($X354,$K$40:$V$69,AR$6+1,FALSE())</f>
        <v>0.0932751933689114</v>
      </c>
      <c r="AS354" s="74" t="n">
        <f aca="false">AS353*VLOOKUP($X354,$K$40:$V$69,AS$6+1,FALSE())</f>
        <v>0.0592192225394042</v>
      </c>
      <c r="AT354" s="74" t="n">
        <f aca="false">AT353*VLOOKUP($X354,$K$40:$V$69,AT$6+1,FALSE())</f>
        <v>0.0303499424348808</v>
      </c>
      <c r="AU354" s="74" t="n">
        <f aca="false">AU353*VLOOKUP($X354,$K$40:$V$69,AU$6+1,FALSE())</f>
        <v>0.0150423974561916</v>
      </c>
      <c r="AV354" s="74" t="n">
        <f aca="false">AV353*VLOOKUP($X354,$K$40:$V$69,AV$6+1,FALSE())</f>
        <v>0.0072100830164974</v>
      </c>
      <c r="AW354" s="75" t="n">
        <v>0</v>
      </c>
      <c r="AX354" s="54"/>
      <c r="AY354" s="60" t="n">
        <f aca="false">AY342+1</f>
        <v>29</v>
      </c>
      <c r="AZ354" s="61" t="n">
        <v>348</v>
      </c>
      <c r="BA354" s="76" t="n">
        <v>0.0150423974561916</v>
      </c>
      <c r="BB354" s="77" t="n">
        <v>0.0303499424348808</v>
      </c>
      <c r="BC354" s="54"/>
      <c r="BD354" s="54" t="n">
        <f aca="false">IF($D$11=1,BA354*BB354,BA354)</f>
        <v>0.0150423974561916</v>
      </c>
    </row>
    <row r="355" customFormat="false" ht="12.75" hidden="false" customHeight="false" outlineLevel="0" collapsed="false"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60" t="n">
        <f aca="false">X343+1</f>
        <v>30</v>
      </c>
      <c r="Y355" s="61" t="n">
        <v>349</v>
      </c>
      <c r="Z355" s="71" t="n">
        <f aca="false">Z354*VLOOKUP($X355,$K$7:$V$36,Z$6+1,FALSE())</f>
        <v>0.507312049043063</v>
      </c>
      <c r="AA355" s="71" t="n">
        <f aca="false">AA354*VLOOKUP($X355,$K$7:$V$36,AA$6+1,FALSE())</f>
        <v>0.40552448159384</v>
      </c>
      <c r="AB355" s="71" t="n">
        <f aca="false">AB354*VLOOKUP($X355,$K$7:$V$36,AB$6+1,FALSE())</f>
        <v>0.285592406625887</v>
      </c>
      <c r="AC355" s="71" t="n">
        <f aca="false">AC354*VLOOKUP($X355,$K$7:$V$36,AC$6+1,FALSE())</f>
        <v>0.267543621944066</v>
      </c>
      <c r="AD355" s="71" t="n">
        <f aca="false">AD354*VLOOKUP($X355,$K$7:$V$36,AD$6+1,FALSE())</f>
        <v>0.211548768542939</v>
      </c>
      <c r="AE355" s="71" t="n">
        <f aca="false">AE354*VLOOKUP($X355,$K$7:$V$36,AE$6+1,FALSE())</f>
        <v>0.113260864692999</v>
      </c>
      <c r="AF355" s="71" t="n">
        <f aca="false">AF354*VLOOKUP($X355,$K$7:$V$36,AF$6+1,FALSE())</f>
        <v>0.0926237538269829</v>
      </c>
      <c r="AG355" s="71" t="n">
        <f aca="false">AG354*VLOOKUP($X355,$K$7:$V$36,AG$6+1,FALSE())</f>
        <v>0.0587162006459687</v>
      </c>
      <c r="AH355" s="71" t="n">
        <f aca="false">AH354*VLOOKUP($X355,$K$7:$V$36,AH$6+1,FALSE())</f>
        <v>0.0300335025816095</v>
      </c>
      <c r="AI355" s="71" t="n">
        <f aca="false">AI354*VLOOKUP($X355,$K$7:$V$36,AI$6+1,FALSE())</f>
        <v>0.0148661473011936</v>
      </c>
      <c r="AJ355" s="71" t="n">
        <f aca="false">AJ354*VLOOKUP($X355,$K$7:$V$36,AJ$6+1,FALSE())</f>
        <v>0.00712090660894257</v>
      </c>
      <c r="AK355" s="72" t="n">
        <f aca="false">W$7</f>
        <v>0</v>
      </c>
      <c r="AL355" s="73" t="n">
        <f aca="false">AL354*VLOOKUP($X355,$K$40:$V$69,AL$6+1,FALSE())</f>
        <v>0.507312049043063</v>
      </c>
      <c r="AM355" s="74" t="n">
        <f aca="false">AM354*VLOOKUP($X355,$K$40:$V$69,AM$6+1,FALSE())</f>
        <v>0.40552448159384</v>
      </c>
      <c r="AN355" s="74" t="n">
        <f aca="false">AN354*VLOOKUP($X355,$K$40:$V$69,AN$6+1,FALSE())</f>
        <v>0.285592406625887</v>
      </c>
      <c r="AO355" s="74" t="n">
        <f aca="false">AO354*VLOOKUP($X355,$K$40:$V$69,AO$6+1,FALSE())</f>
        <v>0.267543621944066</v>
      </c>
      <c r="AP355" s="74" t="n">
        <f aca="false">AP354*VLOOKUP($X355,$K$40:$V$69,AP$6+1,FALSE())</f>
        <v>0.211548768542939</v>
      </c>
      <c r="AQ355" s="74" t="n">
        <f aca="false">AQ354*VLOOKUP($X355,$K$40:$V$69,AQ$6+1,FALSE())</f>
        <v>0.113260864692999</v>
      </c>
      <c r="AR355" s="74" t="n">
        <f aca="false">AR354*VLOOKUP($X355,$K$40:$V$69,AR$6+1,FALSE())</f>
        <v>0.0926237538269829</v>
      </c>
      <c r="AS355" s="74" t="n">
        <f aca="false">AS354*VLOOKUP($X355,$K$40:$V$69,AS$6+1,FALSE())</f>
        <v>0.0587162006459687</v>
      </c>
      <c r="AT355" s="74" t="n">
        <f aca="false">AT354*VLOOKUP($X355,$K$40:$V$69,AT$6+1,FALSE())</f>
        <v>0.0300335025816095</v>
      </c>
      <c r="AU355" s="74" t="n">
        <f aca="false">AU354*VLOOKUP($X355,$K$40:$V$69,AU$6+1,FALSE())</f>
        <v>0.0148661473011936</v>
      </c>
      <c r="AV355" s="74" t="n">
        <f aca="false">AV354*VLOOKUP($X355,$K$40:$V$69,AV$6+1,FALSE())</f>
        <v>0.00712090660894257</v>
      </c>
      <c r="AW355" s="75" t="n">
        <v>0</v>
      </c>
      <c r="AX355" s="54"/>
      <c r="AY355" s="60" t="n">
        <f aca="false">AY343+1</f>
        <v>30</v>
      </c>
      <c r="AZ355" s="61" t="n">
        <v>349</v>
      </c>
      <c r="BA355" s="76" t="n">
        <v>0.0148661473011936</v>
      </c>
      <c r="BB355" s="77" t="n">
        <v>0.0300335025816095</v>
      </c>
      <c r="BC355" s="54"/>
      <c r="BD355" s="54" t="n">
        <f aca="false">IF($D$11=1,BA355*BB355,BA355)</f>
        <v>0.0148661473011936</v>
      </c>
    </row>
    <row r="356" customFormat="false" ht="12.75" hidden="false" customHeight="false" outlineLevel="0" collapsed="false"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60" t="n">
        <f aca="false">X344+1</f>
        <v>30</v>
      </c>
      <c r="Y356" s="61" t="n">
        <v>350</v>
      </c>
      <c r="Z356" s="71" t="n">
        <f aca="false">Z355*VLOOKUP($X356,$K$7:$V$36,Z$6+1,FALSE())</f>
        <v>0.506335952248861</v>
      </c>
      <c r="AA356" s="71" t="n">
        <f aca="false">AA355*VLOOKUP($X356,$K$7:$V$36,AA$6+1,FALSE())</f>
        <v>0.404418217957128</v>
      </c>
      <c r="AB356" s="71" t="n">
        <f aca="false">AB355*VLOOKUP($X356,$K$7:$V$36,AB$6+1,FALSE())</f>
        <v>0.28450165334251</v>
      </c>
      <c r="AC356" s="71" t="n">
        <f aca="false">AC355*VLOOKUP($X356,$K$7:$V$36,AC$6+1,FALSE())</f>
        <v>0.266504764393439</v>
      </c>
      <c r="AD356" s="71" t="n">
        <f aca="false">AD355*VLOOKUP($X356,$K$7:$V$36,AD$6+1,FALSE())</f>
        <v>0.210545684077764</v>
      </c>
      <c r="AE356" s="71" t="n">
        <f aca="false">AE355*VLOOKUP($X356,$K$7:$V$36,AE$6+1,FALSE())</f>
        <v>0.112542948333303</v>
      </c>
      <c r="AF356" s="71" t="n">
        <f aca="false">AF355*VLOOKUP($X356,$K$7:$V$36,AF$6+1,FALSE())</f>
        <v>0.0919768639778663</v>
      </c>
      <c r="AG356" s="71" t="n">
        <f aca="false">AG355*VLOOKUP($X356,$K$7:$V$36,AG$6+1,FALSE())</f>
        <v>0.0582174515378625</v>
      </c>
      <c r="AH356" s="71" t="n">
        <f aca="false">AH355*VLOOKUP($X356,$K$7:$V$36,AH$6+1,FALSE())</f>
        <v>0.0297203620486237</v>
      </c>
      <c r="AI356" s="71" t="n">
        <f aca="false">AI355*VLOOKUP($X356,$K$7:$V$36,AI$6+1,FALSE())</f>
        <v>0.0146919622503272</v>
      </c>
      <c r="AJ356" s="71" t="n">
        <f aca="false">AJ355*VLOOKUP($X356,$K$7:$V$36,AJ$6+1,FALSE())</f>
        <v>0.00703283316117976</v>
      </c>
      <c r="AK356" s="72" t="n">
        <f aca="false">W$7</f>
        <v>0</v>
      </c>
      <c r="AL356" s="73" t="n">
        <f aca="false">AL355*VLOOKUP($X356,$K$40:$V$69,AL$6+1,FALSE())</f>
        <v>0.506335952248861</v>
      </c>
      <c r="AM356" s="74" t="n">
        <f aca="false">AM355*VLOOKUP($X356,$K$40:$V$69,AM$6+1,FALSE())</f>
        <v>0.404418217957128</v>
      </c>
      <c r="AN356" s="74" t="n">
        <f aca="false">AN355*VLOOKUP($X356,$K$40:$V$69,AN$6+1,FALSE())</f>
        <v>0.28450165334251</v>
      </c>
      <c r="AO356" s="74" t="n">
        <f aca="false">AO355*VLOOKUP($X356,$K$40:$V$69,AO$6+1,FALSE())</f>
        <v>0.266504764393439</v>
      </c>
      <c r="AP356" s="74" t="n">
        <f aca="false">AP355*VLOOKUP($X356,$K$40:$V$69,AP$6+1,FALSE())</f>
        <v>0.210545684077764</v>
      </c>
      <c r="AQ356" s="74" t="n">
        <f aca="false">AQ355*VLOOKUP($X356,$K$40:$V$69,AQ$6+1,FALSE())</f>
        <v>0.112542948333303</v>
      </c>
      <c r="AR356" s="74" t="n">
        <f aca="false">AR355*VLOOKUP($X356,$K$40:$V$69,AR$6+1,FALSE())</f>
        <v>0.0919768639778663</v>
      </c>
      <c r="AS356" s="74" t="n">
        <f aca="false">AS355*VLOOKUP($X356,$K$40:$V$69,AS$6+1,FALSE())</f>
        <v>0.0582174515378625</v>
      </c>
      <c r="AT356" s="74" t="n">
        <f aca="false">AT355*VLOOKUP($X356,$K$40:$V$69,AT$6+1,FALSE())</f>
        <v>0.0297203620486237</v>
      </c>
      <c r="AU356" s="74" t="n">
        <f aca="false">AU355*VLOOKUP($X356,$K$40:$V$69,AU$6+1,FALSE())</f>
        <v>0.0146919622503272</v>
      </c>
      <c r="AV356" s="74" t="n">
        <f aca="false">AV355*VLOOKUP($X356,$K$40:$V$69,AV$6+1,FALSE())</f>
        <v>0.00703283316117976</v>
      </c>
      <c r="AW356" s="75" t="n">
        <v>0</v>
      </c>
      <c r="AX356" s="54"/>
      <c r="AY356" s="60" t="n">
        <f aca="false">AY344+1</f>
        <v>30</v>
      </c>
      <c r="AZ356" s="61" t="n">
        <v>350</v>
      </c>
      <c r="BA356" s="76" t="n">
        <v>0.0146919622503272</v>
      </c>
      <c r="BB356" s="77" t="n">
        <v>0.0297203620486237</v>
      </c>
      <c r="BC356" s="54"/>
      <c r="BD356" s="54" t="n">
        <f aca="false">IF($D$11=1,BA356*BB356,BA356)</f>
        <v>0.0146919622503272</v>
      </c>
    </row>
    <row r="357" customFormat="false" ht="12.75" hidden="false" customHeight="false" outlineLevel="0" collapsed="false"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60" t="n">
        <f aca="false">X345+1</f>
        <v>30</v>
      </c>
      <c r="Y357" s="61" t="n">
        <v>351</v>
      </c>
      <c r="Z357" s="71" t="n">
        <f aca="false">Z356*VLOOKUP($X357,$K$7:$V$36,Z$6+1,FALSE())</f>
        <v>0.505361733519558</v>
      </c>
      <c r="AA357" s="71" t="n">
        <f aca="false">AA356*VLOOKUP($X357,$K$7:$V$36,AA$6+1,FALSE())</f>
        <v>0.403314972188115</v>
      </c>
      <c r="AB357" s="71" t="n">
        <f aca="false">AB356*VLOOKUP($X357,$K$7:$V$36,AB$6+1,FALSE())</f>
        <v>0.283415065935738</v>
      </c>
      <c r="AC357" s="71" t="n">
        <f aca="false">AC356*VLOOKUP($X357,$K$7:$V$36,AC$6+1,FALSE())</f>
        <v>0.265469940671025</v>
      </c>
      <c r="AD357" s="71" t="n">
        <f aca="false">AD356*VLOOKUP($X357,$K$7:$V$36,AD$6+1,FALSE())</f>
        <v>0.209547355860763</v>
      </c>
      <c r="AE357" s="71" t="n">
        <f aca="false">AE356*VLOOKUP($X357,$K$7:$V$36,AE$6+1,FALSE())</f>
        <v>0.111829582564853</v>
      </c>
      <c r="AF357" s="71" t="n">
        <f aca="false">AF356*VLOOKUP($X357,$K$7:$V$36,AF$6+1,FALSE())</f>
        <v>0.0913344920462341</v>
      </c>
      <c r="AG357" s="71" t="n">
        <f aca="false">AG356*VLOOKUP($X357,$K$7:$V$36,AG$6+1,FALSE())</f>
        <v>0.05772293892105</v>
      </c>
      <c r="AH357" s="71" t="n">
        <f aca="false">AH356*VLOOKUP($X357,$K$7:$V$36,AH$6+1,FALSE())</f>
        <v>0.0294104864359758</v>
      </c>
      <c r="AI357" s="71" t="n">
        <f aca="false">AI356*VLOOKUP($X357,$K$7:$V$36,AI$6+1,FALSE())</f>
        <v>0.0145198181069892</v>
      </c>
      <c r="AJ357" s="71" t="n">
        <f aca="false">AJ356*VLOOKUP($X357,$K$7:$V$36,AJ$6+1,FALSE())</f>
        <v>0.00694584903148091</v>
      </c>
      <c r="AK357" s="72" t="n">
        <f aca="false">W$7</f>
        <v>0</v>
      </c>
      <c r="AL357" s="73" t="n">
        <f aca="false">AL356*VLOOKUP($X357,$K$40:$V$69,AL$6+1,FALSE())</f>
        <v>0.505361733519558</v>
      </c>
      <c r="AM357" s="74" t="n">
        <f aca="false">AM356*VLOOKUP($X357,$K$40:$V$69,AM$6+1,FALSE())</f>
        <v>0.403314972188115</v>
      </c>
      <c r="AN357" s="74" t="n">
        <f aca="false">AN356*VLOOKUP($X357,$K$40:$V$69,AN$6+1,FALSE())</f>
        <v>0.283415065935738</v>
      </c>
      <c r="AO357" s="74" t="n">
        <f aca="false">AO356*VLOOKUP($X357,$K$40:$V$69,AO$6+1,FALSE())</f>
        <v>0.265469940671025</v>
      </c>
      <c r="AP357" s="74" t="n">
        <f aca="false">AP356*VLOOKUP($X357,$K$40:$V$69,AP$6+1,FALSE())</f>
        <v>0.209547355860763</v>
      </c>
      <c r="AQ357" s="74" t="n">
        <f aca="false">AQ356*VLOOKUP($X357,$K$40:$V$69,AQ$6+1,FALSE())</f>
        <v>0.111829582564853</v>
      </c>
      <c r="AR357" s="74" t="n">
        <f aca="false">AR356*VLOOKUP($X357,$K$40:$V$69,AR$6+1,FALSE())</f>
        <v>0.0913344920462341</v>
      </c>
      <c r="AS357" s="74" t="n">
        <f aca="false">AS356*VLOOKUP($X357,$K$40:$V$69,AS$6+1,FALSE())</f>
        <v>0.05772293892105</v>
      </c>
      <c r="AT357" s="74" t="n">
        <f aca="false">AT356*VLOOKUP($X357,$K$40:$V$69,AT$6+1,FALSE())</f>
        <v>0.0294104864359758</v>
      </c>
      <c r="AU357" s="74" t="n">
        <f aca="false">AU356*VLOOKUP($X357,$K$40:$V$69,AU$6+1,FALSE())</f>
        <v>0.0145198181069892</v>
      </c>
      <c r="AV357" s="74" t="n">
        <f aca="false">AV356*VLOOKUP($X357,$K$40:$V$69,AV$6+1,FALSE())</f>
        <v>0.00694584903148091</v>
      </c>
      <c r="AW357" s="75" t="n">
        <v>0</v>
      </c>
      <c r="AX357" s="54"/>
      <c r="AY357" s="60" t="n">
        <f aca="false">AY345+1</f>
        <v>30</v>
      </c>
      <c r="AZ357" s="61" t="n">
        <v>351</v>
      </c>
      <c r="BA357" s="76" t="n">
        <v>0.0145198181069892</v>
      </c>
      <c r="BB357" s="77" t="n">
        <v>0.0294104864359758</v>
      </c>
      <c r="BC357" s="54"/>
      <c r="BD357" s="54" t="n">
        <f aca="false">IF($D$11=1,BA357*BB357,BA357)</f>
        <v>0.0145198181069892</v>
      </c>
    </row>
    <row r="358" customFormat="false" ht="12.75" hidden="false" customHeight="false" outlineLevel="0" collapsed="false"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60" t="n">
        <f aca="false">X346+1</f>
        <v>30</v>
      </c>
      <c r="Y358" s="61" t="n">
        <v>352</v>
      </c>
      <c r="Z358" s="71" t="n">
        <f aca="false">Z357*VLOOKUP($X358,$K$7:$V$36,Z$6+1,FALSE())</f>
        <v>0.50438938924165</v>
      </c>
      <c r="AA358" s="71" t="n">
        <f aca="false">AA357*VLOOKUP($X358,$K$7:$V$36,AA$6+1,FALSE())</f>
        <v>0.402214736054111</v>
      </c>
      <c r="AB358" s="71" t="n">
        <f aca="false">AB357*VLOOKUP($X358,$K$7:$V$36,AB$6+1,FALSE())</f>
        <v>0.282332628494981</v>
      </c>
      <c r="AC358" s="71" t="n">
        <f aca="false">AC357*VLOOKUP($X358,$K$7:$V$36,AC$6+1,FALSE())</f>
        <v>0.264439135113685</v>
      </c>
      <c r="AD358" s="71" t="n">
        <f aca="false">AD357*VLOOKUP($X358,$K$7:$V$36,AD$6+1,FALSE())</f>
        <v>0.208553761339603</v>
      </c>
      <c r="AE358" s="71" t="n">
        <f aca="false">AE357*VLOOKUP($X358,$K$7:$V$36,AE$6+1,FALSE())</f>
        <v>0.111120738543232</v>
      </c>
      <c r="AF358" s="71" t="n">
        <f aca="false">AF357*VLOOKUP($X358,$K$7:$V$36,AF$6+1,FALSE())</f>
        <v>0.0906966064786798</v>
      </c>
      <c r="AG358" s="71" t="n">
        <f aca="false">AG357*VLOOKUP($X358,$K$7:$V$36,AG$6+1,FALSE())</f>
        <v>0.0572326268097856</v>
      </c>
      <c r="AH358" s="71" t="n">
        <f aca="false">AH357*VLOOKUP($X358,$K$7:$V$36,AH$6+1,FALSE())</f>
        <v>0.0291038417023851</v>
      </c>
      <c r="AI358" s="71" t="n">
        <f aca="false">AI357*VLOOKUP($X358,$K$7:$V$36,AI$6+1,FALSE())</f>
        <v>0.0143496909580854</v>
      </c>
      <c r="AJ358" s="71" t="n">
        <f aca="false">AJ357*VLOOKUP($X358,$K$7:$V$36,AJ$6+1,FALSE())</f>
        <v>0.00685994074684279</v>
      </c>
      <c r="AK358" s="72" t="n">
        <f aca="false">W$7</f>
        <v>0</v>
      </c>
      <c r="AL358" s="73" t="n">
        <f aca="false">AL357*VLOOKUP($X358,$K$40:$V$69,AL$6+1,FALSE())</f>
        <v>0.50438938924165</v>
      </c>
      <c r="AM358" s="74" t="n">
        <f aca="false">AM357*VLOOKUP($X358,$K$40:$V$69,AM$6+1,FALSE())</f>
        <v>0.402214736054111</v>
      </c>
      <c r="AN358" s="74" t="n">
        <f aca="false">AN357*VLOOKUP($X358,$K$40:$V$69,AN$6+1,FALSE())</f>
        <v>0.282332628494981</v>
      </c>
      <c r="AO358" s="74" t="n">
        <f aca="false">AO357*VLOOKUP($X358,$K$40:$V$69,AO$6+1,FALSE())</f>
        <v>0.264439135113685</v>
      </c>
      <c r="AP358" s="74" t="n">
        <f aca="false">AP357*VLOOKUP($X358,$K$40:$V$69,AP$6+1,FALSE())</f>
        <v>0.208553761339603</v>
      </c>
      <c r="AQ358" s="74" t="n">
        <f aca="false">AQ357*VLOOKUP($X358,$K$40:$V$69,AQ$6+1,FALSE())</f>
        <v>0.111120738543232</v>
      </c>
      <c r="AR358" s="74" t="n">
        <f aca="false">AR357*VLOOKUP($X358,$K$40:$V$69,AR$6+1,FALSE())</f>
        <v>0.0906966064786798</v>
      </c>
      <c r="AS358" s="74" t="n">
        <f aca="false">AS357*VLOOKUP($X358,$K$40:$V$69,AS$6+1,FALSE())</f>
        <v>0.0572326268097856</v>
      </c>
      <c r="AT358" s="74" t="n">
        <f aca="false">AT357*VLOOKUP($X358,$K$40:$V$69,AT$6+1,FALSE())</f>
        <v>0.0291038417023851</v>
      </c>
      <c r="AU358" s="74" t="n">
        <f aca="false">AU357*VLOOKUP($X358,$K$40:$V$69,AU$6+1,FALSE())</f>
        <v>0.0143496909580854</v>
      </c>
      <c r="AV358" s="74" t="n">
        <f aca="false">AV357*VLOOKUP($X358,$K$40:$V$69,AV$6+1,FALSE())</f>
        <v>0.00685994074684279</v>
      </c>
      <c r="AW358" s="75" t="n">
        <v>0</v>
      </c>
      <c r="AX358" s="54"/>
      <c r="AY358" s="60" t="n">
        <f aca="false">AY346+1</f>
        <v>30</v>
      </c>
      <c r="AZ358" s="61" t="n">
        <v>352</v>
      </c>
      <c r="BA358" s="76" t="n">
        <v>0.0143496909580854</v>
      </c>
      <c r="BB358" s="77" t="n">
        <v>0.0291038417023851</v>
      </c>
      <c r="BC358" s="54"/>
      <c r="BD358" s="54" t="n">
        <f aca="false">IF($D$11=1,BA358*BB358,BA358)</f>
        <v>0.0143496909580854</v>
      </c>
    </row>
    <row r="359" customFormat="false" ht="12.75" hidden="false" customHeight="false" outlineLevel="0" collapsed="false"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60" t="n">
        <f aca="false">X347+1</f>
        <v>30</v>
      </c>
      <c r="Y359" s="61" t="n">
        <v>353</v>
      </c>
      <c r="Z359" s="71" t="n">
        <f aca="false">Z358*VLOOKUP($X359,$K$7:$V$36,Z$6+1,FALSE())</f>
        <v>0.503418915808589</v>
      </c>
      <c r="AA359" s="71" t="n">
        <f aca="false">AA358*VLOOKUP($X359,$K$7:$V$36,AA$6+1,FALSE())</f>
        <v>0.401117501344884</v>
      </c>
      <c r="AB359" s="71" t="n">
        <f aca="false">AB358*VLOOKUP($X359,$K$7:$V$36,AB$6+1,FALSE())</f>
        <v>0.281254325170416</v>
      </c>
      <c r="AC359" s="71" t="n">
        <f aca="false">AC358*VLOOKUP($X359,$K$7:$V$36,AC$6+1,FALSE())</f>
        <v>0.2634123321191</v>
      </c>
      <c r="AD359" s="71" t="n">
        <f aca="false">AD358*VLOOKUP($X359,$K$7:$V$36,AD$6+1,FALSE())</f>
        <v>0.207564878068882</v>
      </c>
      <c r="AE359" s="71" t="n">
        <f aca="false">AE358*VLOOKUP($X359,$K$7:$V$36,AE$6+1,FALSE())</f>
        <v>0.110416387606852</v>
      </c>
      <c r="AF359" s="71" t="n">
        <f aca="false">AF358*VLOOKUP($X359,$K$7:$V$36,AF$6+1,FALSE())</f>
        <v>0.0900631759421677</v>
      </c>
      <c r="AG359" s="71" t="n">
        <f aca="false">AG358*VLOOKUP($X359,$K$7:$V$36,AG$6+1,FALSE())</f>
        <v>0.0567464795239953</v>
      </c>
      <c r="AH359" s="71" t="n">
        <f aca="false">AH358*VLOOKUP($X359,$K$7:$V$36,AH$6+1,FALSE())</f>
        <v>0.0288003941614978</v>
      </c>
      <c r="AI359" s="71" t="n">
        <f aca="false">AI358*VLOOKUP($X359,$K$7:$V$36,AI$6+1,FALSE())</f>
        <v>0.0141815571707086</v>
      </c>
      <c r="AJ359" s="71" t="n">
        <f aca="false">AJ358*VLOOKUP($X359,$K$7:$V$36,AJ$6+1,FALSE())</f>
        <v>0.00677509500090024</v>
      </c>
      <c r="AK359" s="72" t="n">
        <f aca="false">W$7</f>
        <v>0</v>
      </c>
      <c r="AL359" s="73" t="n">
        <f aca="false">AL358*VLOOKUP($X359,$K$40:$V$69,AL$6+1,FALSE())</f>
        <v>0.503418915808589</v>
      </c>
      <c r="AM359" s="74" t="n">
        <f aca="false">AM358*VLOOKUP($X359,$K$40:$V$69,AM$6+1,FALSE())</f>
        <v>0.401117501344884</v>
      </c>
      <c r="AN359" s="74" t="n">
        <f aca="false">AN358*VLOOKUP($X359,$K$40:$V$69,AN$6+1,FALSE())</f>
        <v>0.281254325170416</v>
      </c>
      <c r="AO359" s="74" t="n">
        <f aca="false">AO358*VLOOKUP($X359,$K$40:$V$69,AO$6+1,FALSE())</f>
        <v>0.2634123321191</v>
      </c>
      <c r="AP359" s="74" t="n">
        <f aca="false">AP358*VLOOKUP($X359,$K$40:$V$69,AP$6+1,FALSE())</f>
        <v>0.207564878068882</v>
      </c>
      <c r="AQ359" s="74" t="n">
        <f aca="false">AQ358*VLOOKUP($X359,$K$40:$V$69,AQ$6+1,FALSE())</f>
        <v>0.110416387606852</v>
      </c>
      <c r="AR359" s="74" t="n">
        <f aca="false">AR358*VLOOKUP($X359,$K$40:$V$69,AR$6+1,FALSE())</f>
        <v>0.0900631759421677</v>
      </c>
      <c r="AS359" s="74" t="n">
        <f aca="false">AS358*VLOOKUP($X359,$K$40:$V$69,AS$6+1,FALSE())</f>
        <v>0.0567464795239953</v>
      </c>
      <c r="AT359" s="74" t="n">
        <f aca="false">AT358*VLOOKUP($X359,$K$40:$V$69,AT$6+1,FALSE())</f>
        <v>0.0288003941614978</v>
      </c>
      <c r="AU359" s="74" t="n">
        <f aca="false">AU358*VLOOKUP($X359,$K$40:$V$69,AU$6+1,FALSE())</f>
        <v>0.0141815571707086</v>
      </c>
      <c r="AV359" s="74" t="n">
        <f aca="false">AV358*VLOOKUP($X359,$K$40:$V$69,AV$6+1,FALSE())</f>
        <v>0.00677509500090024</v>
      </c>
      <c r="AW359" s="75" t="n">
        <v>0</v>
      </c>
      <c r="AX359" s="54"/>
      <c r="AY359" s="60" t="n">
        <f aca="false">AY347+1</f>
        <v>30</v>
      </c>
      <c r="AZ359" s="61" t="n">
        <v>353</v>
      </c>
      <c r="BA359" s="76" t="n">
        <v>0.0141815571707086</v>
      </c>
      <c r="BB359" s="77" t="n">
        <v>0.0288003941614978</v>
      </c>
      <c r="BC359" s="54"/>
      <c r="BD359" s="54" t="n">
        <f aca="false">IF($D$11=1,BA359*BB359,BA359)</f>
        <v>0.0141815571707086</v>
      </c>
    </row>
    <row r="360" customFormat="false" ht="12.75" hidden="false" customHeight="false" outlineLevel="0" collapsed="false"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60" t="n">
        <f aca="false">X348+1</f>
        <v>30</v>
      </c>
      <c r="Y360" s="61" t="n">
        <v>354</v>
      </c>
      <c r="Z360" s="71" t="n">
        <f aca="false">Z359*VLOOKUP($X360,$K$7:$V$36,Z$6+1,FALSE())</f>
        <v>0.502450309620764</v>
      </c>
      <c r="AA360" s="71" t="n">
        <f aca="false">AA359*VLOOKUP($X360,$K$7:$V$36,AA$6+1,FALSE())</f>
        <v>0.4000232598726</v>
      </c>
      <c r="AB360" s="71" t="n">
        <f aca="false">AB359*VLOOKUP($X360,$K$7:$V$36,AB$6+1,FALSE())</f>
        <v>0.280180140172755</v>
      </c>
      <c r="AC360" s="71" t="n">
        <f aca="false">AC359*VLOOKUP($X360,$K$7:$V$36,AC$6+1,FALSE())</f>
        <v>0.262389516145533</v>
      </c>
      <c r="AD360" s="71" t="n">
        <f aca="false">AD359*VLOOKUP($X360,$K$7:$V$36,AD$6+1,FALSE())</f>
        <v>0.206580683709629</v>
      </c>
      <c r="AE360" s="71" t="n">
        <f aca="false">AE359*VLOOKUP($X360,$K$7:$V$36,AE$6+1,FALSE())</f>
        <v>0.109716501275801</v>
      </c>
      <c r="AF360" s="71" t="n">
        <f aca="false">AF359*VLOOKUP($X360,$K$7:$V$36,AF$6+1,FALSE())</f>
        <v>0.0894341693224941</v>
      </c>
      <c r="AG360" s="71" t="n">
        <f aca="false">AG359*VLOOKUP($X360,$K$7:$V$36,AG$6+1,FALSE())</f>
        <v>0.0562644616866797</v>
      </c>
      <c r="AH360" s="71" t="n">
        <f aca="false">AH359*VLOOKUP($X360,$K$7:$V$36,AH$6+1,FALSE())</f>
        <v>0.0285001104781869</v>
      </c>
      <c r="AI360" s="71" t="n">
        <f aca="false">AI359*VLOOKUP($X360,$K$7:$V$36,AI$6+1,FALSE())</f>
        <v>0.014015393388856</v>
      </c>
      <c r="AJ360" s="71" t="n">
        <f aca="false">AJ359*VLOOKUP($X360,$K$7:$V$36,AJ$6+1,FALSE())</f>
        <v>0.00669129865186506</v>
      </c>
      <c r="AK360" s="72" t="n">
        <f aca="false">W$7</f>
        <v>0</v>
      </c>
      <c r="AL360" s="73" t="n">
        <f aca="false">AL359*VLOOKUP($X360,$K$40:$V$69,AL$6+1,FALSE())</f>
        <v>0.502450309620764</v>
      </c>
      <c r="AM360" s="74" t="n">
        <f aca="false">AM359*VLOOKUP($X360,$K$40:$V$69,AM$6+1,FALSE())</f>
        <v>0.4000232598726</v>
      </c>
      <c r="AN360" s="74" t="n">
        <f aca="false">AN359*VLOOKUP($X360,$K$40:$V$69,AN$6+1,FALSE())</f>
        <v>0.280180140172755</v>
      </c>
      <c r="AO360" s="74" t="n">
        <f aca="false">AO359*VLOOKUP($X360,$K$40:$V$69,AO$6+1,FALSE())</f>
        <v>0.262389516145533</v>
      </c>
      <c r="AP360" s="74" t="n">
        <f aca="false">AP359*VLOOKUP($X360,$K$40:$V$69,AP$6+1,FALSE())</f>
        <v>0.206580683709629</v>
      </c>
      <c r="AQ360" s="74" t="n">
        <f aca="false">AQ359*VLOOKUP($X360,$K$40:$V$69,AQ$6+1,FALSE())</f>
        <v>0.109716501275801</v>
      </c>
      <c r="AR360" s="74" t="n">
        <f aca="false">AR359*VLOOKUP($X360,$K$40:$V$69,AR$6+1,FALSE())</f>
        <v>0.0894341693224941</v>
      </c>
      <c r="AS360" s="74" t="n">
        <f aca="false">AS359*VLOOKUP($X360,$K$40:$V$69,AS$6+1,FALSE())</f>
        <v>0.0562644616866797</v>
      </c>
      <c r="AT360" s="74" t="n">
        <f aca="false">AT359*VLOOKUP($X360,$K$40:$V$69,AT$6+1,FALSE())</f>
        <v>0.0285001104781869</v>
      </c>
      <c r="AU360" s="74" t="n">
        <f aca="false">AU359*VLOOKUP($X360,$K$40:$V$69,AU$6+1,FALSE())</f>
        <v>0.014015393388856</v>
      </c>
      <c r="AV360" s="74" t="n">
        <f aca="false">AV359*VLOOKUP($X360,$K$40:$V$69,AV$6+1,FALSE())</f>
        <v>0.00669129865186506</v>
      </c>
      <c r="AW360" s="75" t="n">
        <v>0</v>
      </c>
      <c r="AX360" s="54"/>
      <c r="AY360" s="60" t="n">
        <f aca="false">AY348+1</f>
        <v>30</v>
      </c>
      <c r="AZ360" s="61" t="n">
        <v>354</v>
      </c>
      <c r="BA360" s="76" t="n">
        <v>0.014015393388856</v>
      </c>
      <c r="BB360" s="77" t="n">
        <v>0.0285001104781869</v>
      </c>
      <c r="BC360" s="54"/>
      <c r="BD360" s="54" t="n">
        <f aca="false">IF($D$11=1,BA360*BB360,BA360)</f>
        <v>0.014015393388856</v>
      </c>
    </row>
    <row r="361" customFormat="false" ht="12.75" hidden="false" customHeight="false" outlineLevel="0" collapsed="false"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60" t="n">
        <f aca="false">X349+1</f>
        <v>30</v>
      </c>
      <c r="Y361" s="61" t="n">
        <v>355</v>
      </c>
      <c r="Z361" s="71" t="n">
        <f aca="false">Z360*VLOOKUP($X361,$K$7:$V$36,Z$6+1,FALSE())</f>
        <v>0.501483567085491</v>
      </c>
      <c r="AA361" s="71" t="n">
        <f aca="false">AA360*VLOOKUP($X361,$K$7:$V$36,AA$6+1,FALSE())</f>
        <v>0.398932003471763</v>
      </c>
      <c r="AB361" s="71" t="n">
        <f aca="false">AB360*VLOOKUP($X361,$K$7:$V$36,AB$6+1,FALSE())</f>
        <v>0.279110057773013</v>
      </c>
      <c r="AC361" s="71" t="n">
        <f aca="false">AC360*VLOOKUP($X361,$K$7:$V$36,AC$6+1,FALSE())</f>
        <v>0.261370671711595</v>
      </c>
      <c r="AD361" s="71" t="n">
        <f aca="false">AD360*VLOOKUP($X361,$K$7:$V$36,AD$6+1,FALSE())</f>
        <v>0.205601156028794</v>
      </c>
      <c r="AE361" s="71" t="n">
        <f aca="false">AE360*VLOOKUP($X361,$K$7:$V$36,AE$6+1,FALSE())</f>
        <v>0.109021051250693</v>
      </c>
      <c r="AF361" s="71" t="n">
        <f aca="false">AF360*VLOOKUP($X361,$K$7:$V$36,AF$6+1,FALSE())</f>
        <v>0.0888095557227584</v>
      </c>
      <c r="AG361" s="71" t="n">
        <f aca="false">AG360*VLOOKUP($X361,$K$7:$V$36,AG$6+1,FALSE())</f>
        <v>0.0557865382213398</v>
      </c>
      <c r="AH361" s="71" t="n">
        <f aca="false">AH360*VLOOKUP($X361,$K$7:$V$36,AH$6+1,FALSE())</f>
        <v>0.0282029576648897</v>
      </c>
      <c r="AI361" s="71" t="n">
        <f aca="false">AI360*VLOOKUP($X361,$K$7:$V$36,AI$6+1,FALSE())</f>
        <v>0.0138511765301844</v>
      </c>
      <c r="AJ361" s="71" t="n">
        <f aca="false">AJ360*VLOOKUP($X361,$K$7:$V$36,AJ$6+1,FALSE())</f>
        <v>0.00660853872049056</v>
      </c>
      <c r="AK361" s="72" t="n">
        <f aca="false">W$7</f>
        <v>0</v>
      </c>
      <c r="AL361" s="73" t="n">
        <f aca="false">AL360*VLOOKUP($X361,$K$40:$V$69,AL$6+1,FALSE())</f>
        <v>0.501483567085491</v>
      </c>
      <c r="AM361" s="74" t="n">
        <f aca="false">AM360*VLOOKUP($X361,$K$40:$V$69,AM$6+1,FALSE())</f>
        <v>0.398932003471763</v>
      </c>
      <c r="AN361" s="74" t="n">
        <f aca="false">AN360*VLOOKUP($X361,$K$40:$V$69,AN$6+1,FALSE())</f>
        <v>0.279110057773013</v>
      </c>
      <c r="AO361" s="74" t="n">
        <f aca="false">AO360*VLOOKUP($X361,$K$40:$V$69,AO$6+1,FALSE())</f>
        <v>0.261370671711595</v>
      </c>
      <c r="AP361" s="74" t="n">
        <f aca="false">AP360*VLOOKUP($X361,$K$40:$V$69,AP$6+1,FALSE())</f>
        <v>0.205601156028794</v>
      </c>
      <c r="AQ361" s="74" t="n">
        <f aca="false">AQ360*VLOOKUP($X361,$K$40:$V$69,AQ$6+1,FALSE())</f>
        <v>0.109021051250693</v>
      </c>
      <c r="AR361" s="74" t="n">
        <f aca="false">AR360*VLOOKUP($X361,$K$40:$V$69,AR$6+1,FALSE())</f>
        <v>0.0888095557227584</v>
      </c>
      <c r="AS361" s="74" t="n">
        <f aca="false">AS360*VLOOKUP($X361,$K$40:$V$69,AS$6+1,FALSE())</f>
        <v>0.0557865382213398</v>
      </c>
      <c r="AT361" s="74" t="n">
        <f aca="false">AT360*VLOOKUP($X361,$K$40:$V$69,AT$6+1,FALSE())</f>
        <v>0.0282029576648897</v>
      </c>
      <c r="AU361" s="74" t="n">
        <f aca="false">AU360*VLOOKUP($X361,$K$40:$V$69,AU$6+1,FALSE())</f>
        <v>0.0138511765301844</v>
      </c>
      <c r="AV361" s="74" t="n">
        <f aca="false">AV360*VLOOKUP($X361,$K$40:$V$69,AV$6+1,FALSE())</f>
        <v>0.00660853872049056</v>
      </c>
      <c r="AW361" s="75" t="n">
        <v>0</v>
      </c>
      <c r="AX361" s="54"/>
      <c r="AY361" s="60" t="n">
        <f aca="false">AY349+1</f>
        <v>30</v>
      </c>
      <c r="AZ361" s="61" t="n">
        <v>355</v>
      </c>
      <c r="BA361" s="76" t="n">
        <v>0.0138511765301844</v>
      </c>
      <c r="BB361" s="77" t="n">
        <v>0.0282029576648897</v>
      </c>
      <c r="BC361" s="54"/>
      <c r="BD361" s="54" t="n">
        <f aca="false">IF($D$11=1,BA361*BB361,BA361)</f>
        <v>0.0138511765301844</v>
      </c>
    </row>
    <row r="362" customFormat="false" ht="12.75" hidden="false" customHeight="false" outlineLevel="0" collapsed="false"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60" t="n">
        <f aca="false">X350+1</f>
        <v>30</v>
      </c>
      <c r="Y362" s="61" t="n">
        <v>356</v>
      </c>
      <c r="Z362" s="71" t="n">
        <f aca="false">Z361*VLOOKUP($X362,$K$7:$V$36,Z$6+1,FALSE())</f>
        <v>0.500518684616998</v>
      </c>
      <c r="AA362" s="71" t="n">
        <f aca="false">AA361*VLOOKUP($X362,$K$7:$V$36,AA$6+1,FALSE())</f>
        <v>0.397843723999148</v>
      </c>
      <c r="AB362" s="71" t="n">
        <f aca="false">AB361*VLOOKUP($X362,$K$7:$V$36,AB$6+1,FALSE())</f>
        <v>0.278044062302278</v>
      </c>
      <c r="AC362" s="71" t="n">
        <f aca="false">AC361*VLOOKUP($X362,$K$7:$V$36,AC$6+1,FALSE())</f>
        <v>0.26035578339601</v>
      </c>
      <c r="AD362" s="71" t="n">
        <f aca="false">AD361*VLOOKUP($X362,$K$7:$V$36,AD$6+1,FALSE())</f>
        <v>0.204626272898748</v>
      </c>
      <c r="AE362" s="71" t="n">
        <f aca="false">AE361*VLOOKUP($X362,$K$7:$V$36,AE$6+1,FALSE())</f>
        <v>0.108330009411516</v>
      </c>
      <c r="AF362" s="71" t="n">
        <f aca="false">AF361*VLOOKUP($X362,$K$7:$V$36,AF$6+1,FALSE())</f>
        <v>0.0881893044618462</v>
      </c>
      <c r="AG362" s="71" t="n">
        <f aca="false">AG361*VLOOKUP($X362,$K$7:$V$36,AG$6+1,FALSE())</f>
        <v>0.055312674349425</v>
      </c>
      <c r="AH362" s="71" t="n">
        <f aca="false">AH361*VLOOKUP($X362,$K$7:$V$36,AH$6+1,FALSE())</f>
        <v>0.0279089030779841</v>
      </c>
      <c r="AI362" s="71" t="n">
        <f aca="false">AI361*VLOOKUP($X362,$K$7:$V$36,AI$6+1,FALSE())</f>
        <v>0.0136888837828042</v>
      </c>
      <c r="AJ362" s="71" t="n">
        <f aca="false">AJ361*VLOOKUP($X362,$K$7:$V$36,AJ$6+1,FALSE())</f>
        <v>0.00652680238806111</v>
      </c>
      <c r="AK362" s="72" t="n">
        <f aca="false">W$7</f>
        <v>0</v>
      </c>
      <c r="AL362" s="73" t="n">
        <f aca="false">AL361*VLOOKUP($X362,$K$40:$V$69,AL$6+1,FALSE())</f>
        <v>0.500518684616998</v>
      </c>
      <c r="AM362" s="74" t="n">
        <f aca="false">AM361*VLOOKUP($X362,$K$40:$V$69,AM$6+1,FALSE())</f>
        <v>0.397843723999148</v>
      </c>
      <c r="AN362" s="74" t="n">
        <f aca="false">AN361*VLOOKUP($X362,$K$40:$V$69,AN$6+1,FALSE())</f>
        <v>0.278044062302278</v>
      </c>
      <c r="AO362" s="74" t="n">
        <f aca="false">AO361*VLOOKUP($X362,$K$40:$V$69,AO$6+1,FALSE())</f>
        <v>0.26035578339601</v>
      </c>
      <c r="AP362" s="74" t="n">
        <f aca="false">AP361*VLOOKUP($X362,$K$40:$V$69,AP$6+1,FALSE())</f>
        <v>0.204626272898748</v>
      </c>
      <c r="AQ362" s="74" t="n">
        <f aca="false">AQ361*VLOOKUP($X362,$K$40:$V$69,AQ$6+1,FALSE())</f>
        <v>0.108330009411516</v>
      </c>
      <c r="AR362" s="74" t="n">
        <f aca="false">AR361*VLOOKUP($X362,$K$40:$V$69,AR$6+1,FALSE())</f>
        <v>0.0881893044618462</v>
      </c>
      <c r="AS362" s="74" t="n">
        <f aca="false">AS361*VLOOKUP($X362,$K$40:$V$69,AS$6+1,FALSE())</f>
        <v>0.055312674349425</v>
      </c>
      <c r="AT362" s="74" t="n">
        <f aca="false">AT361*VLOOKUP($X362,$K$40:$V$69,AT$6+1,FALSE())</f>
        <v>0.0279089030779841</v>
      </c>
      <c r="AU362" s="74" t="n">
        <f aca="false">AU361*VLOOKUP($X362,$K$40:$V$69,AU$6+1,FALSE())</f>
        <v>0.0136888837828042</v>
      </c>
      <c r="AV362" s="74" t="n">
        <f aca="false">AV361*VLOOKUP($X362,$K$40:$V$69,AV$6+1,FALSE())</f>
        <v>0.00652680238806111</v>
      </c>
      <c r="AW362" s="75" t="n">
        <v>0</v>
      </c>
      <c r="AX362" s="54"/>
      <c r="AY362" s="60" t="n">
        <f aca="false">AY350+1</f>
        <v>30</v>
      </c>
      <c r="AZ362" s="61" t="n">
        <v>356</v>
      </c>
      <c r="BA362" s="76" t="n">
        <v>0.0136888837828042</v>
      </c>
      <c r="BB362" s="77" t="n">
        <v>0.0279089030779841</v>
      </c>
      <c r="BC362" s="54"/>
      <c r="BD362" s="54" t="n">
        <f aca="false">IF($D$11=1,BA362*BB362,BA362)</f>
        <v>0.0136888837828042</v>
      </c>
    </row>
    <row r="363" customFormat="false" ht="12.75" hidden="false" customHeight="false" outlineLevel="0" collapsed="false"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60" t="n">
        <f aca="false">X351+1</f>
        <v>30</v>
      </c>
      <c r="Y363" s="61" t="n">
        <v>357</v>
      </c>
      <c r="Z363" s="71" t="n">
        <f aca="false">Z362*VLOOKUP($X363,$K$7:$V$36,Z$6+1,FALSE())</f>
        <v>0.499555658636412</v>
      </c>
      <c r="AA363" s="71" t="n">
        <f aca="false">AA362*VLOOKUP($X363,$K$7:$V$36,AA$6+1,FALSE())</f>
        <v>0.396758413333749</v>
      </c>
      <c r="AB363" s="71" t="n">
        <f aca="false">AB362*VLOOKUP($X363,$K$7:$V$36,AB$6+1,FALSE())</f>
        <v>0.276982138151484</v>
      </c>
      <c r="AC363" s="71" t="n">
        <f aca="false">AC362*VLOOKUP($X363,$K$7:$V$36,AC$6+1,FALSE())</f>
        <v>0.259344835837383</v>
      </c>
      <c r="AD363" s="71" t="n">
        <f aca="false">AD362*VLOOKUP($X363,$K$7:$V$36,AD$6+1,FALSE())</f>
        <v>0.203656012296782</v>
      </c>
      <c r="AE363" s="71" t="n">
        <f aca="false">AE362*VLOOKUP($X363,$K$7:$V$36,AE$6+1,FALSE())</f>
        <v>0.107643347816504</v>
      </c>
      <c r="AF363" s="71" t="n">
        <f aca="false">AF362*VLOOKUP($X363,$K$7:$V$36,AF$6+1,FALSE())</f>
        <v>0.0875733850729215</v>
      </c>
      <c r="AG363" s="71" t="n">
        <f aca="false">AG362*VLOOKUP($X363,$K$7:$V$36,AG$6+1,FALSE())</f>
        <v>0.0548428355878014</v>
      </c>
      <c r="AH363" s="71" t="n">
        <f aca="false">AH362*VLOOKUP($X363,$K$7:$V$36,AH$6+1,FALSE())</f>
        <v>0.027617914414203</v>
      </c>
      <c r="AI363" s="71" t="n">
        <f aca="false">AI362*VLOOKUP($X363,$K$7:$V$36,AI$6+1,FALSE())</f>
        <v>0.0135284926021101</v>
      </c>
      <c r="AJ363" s="71" t="n">
        <f aca="false">AJ362*VLOOKUP($X363,$K$7:$V$36,AJ$6+1,FALSE())</f>
        <v>0.00644607699440671</v>
      </c>
      <c r="AK363" s="72" t="n">
        <f aca="false">W$7</f>
        <v>0</v>
      </c>
      <c r="AL363" s="73" t="n">
        <f aca="false">AL362*VLOOKUP($X363,$K$40:$V$69,AL$6+1,FALSE())</f>
        <v>0.499555658636412</v>
      </c>
      <c r="AM363" s="74" t="n">
        <f aca="false">AM362*VLOOKUP($X363,$K$40:$V$69,AM$6+1,FALSE())</f>
        <v>0.396758413333749</v>
      </c>
      <c r="AN363" s="74" t="n">
        <f aca="false">AN362*VLOOKUP($X363,$K$40:$V$69,AN$6+1,FALSE())</f>
        <v>0.276982138151484</v>
      </c>
      <c r="AO363" s="74" t="n">
        <f aca="false">AO362*VLOOKUP($X363,$K$40:$V$69,AO$6+1,FALSE())</f>
        <v>0.259344835837383</v>
      </c>
      <c r="AP363" s="74" t="n">
        <f aca="false">AP362*VLOOKUP($X363,$K$40:$V$69,AP$6+1,FALSE())</f>
        <v>0.203656012296782</v>
      </c>
      <c r="AQ363" s="74" t="n">
        <f aca="false">AQ362*VLOOKUP($X363,$K$40:$V$69,AQ$6+1,FALSE())</f>
        <v>0.107643347816504</v>
      </c>
      <c r="AR363" s="74" t="n">
        <f aca="false">AR362*VLOOKUP($X363,$K$40:$V$69,AR$6+1,FALSE())</f>
        <v>0.0875733850729215</v>
      </c>
      <c r="AS363" s="74" t="n">
        <f aca="false">AS362*VLOOKUP($X363,$K$40:$V$69,AS$6+1,FALSE())</f>
        <v>0.0548428355878014</v>
      </c>
      <c r="AT363" s="74" t="n">
        <f aca="false">AT362*VLOOKUP($X363,$K$40:$V$69,AT$6+1,FALSE())</f>
        <v>0.027617914414203</v>
      </c>
      <c r="AU363" s="74" t="n">
        <f aca="false">AU362*VLOOKUP($X363,$K$40:$V$69,AU$6+1,FALSE())</f>
        <v>0.0135284926021101</v>
      </c>
      <c r="AV363" s="74" t="n">
        <f aca="false">AV362*VLOOKUP($X363,$K$40:$V$69,AV$6+1,FALSE())</f>
        <v>0.00644607699440671</v>
      </c>
      <c r="AW363" s="75" t="n">
        <v>0</v>
      </c>
      <c r="AX363" s="54"/>
      <c r="AY363" s="60" t="n">
        <f aca="false">AY351+1</f>
        <v>30</v>
      </c>
      <c r="AZ363" s="61" t="n">
        <v>357</v>
      </c>
      <c r="BA363" s="76" t="n">
        <v>0.0135284926021101</v>
      </c>
      <c r="BB363" s="77" t="n">
        <v>0.027617914414203</v>
      </c>
      <c r="BC363" s="54"/>
      <c r="BD363" s="54" t="n">
        <f aca="false">IF($D$11=1,BA363*BB363,BA363)</f>
        <v>0.0135284926021101</v>
      </c>
    </row>
    <row r="364" customFormat="false" ht="12.75" hidden="false" customHeight="false" outlineLevel="0" collapsed="false"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60" t="n">
        <f aca="false">X352+1</f>
        <v>30</v>
      </c>
      <c r="Y364" s="61" t="n">
        <v>358</v>
      </c>
      <c r="Z364" s="71" t="n">
        <f aca="false">Z363*VLOOKUP($X364,$K$7:$V$36,Z$6+1,FALSE())</f>
        <v>0.498594485571747</v>
      </c>
      <c r="AA364" s="71" t="n">
        <f aca="false">AA363*VLOOKUP($X364,$K$7:$V$36,AA$6+1,FALSE())</f>
        <v>0.395676063376713</v>
      </c>
      <c r="AB364" s="71" t="n">
        <f aca="false">AB363*VLOOKUP($X364,$K$7:$V$36,AB$6+1,FALSE())</f>
        <v>0.275924269771176</v>
      </c>
      <c r="AC364" s="71" t="n">
        <f aca="false">AC363*VLOOKUP($X364,$K$7:$V$36,AC$6+1,FALSE())</f>
        <v>0.258337813733966</v>
      </c>
      <c r="AD364" s="71" t="n">
        <f aca="false">AD363*VLOOKUP($X364,$K$7:$V$36,AD$6+1,FALSE())</f>
        <v>0.202690352304614</v>
      </c>
      <c r="AE364" s="71" t="n">
        <f aca="false">AE363*VLOOKUP($X364,$K$7:$V$36,AE$6+1,FALSE())</f>
        <v>0.106961038700999</v>
      </c>
      <c r="AF364" s="71" t="n">
        <f aca="false">AF363*VLOOKUP($X364,$K$7:$V$36,AF$6+1,FALSE())</f>
        <v>0.0869617673019307</v>
      </c>
      <c r="AG364" s="71" t="n">
        <f aca="false">AG363*VLOOKUP($X364,$K$7:$V$36,AG$6+1,FALSE())</f>
        <v>0.054376987746243</v>
      </c>
      <c r="AH364" s="71" t="n">
        <f aca="false">AH363*VLOOKUP($X364,$K$7:$V$36,AH$6+1,FALSE())</f>
        <v>0.0273299597070848</v>
      </c>
      <c r="AI364" s="71" t="n">
        <f aca="false">AI363*VLOOKUP($X364,$K$7:$V$36,AI$6+1,FALSE())</f>
        <v>0.0133699807076494</v>
      </c>
      <c r="AJ364" s="71" t="n">
        <f aca="false">AJ363*VLOOKUP($X364,$K$7:$V$36,AJ$6+1,FALSE())</f>
        <v>0.00636635003594205</v>
      </c>
      <c r="AK364" s="72" t="n">
        <f aca="false">W$7</f>
        <v>0</v>
      </c>
      <c r="AL364" s="73" t="n">
        <f aca="false">AL363*VLOOKUP($X364,$K$40:$V$69,AL$6+1,FALSE())</f>
        <v>0.498594485571747</v>
      </c>
      <c r="AM364" s="74" t="n">
        <f aca="false">AM363*VLOOKUP($X364,$K$40:$V$69,AM$6+1,FALSE())</f>
        <v>0.395676063376713</v>
      </c>
      <c r="AN364" s="74" t="n">
        <f aca="false">AN363*VLOOKUP($X364,$K$40:$V$69,AN$6+1,FALSE())</f>
        <v>0.275924269771176</v>
      </c>
      <c r="AO364" s="74" t="n">
        <f aca="false">AO363*VLOOKUP($X364,$K$40:$V$69,AO$6+1,FALSE())</f>
        <v>0.258337813733966</v>
      </c>
      <c r="AP364" s="74" t="n">
        <f aca="false">AP363*VLOOKUP($X364,$K$40:$V$69,AP$6+1,FALSE())</f>
        <v>0.202690352304614</v>
      </c>
      <c r="AQ364" s="74" t="n">
        <f aca="false">AQ363*VLOOKUP($X364,$K$40:$V$69,AQ$6+1,FALSE())</f>
        <v>0.106961038700999</v>
      </c>
      <c r="AR364" s="74" t="n">
        <f aca="false">AR363*VLOOKUP($X364,$K$40:$V$69,AR$6+1,FALSE())</f>
        <v>0.0869617673019307</v>
      </c>
      <c r="AS364" s="74" t="n">
        <f aca="false">AS363*VLOOKUP($X364,$K$40:$V$69,AS$6+1,FALSE())</f>
        <v>0.054376987746243</v>
      </c>
      <c r="AT364" s="74" t="n">
        <f aca="false">AT363*VLOOKUP($X364,$K$40:$V$69,AT$6+1,FALSE())</f>
        <v>0.0273299597070848</v>
      </c>
      <c r="AU364" s="74" t="n">
        <f aca="false">AU363*VLOOKUP($X364,$K$40:$V$69,AU$6+1,FALSE())</f>
        <v>0.0133699807076494</v>
      </c>
      <c r="AV364" s="74" t="n">
        <f aca="false">AV363*VLOOKUP($X364,$K$40:$V$69,AV$6+1,FALSE())</f>
        <v>0.00636635003594205</v>
      </c>
      <c r="AW364" s="75" t="n">
        <v>0</v>
      </c>
      <c r="AX364" s="54"/>
      <c r="AY364" s="60" t="n">
        <f aca="false">AY352+1</f>
        <v>30</v>
      </c>
      <c r="AZ364" s="61" t="n">
        <v>358</v>
      </c>
      <c r="BA364" s="76" t="n">
        <v>0.0133699807076494</v>
      </c>
      <c r="BB364" s="77" t="n">
        <v>0.0273299597070848</v>
      </c>
      <c r="BC364" s="54"/>
      <c r="BD364" s="54" t="n">
        <f aca="false">IF($D$11=1,BA364*BB364,BA364)</f>
        <v>0.0133699807076494</v>
      </c>
    </row>
    <row r="365" customFormat="false" ht="12.75" hidden="false" customHeight="false" outlineLevel="0" collapsed="false"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60" t="n">
        <f aca="false">X353+1</f>
        <v>30</v>
      </c>
      <c r="Y365" s="61" t="n">
        <v>359</v>
      </c>
      <c r="Z365" s="71" t="n">
        <f aca="false">Z364*VLOOKUP($X365,$K$7:$V$36,Z$6+1,FALSE())</f>
        <v>0.497635161857889</v>
      </c>
      <c r="AA365" s="71" t="n">
        <f aca="false">AA364*VLOOKUP($X365,$K$7:$V$36,AA$6+1,FALSE())</f>
        <v>0.394596666051278</v>
      </c>
      <c r="AB365" s="71" t="n">
        <f aca="false">AB364*VLOOKUP($X365,$K$7:$V$36,AB$6+1,FALSE())</f>
        <v>0.274870441671291</v>
      </c>
      <c r="AC365" s="71" t="n">
        <f aca="false">AC364*VLOOKUP($X365,$K$7:$V$36,AC$6+1,FALSE())</f>
        <v>0.257334701843426</v>
      </c>
      <c r="AD365" s="71" t="n">
        <f aca="false">AD364*VLOOKUP($X365,$K$7:$V$36,AD$6+1,FALSE())</f>
        <v>0.201729271107885</v>
      </c>
      <c r="AE365" s="71" t="n">
        <f aca="false">AE364*VLOOKUP($X365,$K$7:$V$36,AE$6+1,FALSE())</f>
        <v>0.106283054476336</v>
      </c>
      <c r="AF365" s="71" t="n">
        <f aca="false">AF364*VLOOKUP($X365,$K$7:$V$36,AF$6+1,FALSE())</f>
        <v>0.0863544211061164</v>
      </c>
      <c r="AG365" s="71" t="n">
        <f aca="false">AG364*VLOOKUP($X365,$K$7:$V$36,AG$6+1,FALSE())</f>
        <v>0.0539150969249437</v>
      </c>
      <c r="AH365" s="71" t="n">
        <f aca="false">AH364*VLOOKUP($X365,$K$7:$V$36,AH$6+1,FALSE())</f>
        <v>0.0270450073234624</v>
      </c>
      <c r="AI365" s="71" t="n">
        <f aca="false">AI364*VLOOKUP($X365,$K$7:$V$36,AI$6+1,FALSE())</f>
        <v>0.0132133260800272</v>
      </c>
      <c r="AJ365" s="71" t="n">
        <f aca="false">AJ364*VLOOKUP($X365,$K$7:$V$36,AJ$6+1,FALSE())</f>
        <v>0.00628760916372978</v>
      </c>
      <c r="AK365" s="72" t="n">
        <f aca="false">W$7</f>
        <v>0</v>
      </c>
      <c r="AL365" s="73" t="n">
        <f aca="false">AL364*VLOOKUP($X365,$K$40:$V$69,AL$6+1,FALSE())</f>
        <v>0.497635161857889</v>
      </c>
      <c r="AM365" s="74" t="n">
        <f aca="false">AM364*VLOOKUP($X365,$K$40:$V$69,AM$6+1,FALSE())</f>
        <v>0.394596666051278</v>
      </c>
      <c r="AN365" s="74" t="n">
        <f aca="false">AN364*VLOOKUP($X365,$K$40:$V$69,AN$6+1,FALSE())</f>
        <v>0.274870441671291</v>
      </c>
      <c r="AO365" s="74" t="n">
        <f aca="false">AO364*VLOOKUP($X365,$K$40:$V$69,AO$6+1,FALSE())</f>
        <v>0.257334701843426</v>
      </c>
      <c r="AP365" s="74" t="n">
        <f aca="false">AP364*VLOOKUP($X365,$K$40:$V$69,AP$6+1,FALSE())</f>
        <v>0.201729271107885</v>
      </c>
      <c r="AQ365" s="74" t="n">
        <f aca="false">AQ364*VLOOKUP($X365,$K$40:$V$69,AQ$6+1,FALSE())</f>
        <v>0.106283054476336</v>
      </c>
      <c r="AR365" s="74" t="n">
        <f aca="false">AR364*VLOOKUP($X365,$K$40:$V$69,AR$6+1,FALSE())</f>
        <v>0.0863544211061164</v>
      </c>
      <c r="AS365" s="74" t="n">
        <f aca="false">AS364*VLOOKUP($X365,$K$40:$V$69,AS$6+1,FALSE())</f>
        <v>0.0539150969249437</v>
      </c>
      <c r="AT365" s="74" t="n">
        <f aca="false">AT364*VLOOKUP($X365,$K$40:$V$69,AT$6+1,FALSE())</f>
        <v>0.0270450073234624</v>
      </c>
      <c r="AU365" s="74" t="n">
        <f aca="false">AU364*VLOOKUP($X365,$K$40:$V$69,AU$6+1,FALSE())</f>
        <v>0.0132133260800272</v>
      </c>
      <c r="AV365" s="74" t="n">
        <f aca="false">AV364*VLOOKUP($X365,$K$40:$V$69,AV$6+1,FALSE())</f>
        <v>0.00628760916372978</v>
      </c>
      <c r="AW365" s="75" t="n">
        <v>0</v>
      </c>
      <c r="AX365" s="54"/>
      <c r="AY365" s="60" t="n">
        <f aca="false">AY353+1</f>
        <v>30</v>
      </c>
      <c r="AZ365" s="61" t="n">
        <v>359</v>
      </c>
      <c r="BA365" s="76" t="n">
        <v>0.0132133260800272</v>
      </c>
      <c r="BB365" s="77" t="n">
        <v>0.0270450073234624</v>
      </c>
      <c r="BC365" s="54"/>
      <c r="BD365" s="54" t="n">
        <f aca="false">IF($D$11=1,BA365*BB365,BA365)</f>
        <v>0.0132133260800272</v>
      </c>
    </row>
    <row r="366" customFormat="false" ht="12.75" hidden="false" customHeight="false" outlineLevel="0" collapsed="false"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97" t="n">
        <f aca="false">X354+1</f>
        <v>30</v>
      </c>
      <c r="Y366" s="83" t="n">
        <v>360</v>
      </c>
      <c r="Z366" s="105" t="n">
        <f aca="false">Z365*VLOOKUP($X366,$K$7:$V$36,Z$6+1,FALSE())</f>
        <v>0.496677683936582</v>
      </c>
      <c r="AA366" s="105" t="n">
        <f aca="false">AA365*VLOOKUP($X366,$K$7:$V$36,AA$6+1,FALSE())</f>
        <v>0.393520213302718</v>
      </c>
      <c r="AB366" s="105" t="n">
        <f aca="false">AB365*VLOOKUP($X366,$K$7:$V$36,AB$6+1,FALSE())</f>
        <v>0.273820638420924</v>
      </c>
      <c r="AC366" s="105" t="n">
        <f aca="false">AC365*VLOOKUP($X366,$K$7:$V$36,AC$6+1,FALSE())</f>
        <v>0.256335484982617</v>
      </c>
      <c r="AD366" s="105" t="n">
        <f aca="false">AD365*VLOOKUP($X366,$K$7:$V$36,AD$6+1,FALSE())</f>
        <v>0.200772746995676</v>
      </c>
      <c r="AE366" s="105" t="n">
        <f aca="false">AE365*VLOOKUP($X366,$K$7:$V$36,AE$6+1,FALSE())</f>
        <v>0.105609367728721</v>
      </c>
      <c r="AF366" s="105" t="n">
        <f aca="false">AF365*VLOOKUP($X366,$K$7:$V$36,AF$6+1,FALSE())</f>
        <v>0.0857513166525414</v>
      </c>
      <c r="AG366" s="105" t="n">
        <f aca="false">AG365*VLOOKUP($X366,$K$7:$V$36,AG$6+1,FALSE())</f>
        <v>0.05345712951205</v>
      </c>
      <c r="AH366" s="105" t="n">
        <f aca="false">AH365*VLOOKUP($X366,$K$7:$V$36,AH$6+1,FALSE())</f>
        <v>0.026763025959988</v>
      </c>
      <c r="AI366" s="105" t="n">
        <f aca="false">AI365*VLOOKUP($X366,$K$7:$V$36,AI$6+1,FALSE())</f>
        <v>0.0130585069578476</v>
      </c>
      <c r="AJ366" s="105" t="n">
        <f aca="false">AJ365*VLOOKUP($X366,$K$7:$V$36,AJ$6+1,FALSE())</f>
        <v>0.00620984218156781</v>
      </c>
      <c r="AK366" s="106" t="n">
        <f aca="false">W$7</f>
        <v>0</v>
      </c>
      <c r="AL366" s="107" t="n">
        <f aca="false">AL365*VLOOKUP($X366,$K$40:$V$69,AL$6+1,FALSE())</f>
        <v>0.496677683936582</v>
      </c>
      <c r="AM366" s="108" t="n">
        <f aca="false">AM365*VLOOKUP($X366,$K$40:$V$69,AM$6+1,FALSE())</f>
        <v>0.393520213302718</v>
      </c>
      <c r="AN366" s="108" t="n">
        <f aca="false">AN365*VLOOKUP($X366,$K$40:$V$69,AN$6+1,FALSE())</f>
        <v>0.273820638420924</v>
      </c>
      <c r="AO366" s="108" t="n">
        <f aca="false">AO365*VLOOKUP($X366,$K$40:$V$69,AO$6+1,FALSE())</f>
        <v>0.256335484982617</v>
      </c>
      <c r="AP366" s="108" t="n">
        <f aca="false">AP365*VLOOKUP($X366,$K$40:$V$69,AP$6+1,FALSE())</f>
        <v>0.200772746995676</v>
      </c>
      <c r="AQ366" s="108" t="n">
        <f aca="false">AQ365*VLOOKUP($X366,$K$40:$V$69,AQ$6+1,FALSE())</f>
        <v>0.105609367728721</v>
      </c>
      <c r="AR366" s="108" t="n">
        <f aca="false">AR365*VLOOKUP($X366,$K$40:$V$69,AR$6+1,FALSE())</f>
        <v>0.0857513166525414</v>
      </c>
      <c r="AS366" s="108" t="n">
        <f aca="false">AS365*VLOOKUP($X366,$K$40:$V$69,AS$6+1,FALSE())</f>
        <v>0.05345712951205</v>
      </c>
      <c r="AT366" s="108" t="n">
        <f aca="false">AT365*VLOOKUP($X366,$K$40:$V$69,AT$6+1,FALSE())</f>
        <v>0.026763025959988</v>
      </c>
      <c r="AU366" s="108" t="n">
        <f aca="false">AU365*VLOOKUP($X366,$K$40:$V$69,AU$6+1,FALSE())</f>
        <v>0.0130585069578476</v>
      </c>
      <c r="AV366" s="108" t="n">
        <f aca="false">AV365*VLOOKUP($X366,$K$40:$V$69,AV$6+1,FALSE())</f>
        <v>0.00620984218156781</v>
      </c>
      <c r="AW366" s="109" t="n">
        <v>0</v>
      </c>
      <c r="AX366" s="54"/>
      <c r="AY366" s="97" t="n">
        <f aca="false">AY354+1</f>
        <v>30</v>
      </c>
      <c r="AZ366" s="83" t="n">
        <v>360</v>
      </c>
      <c r="BA366" s="76" t="n">
        <v>0.0130585069578476</v>
      </c>
      <c r="BB366" s="77" t="n">
        <v>0.026763025959988</v>
      </c>
      <c r="BC366" s="54"/>
      <c r="BD366" s="54" t="n">
        <f aca="false">IF($D$11=1,BA366*BB366,BA366)</f>
        <v>0.0130585069578476</v>
      </c>
    </row>
  </sheetData>
  <mergeCells count="6">
    <mergeCell ref="F3:I3"/>
    <mergeCell ref="A5:D5"/>
    <mergeCell ref="H5:I5"/>
    <mergeCell ref="BA5:BB5"/>
    <mergeCell ref="A12:D12"/>
    <mergeCell ref="A19:C19"/>
  </mergeCells>
  <printOptions headings="false" gridLines="false" gridLinesSet="true" horizontalCentered="false" verticalCentered="false"/>
  <pageMargins left="0.379861111111111" right="0.747916666666667" top="0.379861111111111" bottom="0.419444444444445" header="0.259722222222222" footer="0.259722222222222"/>
  <pageSetup paperSize="1" scale="6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D366"/>
  <sheetViews>
    <sheetView showFormulas="false" showGridLines="false" showRowColHeaders="true" showZeros="true" rightToLeft="false" tabSelected="false" showOutlineSymbols="true" defaultGridColor="true" view="normal" topLeftCell="Y1" colorId="64" zoomScale="75" zoomScaleNormal="75" zoomScalePageLayoutView="100" workbookViewId="0">
      <selection pane="topLeft" activeCell="AI48" activeCellId="0" sqref="AI48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36" width="9.14"/>
    <col collapsed="false" customWidth="true" hidden="false" outlineLevel="0" max="2" min="2" style="36" width="13.7"/>
    <col collapsed="false" customWidth="true" hidden="false" outlineLevel="0" max="3" min="3" style="36" width="18.56"/>
    <col collapsed="false" customWidth="true" hidden="false" outlineLevel="0" max="4" min="4" style="36" width="8.14"/>
    <col collapsed="false" customWidth="true" hidden="false" outlineLevel="0" max="5" min="5" style="36" width="12.14"/>
    <col collapsed="false" customWidth="true" hidden="false" outlineLevel="0" max="6" min="6" style="36" width="13.14"/>
    <col collapsed="false" customWidth="true" hidden="false" outlineLevel="0" max="7" min="7" style="36" width="14.14"/>
    <col collapsed="false" customWidth="true" hidden="false" outlineLevel="0" max="9" min="8" style="36" width="13.7"/>
    <col collapsed="false" customWidth="false" hidden="false" outlineLevel="0" max="10" min="10" style="36" width="9.14"/>
    <col collapsed="false" customWidth="true" hidden="true" outlineLevel="0" max="23" min="11" style="36" width="9.06"/>
    <col collapsed="false" customWidth="false" hidden="false" outlineLevel="0" max="38" min="24" style="36" width="9.14"/>
    <col collapsed="false" customWidth="true" hidden="false" outlineLevel="0" max="39" min="39" style="36" width="13.99"/>
    <col collapsed="false" customWidth="false" hidden="false" outlineLevel="0" max="257" min="40" style="36" width="9.14"/>
  </cols>
  <sheetData>
    <row r="1" customFormat="false" ht="12.75" hidden="false" customHeight="false" outlineLevel="0" collapsed="false">
      <c r="A1" s="37" t="s">
        <v>45</v>
      </c>
      <c r="F1" s="36" t="s">
        <v>46</v>
      </c>
      <c r="K1" s="38" t="s">
        <v>47</v>
      </c>
      <c r="AN1" s="39" t="s">
        <v>48</v>
      </c>
    </row>
    <row r="2" customFormat="false" ht="12.75" hidden="false" customHeight="false" outlineLevel="0" collapsed="false">
      <c r="A2" s="37" t="s">
        <v>49</v>
      </c>
      <c r="F2" s="36" t="s">
        <v>50</v>
      </c>
      <c r="K2" s="38" t="s">
        <v>47</v>
      </c>
      <c r="AN2" s="39" t="s">
        <v>51</v>
      </c>
    </row>
    <row r="3" customFormat="false" ht="12.75" hidden="false" customHeight="false" outlineLevel="0" collapsed="false">
      <c r="A3" s="37" t="s">
        <v>52</v>
      </c>
      <c r="C3" s="40" t="s">
        <v>53</v>
      </c>
      <c r="D3" s="41" t="n">
        <v>37162</v>
      </c>
      <c r="F3" s="42" t="s">
        <v>54</v>
      </c>
      <c r="G3" s="42"/>
      <c r="H3" s="42"/>
      <c r="I3" s="42"/>
      <c r="BA3" s="43"/>
    </row>
    <row r="5" customFormat="false" ht="12.75" hidden="false" customHeight="false" outlineLevel="0" collapsed="false">
      <c r="A5" s="44" t="s">
        <v>55</v>
      </c>
      <c r="B5" s="44"/>
      <c r="C5" s="44"/>
      <c r="D5" s="44"/>
      <c r="F5" s="45"/>
      <c r="G5" s="46"/>
      <c r="H5" s="47" t="s">
        <v>56</v>
      </c>
      <c r="I5" s="47"/>
      <c r="K5" s="48"/>
      <c r="L5" s="49" t="s">
        <v>57</v>
      </c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50" t="s">
        <v>58</v>
      </c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51"/>
      <c r="AL5" s="50" t="s">
        <v>59</v>
      </c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3"/>
      <c r="AX5" s="54"/>
      <c r="AY5" s="54"/>
      <c r="AZ5" s="54"/>
      <c r="BA5" s="55" t="s">
        <v>60</v>
      </c>
      <c r="BB5" s="55"/>
      <c r="BC5" s="54"/>
      <c r="BD5" s="54"/>
    </row>
    <row r="6" customFormat="false" ht="12.75" hidden="false" customHeight="false" outlineLevel="0" collapsed="false">
      <c r="A6" s="45"/>
      <c r="B6" s="49"/>
      <c r="C6" s="46" t="s">
        <v>61</v>
      </c>
      <c r="D6" s="56" t="n">
        <v>1</v>
      </c>
      <c r="F6" s="57" t="s">
        <v>62</v>
      </c>
      <c r="G6" s="58" t="s">
        <v>63</v>
      </c>
      <c r="H6" s="42" t="s">
        <v>64</v>
      </c>
      <c r="I6" s="59" t="s">
        <v>65</v>
      </c>
      <c r="K6" s="60"/>
      <c r="L6" s="61" t="n">
        <v>1</v>
      </c>
      <c r="M6" s="61" t="n">
        <v>2</v>
      </c>
      <c r="N6" s="61" t="n">
        <v>3</v>
      </c>
      <c r="O6" s="61" t="n">
        <v>4</v>
      </c>
      <c r="P6" s="61" t="n">
        <v>5</v>
      </c>
      <c r="Q6" s="61" t="n">
        <v>6</v>
      </c>
      <c r="R6" s="61" t="n">
        <v>7</v>
      </c>
      <c r="S6" s="61" t="n">
        <v>8</v>
      </c>
      <c r="T6" s="61" t="n">
        <v>9</v>
      </c>
      <c r="U6" s="61" t="n">
        <v>10</v>
      </c>
      <c r="V6" s="61" t="n">
        <v>11</v>
      </c>
      <c r="W6" s="61" t="n">
        <v>12</v>
      </c>
      <c r="X6" s="60" t="s">
        <v>66</v>
      </c>
      <c r="Y6" s="61" t="s">
        <v>67</v>
      </c>
      <c r="Z6" s="61" t="n">
        <v>1</v>
      </c>
      <c r="AA6" s="61" t="n">
        <v>2</v>
      </c>
      <c r="AB6" s="61" t="n">
        <v>3</v>
      </c>
      <c r="AC6" s="61" t="n">
        <v>4</v>
      </c>
      <c r="AD6" s="61" t="n">
        <v>5</v>
      </c>
      <c r="AE6" s="61" t="n">
        <v>6</v>
      </c>
      <c r="AF6" s="61" t="n">
        <v>7</v>
      </c>
      <c r="AG6" s="61" t="n">
        <v>8</v>
      </c>
      <c r="AH6" s="61" t="n">
        <v>9</v>
      </c>
      <c r="AI6" s="61" t="n">
        <v>10</v>
      </c>
      <c r="AJ6" s="61" t="n">
        <v>11</v>
      </c>
      <c r="AK6" s="62" t="n">
        <v>12</v>
      </c>
      <c r="AL6" s="63" t="n">
        <v>1</v>
      </c>
      <c r="AM6" s="64" t="n">
        <v>2</v>
      </c>
      <c r="AN6" s="64" t="n">
        <v>3</v>
      </c>
      <c r="AO6" s="64" t="n">
        <v>4</v>
      </c>
      <c r="AP6" s="64" t="n">
        <v>5</v>
      </c>
      <c r="AQ6" s="64" t="n">
        <v>6</v>
      </c>
      <c r="AR6" s="64" t="n">
        <v>7</v>
      </c>
      <c r="AS6" s="64" t="n">
        <v>8</v>
      </c>
      <c r="AT6" s="64" t="n">
        <v>9</v>
      </c>
      <c r="AU6" s="64" t="n">
        <v>10</v>
      </c>
      <c r="AV6" s="64" t="n">
        <v>11</v>
      </c>
      <c r="AW6" s="65" t="n">
        <v>12</v>
      </c>
      <c r="AX6" s="54"/>
      <c r="AY6" s="60" t="s">
        <v>66</v>
      </c>
      <c r="AZ6" s="61" t="s">
        <v>67</v>
      </c>
      <c r="BA6" s="66" t="s">
        <v>68</v>
      </c>
      <c r="BB6" s="66" t="s">
        <v>69</v>
      </c>
      <c r="BC6" s="54"/>
      <c r="BD6" s="67" t="s">
        <v>70</v>
      </c>
    </row>
    <row r="7" customFormat="false" ht="12.75" hidden="false" customHeight="false" outlineLevel="0" collapsed="false">
      <c r="A7" s="57" t="s">
        <v>25</v>
      </c>
      <c r="B7" s="61" t="str">
        <f aca="false">VLOOKUP(B9,$A$21:$C$38,3,FALSE())</f>
        <v>BB-</v>
      </c>
      <c r="C7" s="42" t="s">
        <v>71</v>
      </c>
      <c r="D7" s="68"/>
      <c r="F7" s="45" t="n">
        <v>1</v>
      </c>
      <c r="G7" s="46" t="n">
        <v>1</v>
      </c>
      <c r="H7" s="69" t="n">
        <f aca="false">+'Survival Rates'!G5</f>
        <v>0.992477731267057</v>
      </c>
      <c r="I7" s="70" t="n">
        <v>0.989233055012979</v>
      </c>
      <c r="K7" s="60" t="n">
        <v>1</v>
      </c>
      <c r="L7" s="61" t="n">
        <f aca="false">H7^(1/12)</f>
        <v>0.99937097261381</v>
      </c>
      <c r="M7" s="61" t="n">
        <f aca="false">H22^(1/12)</f>
        <v>0.999133098196459</v>
      </c>
      <c r="N7" s="61" t="n">
        <f aca="false">H37^(1/12)</f>
        <v>0.998818726905253</v>
      </c>
      <c r="O7" s="61" t="n">
        <f aca="false">H52^(1/12)</f>
        <v>0.998251122872678</v>
      </c>
      <c r="P7" s="61" t="n">
        <f aca="false">H67^(1/12)</f>
        <v>0.99753447120787</v>
      </c>
      <c r="Q7" s="61" t="n">
        <f aca="false">H82^(1/12)</f>
        <v>0.996068773080014</v>
      </c>
      <c r="R7" s="61" t="n">
        <f aca="false">H97^(1/12)</f>
        <v>0.995724166715705</v>
      </c>
      <c r="S7" s="61" t="n">
        <f aca="false">H112^(1/12)</f>
        <v>0.994498386031339</v>
      </c>
      <c r="T7" s="61" t="n">
        <f aca="false">H127^(1/12)</f>
        <v>0.994137556503383</v>
      </c>
      <c r="U7" s="61" t="n">
        <f aca="false">H142^(1/12)</f>
        <v>0.991455535072442</v>
      </c>
      <c r="V7" s="61" t="n">
        <f aca="false">H157^(1/12)</f>
        <v>0.986471096684143</v>
      </c>
      <c r="W7" s="64" t="n">
        <f aca="false">H172</f>
        <v>0</v>
      </c>
      <c r="X7" s="60" t="n">
        <v>1</v>
      </c>
      <c r="Y7" s="61" t="n">
        <v>1</v>
      </c>
      <c r="Z7" s="71" t="n">
        <f aca="false">L$7</f>
        <v>0.99937097261381</v>
      </c>
      <c r="AA7" s="71" t="n">
        <f aca="false">M$7</f>
        <v>0.999133098196459</v>
      </c>
      <c r="AB7" s="71" t="n">
        <f aca="false">N$7</f>
        <v>0.998818726905253</v>
      </c>
      <c r="AC7" s="71" t="n">
        <f aca="false">O$7</f>
        <v>0.998251122872678</v>
      </c>
      <c r="AD7" s="71" t="n">
        <f aca="false">P$7</f>
        <v>0.99753447120787</v>
      </c>
      <c r="AE7" s="71" t="n">
        <f aca="false">Q$7</f>
        <v>0.996068773080014</v>
      </c>
      <c r="AF7" s="71" t="n">
        <f aca="false">R$7</f>
        <v>0.995724166715705</v>
      </c>
      <c r="AG7" s="71" t="n">
        <f aca="false">S$7</f>
        <v>0.994498386031339</v>
      </c>
      <c r="AH7" s="71" t="n">
        <f aca="false">T$7</f>
        <v>0.994137556503383</v>
      </c>
      <c r="AI7" s="71" t="n">
        <f aca="false">U$7</f>
        <v>0.991455535072442</v>
      </c>
      <c r="AJ7" s="71" t="n">
        <f aca="false">V$7</f>
        <v>0.986471096684143</v>
      </c>
      <c r="AK7" s="72" t="n">
        <f aca="false">W$7</f>
        <v>0</v>
      </c>
      <c r="AL7" s="73" t="n">
        <f aca="false">+L40</f>
        <v>0.99937097261381</v>
      </c>
      <c r="AM7" s="74" t="n">
        <f aca="false">+M40</f>
        <v>0.999133098196459</v>
      </c>
      <c r="AN7" s="74" t="n">
        <f aca="false">+N40</f>
        <v>0.998818726905253</v>
      </c>
      <c r="AO7" s="74" t="n">
        <f aca="false">+O40</f>
        <v>0.998251122872678</v>
      </c>
      <c r="AP7" s="74" t="n">
        <f aca="false">+P40</f>
        <v>0.99753447120787</v>
      </c>
      <c r="AQ7" s="74" t="n">
        <f aca="false">+Q40</f>
        <v>0.996068773080014</v>
      </c>
      <c r="AR7" s="74" t="n">
        <f aca="false">+R40</f>
        <v>0.995724166715705</v>
      </c>
      <c r="AS7" s="74" t="n">
        <f aca="false">+S40</f>
        <v>0.994498386031339</v>
      </c>
      <c r="AT7" s="74" t="n">
        <f aca="false">+T40</f>
        <v>0.994137556503383</v>
      </c>
      <c r="AU7" s="74" t="n">
        <f aca="false">+U40</f>
        <v>0.991455535072442</v>
      </c>
      <c r="AV7" s="74" t="n">
        <f aca="false">+V40</f>
        <v>0.986471096684143</v>
      </c>
      <c r="AW7" s="75" t="n">
        <f aca="false">+W40</f>
        <v>0</v>
      </c>
      <c r="AX7" s="54"/>
      <c r="AY7" s="60" t="n">
        <v>1</v>
      </c>
      <c r="AZ7" s="61" t="n">
        <v>1</v>
      </c>
      <c r="BA7" s="76" t="n">
        <f aca="true" t="array" ref="BA7:BA366">OFFSET(Y6,1,B8,360,1)</f>
        <v>0.991455535072442</v>
      </c>
      <c r="BB7" s="77" t="n">
        <f aca="true" t="array" ref="BB7:BB366">OFFSET(Y6,1,B15+12,360,1)</f>
        <v>0.994137556503383</v>
      </c>
      <c r="BC7" s="54"/>
      <c r="BD7" s="54" t="n">
        <f aca="false">IF($D$11=1,BA7*BB7,BA7)</f>
        <v>0.991455535072442</v>
      </c>
    </row>
    <row r="8" customFormat="false" ht="12.75" hidden="false" customHeight="false" outlineLevel="0" collapsed="false">
      <c r="A8" s="57" t="s">
        <v>1</v>
      </c>
      <c r="B8" s="78" t="n">
        <v>10</v>
      </c>
      <c r="C8" s="42" t="s">
        <v>72</v>
      </c>
      <c r="D8" s="79"/>
      <c r="F8" s="57" t="n">
        <v>1</v>
      </c>
      <c r="G8" s="58" t="n">
        <v>2</v>
      </c>
      <c r="H8" s="80" t="n">
        <f aca="false">+'Survival Rates'!G6</f>
        <v>0.98216214658286</v>
      </c>
      <c r="I8" s="81" t="n">
        <v>0.978306527919251</v>
      </c>
      <c r="K8" s="60" t="n">
        <v>2</v>
      </c>
      <c r="L8" s="61" t="n">
        <f aca="false">(H8/H7)^(1/12)</f>
        <v>0.999129698777363</v>
      </c>
      <c r="M8" s="61" t="n">
        <f aca="false">(H23/H22)^(1/12)</f>
        <v>0.998933897906824</v>
      </c>
      <c r="N8" s="61" t="n">
        <f aca="false">(H38/H37)^(1/12)</f>
        <v>0.998538828405346</v>
      </c>
      <c r="O8" s="61" t="n">
        <f aca="false">(H53/H52)^(1/12)</f>
        <v>0.997877396239732</v>
      </c>
      <c r="P8" s="61" t="n">
        <f aca="false">(H68/H67)^(1/12)</f>
        <v>0.997378496450416</v>
      </c>
      <c r="Q8" s="61" t="n">
        <f aca="false">(H83/H82)^(1/12)</f>
        <v>0.995542417270703</v>
      </c>
      <c r="R8" s="61" t="n">
        <f aca="false">(H98/H97)^(1/12)</f>
        <v>0.995517474328608</v>
      </c>
      <c r="S8" s="61" t="n">
        <f aca="false">(H113/H112)^(1/12)</f>
        <v>0.994185913293774</v>
      </c>
      <c r="T8" s="61" t="n">
        <f aca="false">(H128/H127)^(1/12)</f>
        <v>0.993846923756225</v>
      </c>
      <c r="U8" s="61" t="n">
        <f aca="false">(H143/H142)^(1/12)</f>
        <v>0.991046880122078</v>
      </c>
      <c r="V8" s="61" t="n">
        <f aca="false">(H158/H157)^(1/12)</f>
        <v>0.985806569398109</v>
      </c>
      <c r="W8" s="64" t="n">
        <f aca="false">H173</f>
        <v>0</v>
      </c>
      <c r="X8" s="60" t="n">
        <v>1</v>
      </c>
      <c r="Y8" s="61" t="n">
        <v>2</v>
      </c>
      <c r="Z8" s="71" t="n">
        <f aca="false">Z7*VLOOKUP($X8,$K$7:$V$36,Z$6+1,FALSE())</f>
        <v>0.998742340903073</v>
      </c>
      <c r="AA8" s="71" t="n">
        <f aca="false">AA7*VLOOKUP($X8,$K$7:$V$36,AA$6+1,FALSE())</f>
        <v>0.998266947911654</v>
      </c>
      <c r="AB8" s="71" t="n">
        <f aca="false">AB7*VLOOKUP($X8,$K$7:$V$36,AB$6+1,FALSE())</f>
        <v>0.99763884921663</v>
      </c>
      <c r="AC8" s="71" t="n">
        <f aca="false">AC7*VLOOKUP($X8,$K$7:$V$36,AC$6+1,FALSE())</f>
        <v>0.996505304316562</v>
      </c>
      <c r="AD8" s="71" t="n">
        <f aca="false">AD7*VLOOKUP($X8,$K$7:$V$36,AD$6+1,FALSE())</f>
        <v>0.995075021247964</v>
      </c>
      <c r="AE8" s="71" t="n">
        <f aca="false">AE7*VLOOKUP($X8,$K$7:$V$36,AE$6+1,FALSE())</f>
        <v>0.992153000705125</v>
      </c>
      <c r="AF8" s="71" t="n">
        <f aca="false">AF7*VLOOKUP($X8,$K$7:$V$36,AF$6+1,FALSE())</f>
        <v>0.991466616181684</v>
      </c>
      <c r="AG8" s="71" t="n">
        <f aca="false">AG7*VLOOKUP($X8,$K$7:$V$36,AG$6+1,FALSE())</f>
        <v>0.989027039818938</v>
      </c>
      <c r="AH8" s="71" t="n">
        <f aca="false">AH7*VLOOKUP($X8,$K$7:$V$36,AH$6+1,FALSE())</f>
        <v>0.988309481250518</v>
      </c>
      <c r="AI8" s="71" t="n">
        <f aca="false">AI7*VLOOKUP($X8,$K$7:$V$36,AI$6+1,FALSE())</f>
        <v>0.982984078025781</v>
      </c>
      <c r="AJ8" s="71" t="n">
        <f aca="false">AJ7*VLOOKUP($X8,$K$7:$V$36,AJ$6+1,FALSE())</f>
        <v>0.973125224593216</v>
      </c>
      <c r="AK8" s="72" t="n">
        <f aca="false">W$7</f>
        <v>0</v>
      </c>
      <c r="AL8" s="73" t="n">
        <f aca="false">AL7*VLOOKUP($X8,$K$40:$V$69,AL$6+1,FALSE())</f>
        <v>0.998742340903073</v>
      </c>
      <c r="AM8" s="74" t="n">
        <f aca="false">AM7*VLOOKUP($X8,$K$40:$V$69,AM$6+1,FALSE())</f>
        <v>0.998266947911654</v>
      </c>
      <c r="AN8" s="74" t="n">
        <f aca="false">AN7*VLOOKUP($X8,$K$40:$V$69,AN$6+1,FALSE())</f>
        <v>0.99763884921663</v>
      </c>
      <c r="AO8" s="74" t="n">
        <f aca="false">AO7*VLOOKUP($X8,$K$40:$V$69,AO$6+1,FALSE())</f>
        <v>0.996505304316562</v>
      </c>
      <c r="AP8" s="74" t="n">
        <f aca="false">AP7*VLOOKUP($X8,$K$40:$V$69,AP$6+1,FALSE())</f>
        <v>0.995075021247964</v>
      </c>
      <c r="AQ8" s="74" t="n">
        <f aca="false">AQ7*VLOOKUP($X8,$K$40:$V$69,AQ$6+1,FALSE())</f>
        <v>0.992153000705125</v>
      </c>
      <c r="AR8" s="74" t="n">
        <f aca="false">AR7*VLOOKUP($X8,$K$40:$V$69,AR$6+1,FALSE())</f>
        <v>0.991466616181684</v>
      </c>
      <c r="AS8" s="74" t="n">
        <f aca="false">AS7*VLOOKUP($X8,$K$40:$V$69,AS$6+1,FALSE())</f>
        <v>0.989027039818938</v>
      </c>
      <c r="AT8" s="74" t="n">
        <f aca="false">AT7*VLOOKUP($X8,$K$40:$V$69,AT$6+1,FALSE())</f>
        <v>0.988309481250518</v>
      </c>
      <c r="AU8" s="74" t="n">
        <f aca="false">AU7*VLOOKUP($X8,$K$40:$V$69,AU$6+1,FALSE())</f>
        <v>0.982984078025781</v>
      </c>
      <c r="AV8" s="74" t="n">
        <f aca="false">AV7*VLOOKUP($X8,$K$40:$V$69,AV$6+1,FALSE())</f>
        <v>0.973125224593216</v>
      </c>
      <c r="AW8" s="75" t="n">
        <v>0</v>
      </c>
      <c r="AX8" s="54"/>
      <c r="AY8" s="60" t="n">
        <v>1</v>
      </c>
      <c r="AZ8" s="61" t="n">
        <v>2</v>
      </c>
      <c r="BA8" s="76" t="n">
        <v>0.982984078025781</v>
      </c>
      <c r="BB8" s="77" t="n">
        <v>0.988309481250518</v>
      </c>
      <c r="BC8" s="54"/>
      <c r="BD8" s="54" t="n">
        <f aca="false">IF($D$11=1,BA8*BB8,BA8)</f>
        <v>0.982984078025781</v>
      </c>
    </row>
    <row r="9" customFormat="false" ht="12.75" hidden="false" customHeight="false" outlineLevel="0" collapsed="false">
      <c r="A9" s="82" t="s">
        <v>73</v>
      </c>
      <c r="B9" s="83" t="n">
        <v>12</v>
      </c>
      <c r="C9" s="84" t="s">
        <v>74</v>
      </c>
      <c r="D9" s="85"/>
      <c r="F9" s="57" t="n">
        <v>1</v>
      </c>
      <c r="G9" s="58" t="n">
        <v>3</v>
      </c>
      <c r="H9" s="80" t="n">
        <f aca="false">+'Survival Rates'!G7</f>
        <v>0.971016977796988</v>
      </c>
      <c r="I9" s="81" t="n">
        <v>0.969386745899935</v>
      </c>
      <c r="K9" s="60" t="n">
        <v>3</v>
      </c>
      <c r="L9" s="61" t="n">
        <f aca="false">(H9/H8)^(1/12)</f>
        <v>0.999049413723048</v>
      </c>
      <c r="M9" s="61" t="n">
        <f aca="false">(H24/H23)^(1/12)</f>
        <v>0.998812783375858</v>
      </c>
      <c r="N9" s="61" t="n">
        <f aca="false">(H39/H38)^(1/12)</f>
        <v>0.998149908214788</v>
      </c>
      <c r="O9" s="61" t="n">
        <f aca="false">(H54/H53)^(1/12)</f>
        <v>0.997766171704386</v>
      </c>
      <c r="P9" s="61" t="n">
        <f aca="false">(H69/H68)^(1/12)</f>
        <v>0.997344561544268</v>
      </c>
      <c r="Q9" s="61" t="n">
        <f aca="false">(H84/H83)^(1/12)</f>
        <v>0.995953774438938</v>
      </c>
      <c r="R9" s="61" t="n">
        <f aca="false">(H99/H98)^(1/12)</f>
        <v>0.995722348853203</v>
      </c>
      <c r="S9" s="61" t="n">
        <f aca="false">(H114/H113)^(1/12)</f>
        <v>0.994242960844123</v>
      </c>
      <c r="T9" s="61" t="n">
        <f aca="false">(H129/H128)^(1/12)</f>
        <v>0.993756924959913</v>
      </c>
      <c r="U9" s="61" t="n">
        <f aca="false">(H144/H143)^(1/12)</f>
        <v>0.990960775378414</v>
      </c>
      <c r="V9" s="61" t="n">
        <f aca="false">(H159/H158)^(1/12)</f>
        <v>0.985874001505897</v>
      </c>
      <c r="W9" s="64" t="n">
        <f aca="false">H174</f>
        <v>0</v>
      </c>
      <c r="X9" s="60" t="n">
        <v>1</v>
      </c>
      <c r="Y9" s="61" t="n">
        <v>3</v>
      </c>
      <c r="Z9" s="71" t="n">
        <f aca="false">Z8*VLOOKUP($X9,$K$7:$V$36,Z$6+1,FALSE())</f>
        <v>0.998114104618898</v>
      </c>
      <c r="AA9" s="71" t="n">
        <f aca="false">AA8*VLOOKUP($X9,$K$7:$V$36,AA$6+1,FALSE())</f>
        <v>0.997401548494094</v>
      </c>
      <c r="AB9" s="71" t="n">
        <f aca="false">AB8*VLOOKUP($X9,$K$7:$V$36,AB$6+1,FALSE())</f>
        <v>0.996460365285775</v>
      </c>
      <c r="AC9" s="71" t="n">
        <f aca="false">AC8*VLOOKUP($X9,$K$7:$V$36,AC$6+1,FALSE())</f>
        <v>0.994762538982587</v>
      </c>
      <c r="AD9" s="71" t="n">
        <f aca="false">AD8*VLOOKUP($X9,$K$7:$V$36,AD$6+1,FALSE())</f>
        <v>0.992621635132748</v>
      </c>
      <c r="AE9" s="71" t="n">
        <f aca="false">AE8*VLOOKUP($X9,$K$7:$V$36,AE$6+1,FALSE())</f>
        <v>0.988252622120008</v>
      </c>
      <c r="AF9" s="71" t="n">
        <f aca="false">AF8*VLOOKUP($X9,$K$7:$V$36,AF$6+1,FALSE())</f>
        <v>0.987227270223947</v>
      </c>
      <c r="AG9" s="71" t="n">
        <f aca="false">AG8*VLOOKUP($X9,$K$7:$V$36,AG$6+1,FALSE())</f>
        <v>0.983585794841286</v>
      </c>
      <c r="AH9" s="71" t="n">
        <f aca="false">AH8*VLOOKUP($X9,$K$7:$V$36,AH$6+1,FALSE())</f>
        <v>0.982515572759516</v>
      </c>
      <c r="AI9" s="71" t="n">
        <f aca="false">AI8*VLOOKUP($X9,$K$7:$V$36,AI$6+1,FALSE())</f>
        <v>0.974585005046742</v>
      </c>
      <c r="AJ9" s="71" t="n">
        <f aca="false">AJ8*VLOOKUP($X9,$K$7:$V$36,AJ$6+1,FALSE())</f>
        <v>0.959959907515472</v>
      </c>
      <c r="AK9" s="72" t="n">
        <f aca="false">W$7</f>
        <v>0</v>
      </c>
      <c r="AL9" s="73" t="n">
        <f aca="false">AL8*VLOOKUP($X9,$K$40:$V$69,AL$6+1,FALSE())</f>
        <v>0.998114104618898</v>
      </c>
      <c r="AM9" s="74" t="n">
        <f aca="false">AM8*VLOOKUP($X9,$K$40:$V$69,AM$6+1,FALSE())</f>
        <v>0.997401548494094</v>
      </c>
      <c r="AN9" s="74" t="n">
        <f aca="false">AN8*VLOOKUP($X9,$K$40:$V$69,AN$6+1,FALSE())</f>
        <v>0.996460365285775</v>
      </c>
      <c r="AO9" s="74" t="n">
        <f aca="false">AO8*VLOOKUP($X9,$K$40:$V$69,AO$6+1,FALSE())</f>
        <v>0.994762538982587</v>
      </c>
      <c r="AP9" s="74" t="n">
        <f aca="false">AP8*VLOOKUP($X9,$K$40:$V$69,AP$6+1,FALSE())</f>
        <v>0.992621635132748</v>
      </c>
      <c r="AQ9" s="74" t="n">
        <f aca="false">AQ8*VLOOKUP($X9,$K$40:$V$69,AQ$6+1,FALSE())</f>
        <v>0.988252622120008</v>
      </c>
      <c r="AR9" s="74" t="n">
        <f aca="false">AR8*VLOOKUP($X9,$K$40:$V$69,AR$6+1,FALSE())</f>
        <v>0.987227270223947</v>
      </c>
      <c r="AS9" s="74" t="n">
        <f aca="false">AS8*VLOOKUP($X9,$K$40:$V$69,AS$6+1,FALSE())</f>
        <v>0.983585794841286</v>
      </c>
      <c r="AT9" s="74" t="n">
        <f aca="false">AT8*VLOOKUP($X9,$K$40:$V$69,AT$6+1,FALSE())</f>
        <v>0.982515572759516</v>
      </c>
      <c r="AU9" s="74" t="n">
        <f aca="false">AU8*VLOOKUP($X9,$K$40:$V$69,AU$6+1,FALSE())</f>
        <v>0.974585005046742</v>
      </c>
      <c r="AV9" s="74" t="n">
        <f aca="false">AV8*VLOOKUP($X9,$K$40:$V$69,AV$6+1,FALSE())</f>
        <v>0.959959907515472</v>
      </c>
      <c r="AW9" s="75" t="n">
        <v>0</v>
      </c>
      <c r="AX9" s="54"/>
      <c r="AY9" s="60" t="n">
        <v>1</v>
      </c>
      <c r="AZ9" s="61" t="n">
        <v>3</v>
      </c>
      <c r="BA9" s="76" t="n">
        <v>0.974585005046742</v>
      </c>
      <c r="BB9" s="77" t="n">
        <v>0.982515572759516</v>
      </c>
      <c r="BC9" s="54"/>
      <c r="BD9" s="54" t="n">
        <f aca="false">IF($D$11=1,BA9*BB9,BA9)</f>
        <v>0.974585005046742</v>
      </c>
    </row>
    <row r="10" customFormat="false" ht="12.75" hidden="false" customHeight="false" outlineLevel="0" collapsed="false">
      <c r="E10" s="86"/>
      <c r="F10" s="57" t="n">
        <v>1</v>
      </c>
      <c r="G10" s="58" t="n">
        <v>4</v>
      </c>
      <c r="H10" s="80" t="n">
        <f aca="false">+'Survival Rates'!G8</f>
        <v>0.95863995902347</v>
      </c>
      <c r="I10" s="81" t="n">
        <v>0.955777778376819</v>
      </c>
      <c r="K10" s="60" t="n">
        <v>4</v>
      </c>
      <c r="L10" s="61" t="n">
        <f aca="false">(H10/H9)^(1/12)</f>
        <v>0.998931539347121</v>
      </c>
      <c r="M10" s="61" t="n">
        <f aca="false">(H25/H24)^(1/12)</f>
        <v>0.998622566606895</v>
      </c>
      <c r="N10" s="61" t="n">
        <f aca="false">(H40/H39)^(1/12)</f>
        <v>0.997827993786891</v>
      </c>
      <c r="O10" s="61" t="n">
        <f aca="false">(H55/H54)^(1/12)</f>
        <v>0.997599766296956</v>
      </c>
      <c r="P10" s="61" t="n">
        <f aca="false">(H70/H69)^(1/12)</f>
        <v>0.997190827065291</v>
      </c>
      <c r="Q10" s="61" t="n">
        <f aca="false">(H85/H84)^(1/12)</f>
        <v>0.995277553252064</v>
      </c>
      <c r="R10" s="61" t="n">
        <f aca="false">(H100/H99)^(1/12)</f>
        <v>0.995245853930079</v>
      </c>
      <c r="S10" s="61" t="n">
        <f aca="false">(H115/H114)^(1/12)</f>
        <v>0.993324600298007</v>
      </c>
      <c r="T10" s="61" t="n">
        <f aca="false">(H130/H129)^(1/12)</f>
        <v>0.992911303730221</v>
      </c>
      <c r="U10" s="61" t="n">
        <f aca="false">(H145/H144)^(1/12)</f>
        <v>0.990453886387444</v>
      </c>
      <c r="V10" s="61" t="n">
        <f aca="false">(H160/H159)^(1/12)</f>
        <v>0.985967518166755</v>
      </c>
      <c r="W10" s="64" t="n">
        <f aca="false">H175</f>
        <v>0</v>
      </c>
      <c r="X10" s="60" t="n">
        <v>1</v>
      </c>
      <c r="Y10" s="61" t="n">
        <v>4</v>
      </c>
      <c r="Z10" s="71" t="n">
        <f aca="false">Z9*VLOOKUP($X10,$K$7:$V$36,Z$6+1,FALSE())</f>
        <v>0.99748626351255</v>
      </c>
      <c r="AA10" s="71" t="n">
        <f aca="false">AA9*VLOOKUP($X10,$K$7:$V$36,AA$6+1,FALSE())</f>
        <v>0.996536899292849</v>
      </c>
      <c r="AB10" s="71" t="n">
        <f aca="false">AB9*VLOOKUP($X10,$K$7:$V$36,AB$6+1,FALSE())</f>
        <v>0.995283273466281</v>
      </c>
      <c r="AC10" s="71" t="n">
        <f aca="false">AC9*VLOOKUP($X10,$K$7:$V$36,AC$6+1,FALSE())</f>
        <v>0.993022821531044</v>
      </c>
      <c r="AD10" s="71" t="n">
        <f aca="false">AD9*VLOOKUP($X10,$K$7:$V$36,AD$6+1,FALSE())</f>
        <v>0.990174297911637</v>
      </c>
      <c r="AE10" s="71" t="n">
        <f aca="false">AE9*VLOOKUP($X10,$K$7:$V$36,AE$6+1,FALSE())</f>
        <v>0.984367576808183</v>
      </c>
      <c r="AF10" s="71" t="n">
        <f aca="false">AF9*VLOOKUP($X10,$K$7:$V$36,AF$6+1,FALSE())</f>
        <v>0.983006051002759</v>
      </c>
      <c r="AG10" s="71" t="n">
        <f aca="false">AG9*VLOOKUP($X10,$K$7:$V$36,AG$6+1,FALSE())</f>
        <v>0.978174485493011</v>
      </c>
      <c r="AH10" s="71" t="n">
        <f aca="false">AH9*VLOOKUP($X10,$K$7:$V$36,AH$6+1,FALSE())</f>
        <v>0.976755630729668</v>
      </c>
      <c r="AI10" s="71" t="n">
        <f aca="false">AI9*VLOOKUP($X10,$K$7:$V$36,AI$6+1,FALSE())</f>
        <v>0.966257697652196</v>
      </c>
      <c r="AJ10" s="71" t="n">
        <f aca="false">AJ9*VLOOKUP($X10,$K$7:$V$36,AJ$6+1,FALSE())</f>
        <v>0.946972702739596</v>
      </c>
      <c r="AK10" s="72" t="n">
        <f aca="false">W$7</f>
        <v>0</v>
      </c>
      <c r="AL10" s="73" t="n">
        <f aca="false">AL9*VLOOKUP($X10,$K$40:$V$69,AL$6+1,FALSE())</f>
        <v>0.99748626351255</v>
      </c>
      <c r="AM10" s="74" t="n">
        <f aca="false">AM9*VLOOKUP($X10,$K$40:$V$69,AM$6+1,FALSE())</f>
        <v>0.996536899292849</v>
      </c>
      <c r="AN10" s="74" t="n">
        <f aca="false">AN9*VLOOKUP($X10,$K$40:$V$69,AN$6+1,FALSE())</f>
        <v>0.995283273466281</v>
      </c>
      <c r="AO10" s="74" t="n">
        <f aca="false">AO9*VLOOKUP($X10,$K$40:$V$69,AO$6+1,FALSE())</f>
        <v>0.993022821531044</v>
      </c>
      <c r="AP10" s="74" t="n">
        <f aca="false">AP9*VLOOKUP($X10,$K$40:$V$69,AP$6+1,FALSE())</f>
        <v>0.990174297911637</v>
      </c>
      <c r="AQ10" s="74" t="n">
        <f aca="false">AQ9*VLOOKUP($X10,$K$40:$V$69,AQ$6+1,FALSE())</f>
        <v>0.984367576808183</v>
      </c>
      <c r="AR10" s="74" t="n">
        <f aca="false">AR9*VLOOKUP($X10,$K$40:$V$69,AR$6+1,FALSE())</f>
        <v>0.983006051002759</v>
      </c>
      <c r="AS10" s="74" t="n">
        <f aca="false">AS9*VLOOKUP($X10,$K$40:$V$69,AS$6+1,FALSE())</f>
        <v>0.978174485493011</v>
      </c>
      <c r="AT10" s="74" t="n">
        <f aca="false">AT9*VLOOKUP($X10,$K$40:$V$69,AT$6+1,FALSE())</f>
        <v>0.976755630729668</v>
      </c>
      <c r="AU10" s="74" t="n">
        <f aca="false">AU9*VLOOKUP($X10,$K$40:$V$69,AU$6+1,FALSE())</f>
        <v>0.966257697652196</v>
      </c>
      <c r="AV10" s="74" t="n">
        <f aca="false">AV9*VLOOKUP($X10,$K$40:$V$69,AV$6+1,FALSE())</f>
        <v>0.946972702739596</v>
      </c>
      <c r="AW10" s="75" t="n">
        <v>0</v>
      </c>
      <c r="AX10" s="54"/>
      <c r="AY10" s="60" t="n">
        <v>1</v>
      </c>
      <c r="AZ10" s="61" t="n">
        <v>4</v>
      </c>
      <c r="BA10" s="76" t="n">
        <v>0.966257697652196</v>
      </c>
      <c r="BB10" s="77" t="n">
        <v>0.976755630729668</v>
      </c>
      <c r="BC10" s="54"/>
      <c r="BD10" s="54" t="n">
        <f aca="false">IF($D$11=1,BA10*BB10,BA10)</f>
        <v>0.966257697652196</v>
      </c>
    </row>
    <row r="11" customFormat="false" ht="12.75" hidden="false" customHeight="false" outlineLevel="0" collapsed="false">
      <c r="A11" s="45" t="s">
        <v>75</v>
      </c>
      <c r="B11" s="87"/>
      <c r="C11" s="87"/>
      <c r="D11" s="56" t="n">
        <v>0</v>
      </c>
      <c r="F11" s="57" t="n">
        <v>1</v>
      </c>
      <c r="G11" s="58" t="n">
        <v>5</v>
      </c>
      <c r="H11" s="80" t="n">
        <f aca="false">+'Survival Rates'!G9</f>
        <v>0.94283035050902</v>
      </c>
      <c r="I11" s="81" t="n">
        <v>0.942584123590856</v>
      </c>
      <c r="K11" s="60" t="n">
        <v>5</v>
      </c>
      <c r="L11" s="61" t="n">
        <f aca="false">(H11/H10)^(1/12)</f>
        <v>0.998615192382105</v>
      </c>
      <c r="M11" s="61" t="n">
        <f aca="false">(H26/H25)^(1/12)</f>
        <v>0.998041092170767</v>
      </c>
      <c r="N11" s="61" t="n">
        <f aca="false">(H41/H40)^(1/12)</f>
        <v>0.998206669556825</v>
      </c>
      <c r="O11" s="61" t="n">
        <f aca="false">(H56/H55)^(1/12)</f>
        <v>0.997663841501729</v>
      </c>
      <c r="P11" s="61" t="n">
        <f aca="false">(H71/H70)^(1/12)</f>
        <v>0.997144058451515</v>
      </c>
      <c r="Q11" s="61" t="n">
        <f aca="false">(H86/H85)^(1/12)</f>
        <v>0.99519596610055</v>
      </c>
      <c r="R11" s="61" t="n">
        <f aca="false">(H101/H100)^(1/12)</f>
        <v>0.994654972422248</v>
      </c>
      <c r="S11" s="61" t="n">
        <f aca="false">(H116/H115)^(1/12)</f>
        <v>0.993554857356003</v>
      </c>
      <c r="T11" s="61" t="n">
        <f aca="false">(H131/H130)^(1/12)</f>
        <v>0.993022610607404</v>
      </c>
      <c r="U11" s="61" t="n">
        <f aca="false">(H146/H145)^(1/12)</f>
        <v>0.98998773412212</v>
      </c>
      <c r="V11" s="61" t="n">
        <f aca="false">(H161/H160)^(1/12)</f>
        <v>0.984473160069165</v>
      </c>
      <c r="W11" s="64" t="n">
        <f aca="false">H176</f>
        <v>0</v>
      </c>
      <c r="X11" s="60" t="n">
        <v>1</v>
      </c>
      <c r="Y11" s="61" t="n">
        <v>5</v>
      </c>
      <c r="Z11" s="71" t="n">
        <f aca="false">Z10*VLOOKUP($X11,$K$7:$V$36,Z$6+1,FALSE())</f>
        <v>0.996858817335452</v>
      </c>
      <c r="AA11" s="71" t="n">
        <f aca="false">AA10*VLOOKUP($X11,$K$7:$V$36,AA$6+1,FALSE())</f>
        <v>0.995672999657556</v>
      </c>
      <c r="AB11" s="71" t="n">
        <f aca="false">AB10*VLOOKUP($X11,$K$7:$V$36,AB$6+1,FALSE())</f>
        <v>0.994107572113683</v>
      </c>
      <c r="AC11" s="71" t="n">
        <f aca="false">AC10*VLOOKUP($X11,$K$7:$V$36,AC$6+1,FALSE())</f>
        <v>0.991286146631559</v>
      </c>
      <c r="AD11" s="71" t="n">
        <f aca="false">AD10*VLOOKUP($X11,$K$7:$V$36,AD$6+1,FALSE())</f>
        <v>0.987732994670908</v>
      </c>
      <c r="AE11" s="71" t="n">
        <f aca="false">AE10*VLOOKUP($X11,$K$7:$V$36,AE$6+1,FALSE())</f>
        <v>0.980497804491074</v>
      </c>
      <c r="AF11" s="71" t="n">
        <f aca="false">AF10*VLOOKUP($X11,$K$7:$V$36,AF$6+1,FALSE())</f>
        <v>0.978802881011218</v>
      </c>
      <c r="AG11" s="71" t="n">
        <f aca="false">AG10*VLOOKUP($X11,$K$7:$V$36,AG$6+1,FALSE())</f>
        <v>0.972792947079834</v>
      </c>
      <c r="AH11" s="71" t="n">
        <f aca="false">AH10*VLOOKUP($X11,$K$7:$V$36,AH$6+1,FALSE())</f>
        <v>0.971029456034513</v>
      </c>
      <c r="AI11" s="71" t="n">
        <f aca="false">AI10*VLOOKUP($X11,$K$7:$V$36,AI$6+1,FALSE())</f>
        <v>0.958001542643623</v>
      </c>
      <c r="AJ11" s="71" t="n">
        <f aca="false">AJ10*VLOOKUP($X11,$K$7:$V$36,AJ$6+1,FALSE())</f>
        <v>0.934161200601476</v>
      </c>
      <c r="AK11" s="72" t="n">
        <f aca="false">W$7</f>
        <v>0</v>
      </c>
      <c r="AL11" s="73" t="n">
        <f aca="false">AL10*VLOOKUP($X11,$K$40:$V$69,AL$6+1,FALSE())</f>
        <v>0.996858817335452</v>
      </c>
      <c r="AM11" s="74" t="n">
        <f aca="false">AM10*VLOOKUP($X11,$K$40:$V$69,AM$6+1,FALSE())</f>
        <v>0.995672999657556</v>
      </c>
      <c r="AN11" s="74" t="n">
        <f aca="false">AN10*VLOOKUP($X11,$K$40:$V$69,AN$6+1,FALSE())</f>
        <v>0.994107572113683</v>
      </c>
      <c r="AO11" s="74" t="n">
        <f aca="false">AO10*VLOOKUP($X11,$K$40:$V$69,AO$6+1,FALSE())</f>
        <v>0.991286146631559</v>
      </c>
      <c r="AP11" s="74" t="n">
        <f aca="false">AP10*VLOOKUP($X11,$K$40:$V$69,AP$6+1,FALSE())</f>
        <v>0.987732994670908</v>
      </c>
      <c r="AQ11" s="74" t="n">
        <f aca="false">AQ10*VLOOKUP($X11,$K$40:$V$69,AQ$6+1,FALSE())</f>
        <v>0.980497804491074</v>
      </c>
      <c r="AR11" s="74" t="n">
        <f aca="false">AR10*VLOOKUP($X11,$K$40:$V$69,AR$6+1,FALSE())</f>
        <v>0.978802881011218</v>
      </c>
      <c r="AS11" s="74" t="n">
        <f aca="false">AS10*VLOOKUP($X11,$K$40:$V$69,AS$6+1,FALSE())</f>
        <v>0.972792947079834</v>
      </c>
      <c r="AT11" s="74" t="n">
        <f aca="false">AT10*VLOOKUP($X11,$K$40:$V$69,AT$6+1,FALSE())</f>
        <v>0.971029456034513</v>
      </c>
      <c r="AU11" s="74" t="n">
        <f aca="false">AU10*VLOOKUP($X11,$K$40:$V$69,AU$6+1,FALSE())</f>
        <v>0.958001542643623</v>
      </c>
      <c r="AV11" s="74" t="n">
        <f aca="false">AV10*VLOOKUP($X11,$K$40:$V$69,AV$6+1,FALSE())</f>
        <v>0.934161200601476</v>
      </c>
      <c r="AW11" s="75" t="n">
        <f aca="true" t="array" ref="AW11:AW11">OFFSET(W10,1,1,360,1)</f>
        <v>1</v>
      </c>
      <c r="AX11" s="54"/>
      <c r="AY11" s="60" t="n">
        <v>1</v>
      </c>
      <c r="AZ11" s="61" t="n">
        <v>5</v>
      </c>
      <c r="BA11" s="76" t="n">
        <v>0.958001542643623</v>
      </c>
      <c r="BB11" s="77" t="n">
        <v>0.971029456034513</v>
      </c>
      <c r="BC11" s="54"/>
      <c r="BD11" s="54" t="n">
        <f aca="false">IF($D$11=1,BA11*BB11,BA11)</f>
        <v>0.958001542643623</v>
      </c>
    </row>
    <row r="12" customFormat="false" ht="12.75" hidden="false" customHeight="false" outlineLevel="0" collapsed="false">
      <c r="A12" s="88" t="s">
        <v>76</v>
      </c>
      <c r="B12" s="88"/>
      <c r="C12" s="88"/>
      <c r="D12" s="88"/>
      <c r="F12" s="57" t="n">
        <v>1</v>
      </c>
      <c r="G12" s="58" t="n">
        <v>6</v>
      </c>
      <c r="H12" s="80" t="n">
        <f aca="false">+'Survival Rates'!G10</f>
        <v>0.929478701908663</v>
      </c>
      <c r="I12" s="81" t="n">
        <v>0.922334547024523</v>
      </c>
      <c r="K12" s="60" t="n">
        <v>6</v>
      </c>
      <c r="L12" s="61" t="n">
        <f aca="false">(H12/H11)^(1/12)</f>
        <v>0.998812166947648</v>
      </c>
      <c r="M12" s="61" t="n">
        <f aca="false">(H27/H26)^(1/12)</f>
        <v>0.998404088193047</v>
      </c>
      <c r="N12" s="61" t="n">
        <f aca="false">(H42/H41)^(1/12)</f>
        <v>0.997769342915949</v>
      </c>
      <c r="O12" s="61" t="n">
        <f aca="false">(H57/H56)^(1/12)</f>
        <v>0.997370553723055</v>
      </c>
      <c r="P12" s="61" t="n">
        <f aca="false">(H72/H71)^(1/12)</f>
        <v>0.99689256749577</v>
      </c>
      <c r="Q12" s="61" t="n">
        <f aca="false">(H87/H86)^(1/12)</f>
        <v>0.995409579316017</v>
      </c>
      <c r="R12" s="61" t="n">
        <f aca="false">(H102/H101)^(1/12)</f>
        <v>0.995082833147037</v>
      </c>
      <c r="S12" s="61" t="n">
        <f aca="false">(H117/H116)^(1/12)</f>
        <v>0.993759130409257</v>
      </c>
      <c r="T12" s="61" t="n">
        <f aca="false">(H132/H131)^(1/12)</f>
        <v>0.993372123499824</v>
      </c>
      <c r="U12" s="61" t="n">
        <f aca="false">(H147/H146)^(1/12)</f>
        <v>0.99026286043824</v>
      </c>
      <c r="V12" s="61" t="n">
        <f aca="false">(H162/H161)^(1/12)</f>
        <v>0.984456884179429</v>
      </c>
      <c r="W12" s="64" t="n">
        <f aca="false">H177</f>
        <v>0</v>
      </c>
      <c r="X12" s="60" t="n">
        <v>1</v>
      </c>
      <c r="Y12" s="61" t="n">
        <v>6</v>
      </c>
      <c r="Z12" s="71" t="n">
        <f aca="false">Z11*VLOOKUP($X12,$K$7:$V$36,Z$6+1,FALSE())</f>
        <v>0.996231765839183</v>
      </c>
      <c r="AA12" s="71" t="n">
        <f aca="false">AA11*VLOOKUP($X12,$K$7:$V$36,AA$6+1,FALSE())</f>
        <v>0.994809848938415</v>
      </c>
      <c r="AB12" s="71" t="n">
        <f aca="false">AB11*VLOOKUP($X12,$K$7:$V$36,AB$6+1,FALSE())</f>
        <v>0.99293325958546</v>
      </c>
      <c r="AC12" s="71" t="n">
        <f aca="false">AC11*VLOOKUP($X12,$K$7:$V$36,AC$6+1,FALSE())</f>
        <v>0.989552508963084</v>
      </c>
      <c r="AD12" s="71" t="n">
        <f aca="false">AD11*VLOOKUP($X12,$K$7:$V$36,AD$6+1,FALSE())</f>
        <v>0.98529771053361</v>
      </c>
      <c r="AE12" s="71" t="n">
        <f aca="false">AE11*VLOOKUP($X12,$K$7:$V$36,AE$6+1,FALSE())</f>
        <v>0.976643245127072</v>
      </c>
      <c r="AF12" s="71" t="n">
        <f aca="false">AF11*VLOOKUP($X12,$K$7:$V$36,AF$6+1,FALSE())</f>
        <v>0.974617683073826</v>
      </c>
      <c r="AG12" s="71" t="n">
        <f aca="false">AG11*VLOOKUP($X12,$K$7:$V$36,AG$6+1,FALSE())</f>
        <v>0.967441015813565</v>
      </c>
      <c r="AH12" s="71" t="n">
        <f aca="false">AH11*VLOOKUP($X12,$K$7:$V$36,AH$6+1,FALSE())</f>
        <v>0.96533685071496</v>
      </c>
      <c r="AI12" s="71" t="n">
        <f aca="false">AI11*VLOOKUP($X12,$K$7:$V$36,AI$6+1,FALSE())</f>
        <v>0.949815932061958</v>
      </c>
      <c r="AJ12" s="71" t="n">
        <f aca="false">AJ11*VLOOKUP($X12,$K$7:$V$36,AJ$6+1,FALSE())</f>
        <v>0.921523024037114</v>
      </c>
      <c r="AK12" s="72" t="n">
        <f aca="false">W$7</f>
        <v>0</v>
      </c>
      <c r="AL12" s="73" t="n">
        <f aca="false">AL11*VLOOKUP($X12,$K$40:$V$69,AL$6+1,FALSE())</f>
        <v>0.996231765839183</v>
      </c>
      <c r="AM12" s="74" t="n">
        <f aca="false">AM11*VLOOKUP($X12,$K$40:$V$69,AM$6+1,FALSE())</f>
        <v>0.994809848938415</v>
      </c>
      <c r="AN12" s="74" t="n">
        <f aca="false">AN11*VLOOKUP($X12,$K$40:$V$69,AN$6+1,FALSE())</f>
        <v>0.99293325958546</v>
      </c>
      <c r="AO12" s="74" t="n">
        <f aca="false">AO11*VLOOKUP($X12,$K$40:$V$69,AO$6+1,FALSE())</f>
        <v>0.989552508963084</v>
      </c>
      <c r="AP12" s="74" t="n">
        <f aca="false">AP11*VLOOKUP($X12,$K$40:$V$69,AP$6+1,FALSE())</f>
        <v>0.98529771053361</v>
      </c>
      <c r="AQ12" s="74" t="n">
        <f aca="false">AQ11*VLOOKUP($X12,$K$40:$V$69,AQ$6+1,FALSE())</f>
        <v>0.976643245127072</v>
      </c>
      <c r="AR12" s="74" t="n">
        <f aca="false">AR11*VLOOKUP($X12,$K$40:$V$69,AR$6+1,FALSE())</f>
        <v>0.974617683073826</v>
      </c>
      <c r="AS12" s="74" t="n">
        <f aca="false">AS11*VLOOKUP($X12,$K$40:$V$69,AS$6+1,FALSE())</f>
        <v>0.967441015813565</v>
      </c>
      <c r="AT12" s="74" t="n">
        <f aca="false">AT11*VLOOKUP($X12,$K$40:$V$69,AT$6+1,FALSE())</f>
        <v>0.96533685071496</v>
      </c>
      <c r="AU12" s="74" t="n">
        <f aca="false">AU11*VLOOKUP($X12,$K$40:$V$69,AU$6+1,FALSE())</f>
        <v>0.949815932061958</v>
      </c>
      <c r="AV12" s="74" t="n">
        <f aca="false">AV11*VLOOKUP($X12,$K$40:$V$69,AV$6+1,FALSE())</f>
        <v>0.921523024037114</v>
      </c>
      <c r="AW12" s="75" t="n">
        <v>0</v>
      </c>
      <c r="AX12" s="54"/>
      <c r="AY12" s="60" t="n">
        <v>1</v>
      </c>
      <c r="AZ12" s="61" t="n">
        <v>6</v>
      </c>
      <c r="BA12" s="76" t="n">
        <v>0.949815932061958</v>
      </c>
      <c r="BB12" s="77" t="n">
        <v>0.96533685071496</v>
      </c>
      <c r="BC12" s="54"/>
      <c r="BD12" s="54" t="n">
        <f aca="false">IF($D$11=1,BA12*BB12,BA12)</f>
        <v>0.949815932061958</v>
      </c>
    </row>
    <row r="13" customFormat="false" ht="12.75" hidden="false" customHeight="false" outlineLevel="0" collapsed="false">
      <c r="A13" s="57"/>
      <c r="B13" s="58"/>
      <c r="C13" s="58" t="s">
        <v>61</v>
      </c>
      <c r="D13" s="89" t="n">
        <v>1</v>
      </c>
      <c r="F13" s="57" t="n">
        <v>1</v>
      </c>
      <c r="G13" s="58" t="n">
        <v>7</v>
      </c>
      <c r="H13" s="80" t="n">
        <f aca="false">+'Survival Rates'!G11</f>
        <v>0.915426059188672</v>
      </c>
      <c r="I13" s="81" t="n">
        <v>0.899090288827556</v>
      </c>
      <c r="K13" s="60" t="n">
        <v>7</v>
      </c>
      <c r="L13" s="61" t="n">
        <f aca="false">(H13/H12)^(1/12)</f>
        <v>0.998731280668311</v>
      </c>
      <c r="M13" s="61" t="n">
        <f aca="false">(H28/H27)^(1/12)</f>
        <v>0.998284839049018</v>
      </c>
      <c r="N13" s="61" t="n">
        <f aca="false">(H43/H42)^(1/12)</f>
        <v>0.997566710128305</v>
      </c>
      <c r="O13" s="61" t="n">
        <f aca="false">(H58/H57)^(1/12)</f>
        <v>0.997194739718974</v>
      </c>
      <c r="P13" s="61" t="n">
        <f aca="false">(H73/H72)^(1/12)</f>
        <v>0.996730004734553</v>
      </c>
      <c r="Q13" s="61" t="n">
        <f aca="false">(H88/H87)^(1/12)</f>
        <v>0.995320363102221</v>
      </c>
      <c r="R13" s="61" t="n">
        <f aca="false">(H103/H102)^(1/12)</f>
        <v>0.99495698425849</v>
      </c>
      <c r="S13" s="61" t="n">
        <f aca="false">(H118/H117)^(1/12)</f>
        <v>0.993657962660888</v>
      </c>
      <c r="T13" s="61" t="n">
        <f aca="false">(H133/H132)^(1/12)</f>
        <v>0.99327873762356</v>
      </c>
      <c r="U13" s="61" t="n">
        <f aca="false">(H148/H147)^(1/12)</f>
        <v>0.990017664546318</v>
      </c>
      <c r="V13" s="61" t="n">
        <f aca="false">(H163/H162)^(1/12)</f>
        <v>0.983903105058666</v>
      </c>
      <c r="W13" s="64" t="n">
        <f aca="false">H178</f>
        <v>0</v>
      </c>
      <c r="X13" s="60" t="n">
        <v>1</v>
      </c>
      <c r="Y13" s="61" t="n">
        <v>7</v>
      </c>
      <c r="Z13" s="71" t="n">
        <f aca="false">Z12*VLOOKUP($X13,$K$7:$V$36,Z$6+1,FALSE())</f>
        <v>0.995605108775478</v>
      </c>
      <c r="AA13" s="71" t="n">
        <f aca="false">AA12*VLOOKUP($X13,$K$7:$V$36,AA$6+1,FALSE())</f>
        <v>0.99394744648619</v>
      </c>
      <c r="AB13" s="71" t="n">
        <f aca="false">AB12*VLOOKUP($X13,$K$7:$V$36,AB$6+1,FALSE())</f>
        <v>0.991760334241032</v>
      </c>
      <c r="AC13" s="71" t="n">
        <f aca="false">AC12*VLOOKUP($X13,$K$7:$V$36,AC$6+1,FALSE())</f>
        <v>0.987821903213874</v>
      </c>
      <c r="AD13" s="71" t="n">
        <f aca="false">AD12*VLOOKUP($X13,$K$7:$V$36,AD$6+1,FALSE())</f>
        <v>0.982868430659469</v>
      </c>
      <c r="AE13" s="71" t="n">
        <f aca="false">AE12*VLOOKUP($X13,$K$7:$V$36,AE$6+1,FALSE())</f>
        <v>0.972803838910606</v>
      </c>
      <c r="AF13" s="71" t="n">
        <f aca="false">AF12*VLOOKUP($X13,$K$7:$V$36,AF$6+1,FALSE())</f>
        <v>0.970450380345076</v>
      </c>
      <c r="AG13" s="71" t="n">
        <f aca="false">AG12*VLOOKUP($X13,$K$7:$V$36,AG$6+1,FALSE())</f>
        <v>0.962118528807109</v>
      </c>
      <c r="AH13" s="71" t="n">
        <f aca="false">AH12*VLOOKUP($X13,$K$7:$V$36,AH$6+1,FALSE())</f>
        <v>0.959677617972442</v>
      </c>
      <c r="AI13" s="71" t="n">
        <f aca="false">AI12*VLOOKUP($X13,$K$7:$V$36,AI$6+1,FALSE())</f>
        <v>0.941700263142818</v>
      </c>
      <c r="AJ13" s="71" t="n">
        <f aca="false">AJ12*VLOOKUP($X13,$K$7:$V$36,AJ$6+1,FALSE())</f>
        <v>0.90905582814158</v>
      </c>
      <c r="AK13" s="72" t="n">
        <f aca="false">W$7</f>
        <v>0</v>
      </c>
      <c r="AL13" s="73" t="n">
        <f aca="false">AL12*VLOOKUP($X13,$K$40:$V$69,AL$6+1,FALSE())</f>
        <v>0.995605108775478</v>
      </c>
      <c r="AM13" s="74" t="n">
        <f aca="false">AM12*VLOOKUP($X13,$K$40:$V$69,AM$6+1,FALSE())</f>
        <v>0.99394744648619</v>
      </c>
      <c r="AN13" s="74" t="n">
        <f aca="false">AN12*VLOOKUP($X13,$K$40:$V$69,AN$6+1,FALSE())</f>
        <v>0.991760334241032</v>
      </c>
      <c r="AO13" s="74" t="n">
        <f aca="false">AO12*VLOOKUP($X13,$K$40:$V$69,AO$6+1,FALSE())</f>
        <v>0.987821903213874</v>
      </c>
      <c r="AP13" s="74" t="n">
        <f aca="false">AP12*VLOOKUP($X13,$K$40:$V$69,AP$6+1,FALSE())</f>
        <v>0.982868430659469</v>
      </c>
      <c r="AQ13" s="74" t="n">
        <f aca="false">AQ12*VLOOKUP($X13,$K$40:$V$69,AQ$6+1,FALSE())</f>
        <v>0.972803838910606</v>
      </c>
      <c r="AR13" s="74" t="n">
        <f aca="false">AR12*VLOOKUP($X13,$K$40:$V$69,AR$6+1,FALSE())</f>
        <v>0.970450380345076</v>
      </c>
      <c r="AS13" s="74" t="n">
        <f aca="false">AS12*VLOOKUP($X13,$K$40:$V$69,AS$6+1,FALSE())</f>
        <v>0.962118528807109</v>
      </c>
      <c r="AT13" s="74" t="n">
        <f aca="false">AT12*VLOOKUP($X13,$K$40:$V$69,AT$6+1,FALSE())</f>
        <v>0.959677617972442</v>
      </c>
      <c r="AU13" s="74" t="n">
        <f aca="false">AU12*VLOOKUP($X13,$K$40:$V$69,AU$6+1,FALSE())</f>
        <v>0.941700263142818</v>
      </c>
      <c r="AV13" s="74" t="n">
        <f aca="false">AV12*VLOOKUP($X13,$K$40:$V$69,AV$6+1,FALSE())</f>
        <v>0.90905582814158</v>
      </c>
      <c r="AW13" s="75" t="n">
        <v>0</v>
      </c>
      <c r="AX13" s="54"/>
      <c r="AY13" s="60" t="n">
        <v>1</v>
      </c>
      <c r="AZ13" s="61" t="n">
        <v>7</v>
      </c>
      <c r="BA13" s="76" t="n">
        <v>0.941700263142818</v>
      </c>
      <c r="BB13" s="77" t="n">
        <v>0.959677617972442</v>
      </c>
      <c r="BC13" s="54"/>
      <c r="BD13" s="54" t="n">
        <f aca="false">IF($D$11=1,BA13*BB13,BA13)</f>
        <v>0.941700263142818</v>
      </c>
    </row>
    <row r="14" customFormat="false" ht="12.75" hidden="false" customHeight="false" outlineLevel="0" collapsed="false">
      <c r="A14" s="57"/>
      <c r="B14" s="58"/>
      <c r="C14" s="42" t="s">
        <v>71</v>
      </c>
      <c r="D14" s="68"/>
      <c r="F14" s="57" t="n">
        <v>1</v>
      </c>
      <c r="G14" s="58" t="n">
        <v>8</v>
      </c>
      <c r="H14" s="80" t="n">
        <f aca="false">+'Survival Rates'!G12</f>
        <v>0.909349675305963</v>
      </c>
      <c r="I14" s="81" t="n">
        <v>0.887411288496449</v>
      </c>
      <c r="K14" s="60" t="n">
        <v>8</v>
      </c>
      <c r="L14" s="61" t="n">
        <f aca="false">(H14/H13)^(1/12)</f>
        <v>0.999445162825282</v>
      </c>
      <c r="M14" s="61" t="n">
        <f aca="false">(H29/H28)^(1/12)</f>
        <v>0.999304153466473</v>
      </c>
      <c r="N14" s="61" t="n">
        <f aca="false">(H44/H43)^(1/12)</f>
        <v>0.998612671122338</v>
      </c>
      <c r="O14" s="61" t="n">
        <f aca="false">(H59/H58)^(1/12)</f>
        <v>0.998014438782226</v>
      </c>
      <c r="P14" s="61" t="n">
        <f aca="false">(H74/H73)^(1/12)</f>
        <v>0.997591220788144</v>
      </c>
      <c r="Q14" s="61" t="n">
        <f aca="false">(H89/H88)^(1/12)</f>
        <v>0.995424970545681</v>
      </c>
      <c r="R14" s="61" t="n">
        <f aca="false">(H104/H103)^(1/12)</f>
        <v>0.995161524420674</v>
      </c>
      <c r="S14" s="61" t="n">
        <f aca="false">(H119/H118)^(1/12)</f>
        <v>0.993841658900384</v>
      </c>
      <c r="T14" s="61" t="n">
        <f aca="false">(H134/H133)^(1/12)</f>
        <v>0.99364487379093</v>
      </c>
      <c r="U14" s="61" t="n">
        <f aca="false">(H149/H148)^(1/12)</f>
        <v>0.990769018214345</v>
      </c>
      <c r="V14" s="61" t="n">
        <f aca="false">(H164/H163)^(1/12)</f>
        <v>0.985237334711166</v>
      </c>
      <c r="W14" s="64" t="n">
        <f aca="false">H179</f>
        <v>0</v>
      </c>
      <c r="X14" s="60" t="n">
        <v>1</v>
      </c>
      <c r="Y14" s="61" t="n">
        <v>8</v>
      </c>
      <c r="Z14" s="71" t="n">
        <f aca="false">Z13*VLOOKUP($X14,$K$7:$V$36,Z$6+1,FALSE())</f>
        <v>0.994978845896228</v>
      </c>
      <c r="AA14" s="71" t="n">
        <f aca="false">AA13*VLOOKUP($X14,$K$7:$V$36,AA$6+1,FALSE())</f>
        <v>0.993085791652206</v>
      </c>
      <c r="AB14" s="71" t="n">
        <f aca="false">AB13*VLOOKUP($X14,$K$7:$V$36,AB$6+1,FALSE())</f>
        <v>0.990588794441755</v>
      </c>
      <c r="AC14" s="71" t="n">
        <f aca="false">AC13*VLOOKUP($X14,$K$7:$V$36,AC$6+1,FALSE())</f>
        <v>0.986094324081475</v>
      </c>
      <c r="AD14" s="71" t="n">
        <f aca="false">AD13*VLOOKUP($X14,$K$7:$V$36,AD$6+1,FALSE())</f>
        <v>0.980445140244803</v>
      </c>
      <c r="AE14" s="71" t="n">
        <f aca="false">AE13*VLOOKUP($X14,$K$7:$V$36,AE$6+1,FALSE())</f>
        <v>0.968979526271215</v>
      </c>
      <c r="AF14" s="71" t="n">
        <f aca="false">AF13*VLOOKUP($X14,$K$7:$V$36,AF$6+1,FALSE())</f>
        <v>0.96630089630804</v>
      </c>
      <c r="AG14" s="71" t="n">
        <f aca="false">AG13*VLOOKUP($X14,$K$7:$V$36,AG$6+1,FALSE())</f>
        <v>0.956825324069516</v>
      </c>
      <c r="AH14" s="71" t="n">
        <f aca="false">AH13*VLOOKUP($X14,$K$7:$V$36,AH$6+1,FALSE())</f>
        <v>0.954051562162111</v>
      </c>
      <c r="AI14" s="71" t="n">
        <f aca="false">AI13*VLOOKUP($X14,$K$7:$V$36,AI$6+1,FALSE())</f>
        <v>0.933653938272122</v>
      </c>
      <c r="AJ14" s="71" t="n">
        <f aca="false">AJ13*VLOOKUP($X14,$K$7:$V$36,AJ$6+1,FALSE())</f>
        <v>0.896757299733936</v>
      </c>
      <c r="AK14" s="72" t="n">
        <f aca="false">W$7</f>
        <v>0</v>
      </c>
      <c r="AL14" s="73" t="n">
        <f aca="false">AL13*VLOOKUP($X14,$K$40:$V$69,AL$6+1,FALSE())</f>
        <v>0.994978845896228</v>
      </c>
      <c r="AM14" s="74" t="n">
        <f aca="false">AM13*VLOOKUP($X14,$K$40:$V$69,AM$6+1,FALSE())</f>
        <v>0.993085791652206</v>
      </c>
      <c r="AN14" s="74" t="n">
        <f aca="false">AN13*VLOOKUP($X14,$K$40:$V$69,AN$6+1,FALSE())</f>
        <v>0.990588794441755</v>
      </c>
      <c r="AO14" s="74" t="n">
        <f aca="false">AO13*VLOOKUP($X14,$K$40:$V$69,AO$6+1,FALSE())</f>
        <v>0.986094324081475</v>
      </c>
      <c r="AP14" s="74" t="n">
        <f aca="false">AP13*VLOOKUP($X14,$K$40:$V$69,AP$6+1,FALSE())</f>
        <v>0.980445140244803</v>
      </c>
      <c r="AQ14" s="74" t="n">
        <f aca="false">AQ13*VLOOKUP($X14,$K$40:$V$69,AQ$6+1,FALSE())</f>
        <v>0.968979526271215</v>
      </c>
      <c r="AR14" s="74" t="n">
        <f aca="false">AR13*VLOOKUP($X14,$K$40:$V$69,AR$6+1,FALSE())</f>
        <v>0.96630089630804</v>
      </c>
      <c r="AS14" s="74" t="n">
        <f aca="false">AS13*VLOOKUP($X14,$K$40:$V$69,AS$6+1,FALSE())</f>
        <v>0.956825324069516</v>
      </c>
      <c r="AT14" s="74" t="n">
        <f aca="false">AT13*VLOOKUP($X14,$K$40:$V$69,AT$6+1,FALSE())</f>
        <v>0.954051562162111</v>
      </c>
      <c r="AU14" s="74" t="n">
        <f aca="false">AU13*VLOOKUP($X14,$K$40:$V$69,AU$6+1,FALSE())</f>
        <v>0.933653938272122</v>
      </c>
      <c r="AV14" s="74" t="n">
        <f aca="false">AV13*VLOOKUP($X14,$K$40:$V$69,AV$6+1,FALSE())</f>
        <v>0.896757299733936</v>
      </c>
      <c r="AW14" s="75" t="n">
        <v>0</v>
      </c>
      <c r="AX14" s="54"/>
      <c r="AY14" s="60" t="n">
        <v>1</v>
      </c>
      <c r="AZ14" s="61" t="n">
        <v>8</v>
      </c>
      <c r="BA14" s="76" t="n">
        <v>0.933653938272122</v>
      </c>
      <c r="BB14" s="77" t="n">
        <v>0.954051562162111</v>
      </c>
      <c r="BC14" s="54"/>
      <c r="BD14" s="54" t="n">
        <f aca="false">IF($D$11=1,BA14*BB14,BA14)</f>
        <v>0.933653938272122</v>
      </c>
    </row>
    <row r="15" customFormat="false" ht="12.75" hidden="false" customHeight="false" outlineLevel="0" collapsed="false">
      <c r="A15" s="57" t="s">
        <v>77</v>
      </c>
      <c r="B15" s="61" t="n">
        <f aca="false">VLOOKUP(B16,$A$21:$B$38,2,FALSE())</f>
        <v>9</v>
      </c>
      <c r="C15" s="42" t="s">
        <v>72</v>
      </c>
      <c r="D15" s="79"/>
      <c r="F15" s="57" t="n">
        <v>1</v>
      </c>
      <c r="G15" s="58" t="n">
        <v>9</v>
      </c>
      <c r="H15" s="80" t="n">
        <f aca="false">+'Survival Rates'!G13</f>
        <v>0.904676073149898</v>
      </c>
      <c r="I15" s="81" t="n">
        <v>0.876172708608108</v>
      </c>
      <c r="K15" s="60" t="n">
        <v>9</v>
      </c>
      <c r="L15" s="61" t="n">
        <f aca="false">(H15/H14)^(1/12)</f>
        <v>0.999570696168541</v>
      </c>
      <c r="M15" s="61" t="n">
        <f aca="false">(H30/H29)^(1/12)</f>
        <v>0.999479974932028</v>
      </c>
      <c r="N15" s="61" t="n">
        <f aca="false">(H45/H44)^(1/12)</f>
        <v>0.998726452675091</v>
      </c>
      <c r="O15" s="61" t="n">
        <f aca="false">(H60/H59)^(1/12)</f>
        <v>0.998086638861906</v>
      </c>
      <c r="P15" s="61" t="n">
        <f aca="false">(H75/H74)^(1/12)</f>
        <v>0.997683550708227</v>
      </c>
      <c r="Q15" s="61" t="n">
        <f aca="false">(H90/H89)^(1/12)</f>
        <v>0.995354715316551</v>
      </c>
      <c r="R15" s="61" t="n">
        <f aca="false">(H105/H104)^(1/12)</f>
        <v>0.995087167472463</v>
      </c>
      <c r="S15" s="61" t="n">
        <f aca="false">(H120/H119)^(1/12)</f>
        <v>0.993773734457062</v>
      </c>
      <c r="T15" s="61" t="n">
        <f aca="false">(H135/H134)^(1/12)</f>
        <v>0.993632029206099</v>
      </c>
      <c r="U15" s="61" t="n">
        <f aca="false">(H150/H149)^(1/12)</f>
        <v>0.990723227180399</v>
      </c>
      <c r="V15" s="61" t="n">
        <f aca="false">(H165/H164)^(1/12)</f>
        <v>0.985071608653141</v>
      </c>
      <c r="W15" s="64" t="n">
        <f aca="false">H180</f>
        <v>0</v>
      </c>
      <c r="X15" s="60" t="n">
        <v>1</v>
      </c>
      <c r="Y15" s="61" t="n">
        <v>9</v>
      </c>
      <c r="Z15" s="71" t="n">
        <f aca="false">Z14*VLOOKUP($X15,$K$7:$V$36,Z$6+1,FALSE())</f>
        <v>0.99435297695348</v>
      </c>
      <c r="AA15" s="71" t="n">
        <f aca="false">AA14*VLOOKUP($X15,$K$7:$V$36,AA$6+1,FALSE())</f>
        <v>0.992224883788351</v>
      </c>
      <c r="AB15" s="71" t="n">
        <f aca="false">AB14*VLOOKUP($X15,$K$7:$V$36,AB$6+1,FALSE())</f>
        <v>0.989418638550923</v>
      </c>
      <c r="AC15" s="71" t="n">
        <f aca="false">AC14*VLOOKUP($X15,$K$7:$V$36,AC$6+1,FALSE())</f>
        <v>0.984369766272706</v>
      </c>
      <c r="AD15" s="71" t="n">
        <f aca="false">AD14*VLOOKUP($X15,$K$7:$V$36,AD$6+1,FALSE())</f>
        <v>0.978027824522425</v>
      </c>
      <c r="AE15" s="71" t="n">
        <f aca="false">AE14*VLOOKUP($X15,$K$7:$V$36,AE$6+1,FALSE())</f>
        <v>0.965170247872622</v>
      </c>
      <c r="AF15" s="71" t="n">
        <f aca="false">AF14*VLOOKUP($X15,$K$7:$V$36,AF$6+1,FALSE())</f>
        <v>0.962169154772961</v>
      </c>
      <c r="AG15" s="71" t="n">
        <f aca="false">AG14*VLOOKUP($X15,$K$7:$V$36,AG$6+1,FALSE())</f>
        <v>0.951561240501046</v>
      </c>
      <c r="AH15" s="71" t="n">
        <f aca="false">AH14*VLOOKUP($X15,$K$7:$V$36,AH$6+1,FALSE())</f>
        <v>0.948458488786077</v>
      </c>
      <c r="AI15" s="71" t="n">
        <f aca="false">AI14*VLOOKUP($X15,$K$7:$V$36,AI$6+1,FALSE())</f>
        <v>0.925676364942079</v>
      </c>
      <c r="AJ15" s="71" t="n">
        <f aca="false">AJ14*VLOOKUP($X15,$K$7:$V$36,AJ$6+1,FALSE())</f>
        <v>0.884625156928046</v>
      </c>
      <c r="AK15" s="72" t="n">
        <f aca="false">W$7</f>
        <v>0</v>
      </c>
      <c r="AL15" s="73" t="n">
        <f aca="false">AL14*VLOOKUP($X15,$K$40:$V$69,AL$6+1,FALSE())</f>
        <v>0.99435297695348</v>
      </c>
      <c r="AM15" s="74" t="n">
        <f aca="false">AM14*VLOOKUP($X15,$K$40:$V$69,AM$6+1,FALSE())</f>
        <v>0.992224883788351</v>
      </c>
      <c r="AN15" s="74" t="n">
        <f aca="false">AN14*VLOOKUP($X15,$K$40:$V$69,AN$6+1,FALSE())</f>
        <v>0.989418638550923</v>
      </c>
      <c r="AO15" s="74" t="n">
        <f aca="false">AO14*VLOOKUP($X15,$K$40:$V$69,AO$6+1,FALSE())</f>
        <v>0.984369766272706</v>
      </c>
      <c r="AP15" s="74" t="n">
        <f aca="false">AP14*VLOOKUP($X15,$K$40:$V$69,AP$6+1,FALSE())</f>
        <v>0.978027824522425</v>
      </c>
      <c r="AQ15" s="74" t="n">
        <f aca="false">AQ14*VLOOKUP($X15,$K$40:$V$69,AQ$6+1,FALSE())</f>
        <v>0.965170247872622</v>
      </c>
      <c r="AR15" s="74" t="n">
        <f aca="false">AR14*VLOOKUP($X15,$K$40:$V$69,AR$6+1,FALSE())</f>
        <v>0.962169154772961</v>
      </c>
      <c r="AS15" s="74" t="n">
        <f aca="false">AS14*VLOOKUP($X15,$K$40:$V$69,AS$6+1,FALSE())</f>
        <v>0.951561240501046</v>
      </c>
      <c r="AT15" s="74" t="n">
        <f aca="false">AT14*VLOOKUP($X15,$K$40:$V$69,AT$6+1,FALSE())</f>
        <v>0.948458488786077</v>
      </c>
      <c r="AU15" s="74" t="n">
        <f aca="false">AU14*VLOOKUP($X15,$K$40:$V$69,AU$6+1,FALSE())</f>
        <v>0.925676364942079</v>
      </c>
      <c r="AV15" s="74" t="n">
        <f aca="false">AV14*VLOOKUP($X15,$K$40:$V$69,AV$6+1,FALSE())</f>
        <v>0.884625156928046</v>
      </c>
      <c r="AW15" s="75" t="n">
        <v>0</v>
      </c>
      <c r="AX15" s="54"/>
      <c r="AY15" s="60" t="n">
        <v>1</v>
      </c>
      <c r="AZ15" s="61" t="n">
        <v>9</v>
      </c>
      <c r="BA15" s="76" t="n">
        <v>0.925676364942079</v>
      </c>
      <c r="BB15" s="77" t="n">
        <v>0.948458488786077</v>
      </c>
      <c r="BC15" s="54"/>
      <c r="BD15" s="54" t="n">
        <f aca="false">IF($D$11=1,BA15*BB15,BA15)</f>
        <v>0.925676364942079</v>
      </c>
    </row>
    <row r="16" customFormat="false" ht="12.75" hidden="false" customHeight="false" outlineLevel="0" collapsed="false">
      <c r="A16" s="90" t="s">
        <v>78</v>
      </c>
      <c r="B16" s="91" t="n">
        <v>13</v>
      </c>
      <c r="C16" s="84" t="s">
        <v>74</v>
      </c>
      <c r="D16" s="85"/>
      <c r="F16" s="57" t="n">
        <v>1</v>
      </c>
      <c r="G16" s="58" t="n">
        <v>10</v>
      </c>
      <c r="H16" s="80" t="n">
        <f aca="false">+'Survival Rates'!G14</f>
        <v>0.90145205404218</v>
      </c>
      <c r="I16" s="81" t="n">
        <v>0.865353255817008</v>
      </c>
      <c r="K16" s="60" t="n">
        <v>10</v>
      </c>
      <c r="L16" s="61" t="n">
        <f aca="false">(H16/H15)^(1/12)</f>
        <v>0.999702536515798</v>
      </c>
      <c r="M16" s="61" t="n">
        <f aca="false">(H31/H30)^(1/12)</f>
        <v>0.999664825622843</v>
      </c>
      <c r="N16" s="61" t="n">
        <f aca="false">(H46/H45)^(1/12)</f>
        <v>0.998844528080661</v>
      </c>
      <c r="O16" s="61" t="n">
        <f aca="false">(H61/H60)^(1/12)</f>
        <v>0.998159230010151</v>
      </c>
      <c r="P16" s="61" t="n">
        <f aca="false">(H76/H75)^(1/12)</f>
        <v>0.997776858767037</v>
      </c>
      <c r="Q16" s="61" t="n">
        <f aca="false">(H91/H90)^(1/12)</f>
        <v>0.995266371118729</v>
      </c>
      <c r="R16" s="61" t="n">
        <f aca="false">(H106/H105)^(1/12)</f>
        <v>0.994993445510465</v>
      </c>
      <c r="S16" s="61" t="n">
        <f aca="false">(H121/H120)^(1/12)</f>
        <v>0.993682652229813</v>
      </c>
      <c r="T16" s="61" t="n">
        <f aca="false">(H136/H135)^(1/12)</f>
        <v>0.993600641664927</v>
      </c>
      <c r="U16" s="61" t="n">
        <f aca="false">(H151/H150)^(1/12)</f>
        <v>0.99064609447638</v>
      </c>
      <c r="V16" s="61" t="n">
        <f aca="false">(H166/H165)^(1/12)</f>
        <v>0.984844611832237</v>
      </c>
      <c r="W16" s="64" t="n">
        <f aca="false">H181</f>
        <v>0</v>
      </c>
      <c r="X16" s="60" t="n">
        <v>1</v>
      </c>
      <c r="Y16" s="61" t="n">
        <v>10</v>
      </c>
      <c r="Z16" s="71" t="n">
        <f aca="false">Z15*VLOOKUP($X16,$K$7:$V$36,Z$6+1,FALSE())</f>
        <v>0.993727501699437</v>
      </c>
      <c r="AA16" s="71" t="n">
        <f aca="false">AA15*VLOOKUP($X16,$K$7:$V$36,AA$6+1,FALSE())</f>
        <v>0.991364722247076</v>
      </c>
      <c r="AB16" s="71" t="n">
        <f aca="false">AB15*VLOOKUP($X16,$K$7:$V$36,AB$6+1,FALSE())</f>
        <v>0.988249864933761</v>
      </c>
      <c r="AC16" s="71" t="n">
        <f aca="false">AC15*VLOOKUP($X16,$K$7:$V$36,AC$6+1,FALSE())</f>
        <v>0.982648224503645</v>
      </c>
      <c r="AD16" s="71" t="n">
        <f aca="false">AD15*VLOOKUP($X16,$K$7:$V$36,AD$6+1,FALSE())</f>
        <v>0.97561646876156</v>
      </c>
      <c r="AE16" s="71" t="n">
        <f aca="false">AE15*VLOOKUP($X16,$K$7:$V$36,AE$6+1,FALSE())</f>
        <v>0.961375944611816</v>
      </c>
      <c r="AF16" s="71" t="n">
        <f aca="false">AF15*VLOOKUP($X16,$K$7:$V$36,AF$6+1,FALSE())</f>
        <v>0.958055079875861</v>
      </c>
      <c r="AG16" s="71" t="n">
        <f aca="false">AG15*VLOOKUP($X16,$K$7:$V$36,AG$6+1,FALSE())</f>
        <v>0.946326117888269</v>
      </c>
      <c r="AH16" s="71" t="n">
        <f aca="false">AH15*VLOOKUP($X16,$K$7:$V$36,AH$6+1,FALSE())</f>
        <v>0.942898204486682</v>
      </c>
      <c r="AI16" s="71" t="n">
        <f aca="false">AI15*VLOOKUP($X16,$K$7:$V$36,AI$6+1,FALSE())</f>
        <v>0.917766955707561</v>
      </c>
      <c r="AJ16" s="71" t="n">
        <f aca="false">AJ15*VLOOKUP($X16,$K$7:$V$36,AJ$6+1,FALSE())</f>
        <v>0.872657148709192</v>
      </c>
      <c r="AK16" s="72" t="n">
        <f aca="false">W$7</f>
        <v>0</v>
      </c>
      <c r="AL16" s="73" t="n">
        <f aca="false">AL15*VLOOKUP($X16,$K$40:$V$69,AL$6+1,FALSE())</f>
        <v>0.993727501699437</v>
      </c>
      <c r="AM16" s="74" t="n">
        <f aca="false">AM15*VLOOKUP($X16,$K$40:$V$69,AM$6+1,FALSE())</f>
        <v>0.991364722247076</v>
      </c>
      <c r="AN16" s="74" t="n">
        <f aca="false">AN15*VLOOKUP($X16,$K$40:$V$69,AN$6+1,FALSE())</f>
        <v>0.988249864933761</v>
      </c>
      <c r="AO16" s="74" t="n">
        <f aca="false">AO15*VLOOKUP($X16,$K$40:$V$69,AO$6+1,FALSE())</f>
        <v>0.982648224503645</v>
      </c>
      <c r="AP16" s="74" t="n">
        <f aca="false">AP15*VLOOKUP($X16,$K$40:$V$69,AP$6+1,FALSE())</f>
        <v>0.97561646876156</v>
      </c>
      <c r="AQ16" s="74" t="n">
        <f aca="false">AQ15*VLOOKUP($X16,$K$40:$V$69,AQ$6+1,FALSE())</f>
        <v>0.961375944611816</v>
      </c>
      <c r="AR16" s="74" t="n">
        <f aca="false">AR15*VLOOKUP($X16,$K$40:$V$69,AR$6+1,FALSE())</f>
        <v>0.958055079875861</v>
      </c>
      <c r="AS16" s="74" t="n">
        <f aca="false">AS15*VLOOKUP($X16,$K$40:$V$69,AS$6+1,FALSE())</f>
        <v>0.946326117888269</v>
      </c>
      <c r="AT16" s="74" t="n">
        <f aca="false">AT15*VLOOKUP($X16,$K$40:$V$69,AT$6+1,FALSE())</f>
        <v>0.942898204486682</v>
      </c>
      <c r="AU16" s="74" t="n">
        <f aca="false">AU15*VLOOKUP($X16,$K$40:$V$69,AU$6+1,FALSE())</f>
        <v>0.917766955707561</v>
      </c>
      <c r="AV16" s="74" t="n">
        <f aca="false">AV15*VLOOKUP($X16,$K$40:$V$69,AV$6+1,FALSE())</f>
        <v>0.872657148709192</v>
      </c>
      <c r="AW16" s="75" t="n">
        <v>0</v>
      </c>
      <c r="AX16" s="54"/>
      <c r="AY16" s="60" t="n">
        <v>1</v>
      </c>
      <c r="AZ16" s="61" t="n">
        <v>10</v>
      </c>
      <c r="BA16" s="76" t="n">
        <v>0.917766955707561</v>
      </c>
      <c r="BB16" s="77" t="n">
        <v>0.942898204486682</v>
      </c>
      <c r="BC16" s="54"/>
      <c r="BD16" s="54" t="n">
        <f aca="false">IF($D$11=1,BA16*BB16,BA16)</f>
        <v>0.917766955707561</v>
      </c>
    </row>
    <row r="17" customFormat="false" ht="12.75" hidden="false" customHeight="false" outlineLevel="0" collapsed="false">
      <c r="F17" s="57" t="n">
        <v>1</v>
      </c>
      <c r="G17" s="58" t="n">
        <v>11</v>
      </c>
      <c r="H17" s="80" t="n">
        <f aca="false">+'Survival Rates'!G15</f>
        <v>0.88767989577121</v>
      </c>
      <c r="I17" s="81" t="n">
        <v>0.850409201436824</v>
      </c>
      <c r="K17" s="60" t="n">
        <v>11</v>
      </c>
      <c r="L17" s="61" t="n">
        <f aca="false">(H17/H16)^(1/12)</f>
        <v>0.998717851296378</v>
      </c>
      <c r="M17" s="61" t="n">
        <f aca="false">(H32/H31)^(1/12)</f>
        <v>0.998127613929304</v>
      </c>
      <c r="N17" s="61" t="n">
        <f aca="false">(H47/H46)^(1/12)</f>
        <v>0.997467071813807</v>
      </c>
      <c r="O17" s="61" t="n">
        <f aca="false">(H62/H61)^(1/12)</f>
        <v>0.99706880074491</v>
      </c>
      <c r="P17" s="61" t="n">
        <f aca="false">(H77/H76)^(1/12)</f>
        <v>0.996476101872788</v>
      </c>
      <c r="Q17" s="61" t="n">
        <f aca="false">(H92/H91)^(1/12)</f>
        <v>0.994878059331802</v>
      </c>
      <c r="R17" s="61" t="n">
        <f aca="false">(H107/H106)^(1/12)</f>
        <v>0.994679876067094</v>
      </c>
      <c r="S17" s="61" t="n">
        <f aca="false">(H122/H121)^(1/12)</f>
        <v>0.993319632976204</v>
      </c>
      <c r="T17" s="61" t="n">
        <f aca="false">(H137/H136)^(1/12)</f>
        <v>0.992728110101505</v>
      </c>
      <c r="U17" s="61" t="n">
        <f aca="false">(H152/H151)^(1/12)</f>
        <v>0.990814209561906</v>
      </c>
      <c r="V17" s="61" t="n">
        <f aca="false">(H167/H166)^(1/12)</f>
        <v>0.987585579150977</v>
      </c>
      <c r="W17" s="64" t="n">
        <f aca="false">H182</f>
        <v>0</v>
      </c>
      <c r="X17" s="60" t="n">
        <v>1</v>
      </c>
      <c r="Y17" s="61" t="n">
        <v>11</v>
      </c>
      <c r="Z17" s="71" t="n">
        <f aca="false">Z16*VLOOKUP($X17,$K$7:$V$36,Z$6+1,FALSE())</f>
        <v>0.993102419886458</v>
      </c>
      <c r="AA17" s="71" t="n">
        <f aca="false">AA16*VLOOKUP($X17,$K$7:$V$36,AA$6+1,FALSE())</f>
        <v>0.990505306381392</v>
      </c>
      <c r="AB17" s="71" t="n">
        <f aca="false">AB16*VLOOKUP($X17,$K$7:$V$36,AB$6+1,FALSE())</f>
        <v>0.987082471957427</v>
      </c>
      <c r="AC17" s="71" t="n">
        <f aca="false">AC16*VLOOKUP($X17,$K$7:$V$36,AC$6+1,FALSE())</f>
        <v>0.980929693499606</v>
      </c>
      <c r="AD17" s="71" t="n">
        <f aca="false">AD16*VLOOKUP($X17,$K$7:$V$36,AD$6+1,FALSE())</f>
        <v>0.973211058267752</v>
      </c>
      <c r="AE17" s="71" t="n">
        <f aca="false">AE16*VLOOKUP($X17,$K$7:$V$36,AE$6+1,FALSE())</f>
        <v>0.957596557618131</v>
      </c>
      <c r="AF17" s="71" t="n">
        <f aca="false">AF16*VLOOKUP($X17,$K$7:$V$36,AF$6+1,FALSE())</f>
        <v>0.953958596077139</v>
      </c>
      <c r="AG17" s="71" t="n">
        <f aca="false">AG16*VLOOKUP($X17,$K$7:$V$36,AG$6+1,FALSE())</f>
        <v>0.941119796899186</v>
      </c>
      <c r="AH17" s="71" t="n">
        <f aca="false">AH16*VLOOKUP($X17,$K$7:$V$36,AH$6+1,FALSE())</f>
        <v>0.937370517039818</v>
      </c>
      <c r="AI17" s="71" t="n">
        <f aca="false">AI16*VLOOKUP($X17,$K$7:$V$36,AI$6+1,FALSE())</f>
        <v>0.909925128142846</v>
      </c>
      <c r="AJ17" s="71" t="n">
        <f aca="false">AJ16*VLOOKUP($X17,$K$7:$V$36,AJ$6+1,FALSE())</f>
        <v>0.860851054516414</v>
      </c>
      <c r="AK17" s="72" t="n">
        <f aca="false">W$7</f>
        <v>0</v>
      </c>
      <c r="AL17" s="73" t="n">
        <f aca="false">AL16*VLOOKUP($X17,$K$40:$V$69,AL$6+1,FALSE())</f>
        <v>0.993102419886458</v>
      </c>
      <c r="AM17" s="74" t="n">
        <f aca="false">AM16*VLOOKUP($X17,$K$40:$V$69,AM$6+1,FALSE())</f>
        <v>0.990505306381392</v>
      </c>
      <c r="AN17" s="74" t="n">
        <f aca="false">AN16*VLOOKUP($X17,$K$40:$V$69,AN$6+1,FALSE())</f>
        <v>0.987082471957427</v>
      </c>
      <c r="AO17" s="74" t="n">
        <f aca="false">AO16*VLOOKUP($X17,$K$40:$V$69,AO$6+1,FALSE())</f>
        <v>0.980929693499606</v>
      </c>
      <c r="AP17" s="74" t="n">
        <f aca="false">AP16*VLOOKUP($X17,$K$40:$V$69,AP$6+1,FALSE())</f>
        <v>0.973211058267752</v>
      </c>
      <c r="AQ17" s="74" t="n">
        <f aca="false">AQ16*VLOOKUP($X17,$K$40:$V$69,AQ$6+1,FALSE())</f>
        <v>0.957596557618131</v>
      </c>
      <c r="AR17" s="74" t="n">
        <f aca="false">AR16*VLOOKUP($X17,$K$40:$V$69,AR$6+1,FALSE())</f>
        <v>0.953958596077139</v>
      </c>
      <c r="AS17" s="74" t="n">
        <f aca="false">AS16*VLOOKUP($X17,$K$40:$V$69,AS$6+1,FALSE())</f>
        <v>0.941119796899186</v>
      </c>
      <c r="AT17" s="74" t="n">
        <f aca="false">AT16*VLOOKUP($X17,$K$40:$V$69,AT$6+1,FALSE())</f>
        <v>0.937370517039818</v>
      </c>
      <c r="AU17" s="74" t="n">
        <f aca="false">AU16*VLOOKUP($X17,$K$40:$V$69,AU$6+1,FALSE())</f>
        <v>0.909925128142846</v>
      </c>
      <c r="AV17" s="74" t="n">
        <f aca="false">AV16*VLOOKUP($X17,$K$40:$V$69,AV$6+1,FALSE())</f>
        <v>0.860851054516414</v>
      </c>
      <c r="AW17" s="75" t="n">
        <v>0</v>
      </c>
      <c r="AX17" s="54"/>
      <c r="AY17" s="60" t="n">
        <v>1</v>
      </c>
      <c r="AZ17" s="61" t="n">
        <v>11</v>
      </c>
      <c r="BA17" s="76" t="n">
        <v>0.909925128142846</v>
      </c>
      <c r="BB17" s="77" t="n">
        <v>0.937370517039818</v>
      </c>
      <c r="BC17" s="54"/>
      <c r="BD17" s="54" t="n">
        <f aca="false">IF($D$11=1,BA17*BB17,BA17)</f>
        <v>0.909925128142846</v>
      </c>
    </row>
    <row r="18" customFormat="false" ht="12.75" hidden="false" customHeight="false" outlineLevel="0" collapsed="false">
      <c r="F18" s="57" t="n">
        <v>1</v>
      </c>
      <c r="G18" s="58" t="n">
        <v>12</v>
      </c>
      <c r="H18" s="80" t="n">
        <f aca="false">+'Survival Rates'!G16</f>
        <v>0.873168930037823</v>
      </c>
      <c r="I18" s="81" t="n">
        <v>0.835020209620098</v>
      </c>
      <c r="K18" s="60" t="n">
        <v>12</v>
      </c>
      <c r="L18" s="61" t="n">
        <f aca="false">(H18/H17)^(1/12)</f>
        <v>0.998627429674865</v>
      </c>
      <c r="M18" s="61" t="n">
        <f aca="false">(H33/H32)^(1/12)</f>
        <v>0.99796748932971</v>
      </c>
      <c r="N18" s="61" t="n">
        <f aca="false">(H48/H47)^(1/12)</f>
        <v>0.997274815714486</v>
      </c>
      <c r="O18" s="61" t="n">
        <f aca="false">(H63/H62)^(1/12)</f>
        <v>0.99689353460473</v>
      </c>
      <c r="P18" s="61" t="n">
        <f aca="false">(H78/H77)^(1/12)</f>
        <v>0.996270827516106</v>
      </c>
      <c r="Q18" s="61" t="n">
        <f aca="false">(H93/H92)^(1/12)</f>
        <v>0.994693594819441</v>
      </c>
      <c r="R18" s="61" t="n">
        <f aca="false">(H108/H107)^(1/12)</f>
        <v>0.994505413971618</v>
      </c>
      <c r="S18" s="61" t="n">
        <f aca="false">(H123/H122)^(1/12)</f>
        <v>0.993127926338745</v>
      </c>
      <c r="T18" s="61" t="n">
        <f aca="false">(H138/H137)^(1/12)</f>
        <v>0.99247580923866</v>
      </c>
      <c r="U18" s="61" t="n">
        <f aca="false">(H153/H152)^(1/12)</f>
        <v>0.990741256675931</v>
      </c>
      <c r="V18" s="61" t="n">
        <f aca="false">(H168/H167)^(1/12)</f>
        <v>0.987929944650403</v>
      </c>
      <c r="W18" s="64" t="n">
        <f aca="false">H183</f>
        <v>0</v>
      </c>
      <c r="X18" s="60" t="n">
        <v>1</v>
      </c>
      <c r="Y18" s="61" t="n">
        <v>12</v>
      </c>
      <c r="Z18" s="71" t="n">
        <f aca="false">Z17*VLOOKUP($X18,$K$7:$V$36,Z$6+1,FALSE())</f>
        <v>0.992477731267058</v>
      </c>
      <c r="AA18" s="71" t="n">
        <f aca="false">AA17*VLOOKUP($X18,$K$7:$V$36,AA$6+1,FALSE())</f>
        <v>0.989646635544873</v>
      </c>
      <c r="AB18" s="71" t="n">
        <f aca="false">AB17*VLOOKUP($X18,$K$7:$V$36,AB$6+1,FALSE())</f>
        <v>0.985916457991007</v>
      </c>
      <c r="AC18" s="71" t="n">
        <f aca="false">AC17*VLOOKUP($X18,$K$7:$V$36,AC$6+1,FALSE())</f>
        <v>0.979214167995134</v>
      </c>
      <c r="AD18" s="71" t="n">
        <f aca="false">AD17*VLOOKUP($X18,$K$7:$V$36,AD$6+1,FALSE())</f>
        <v>0.970811578382774</v>
      </c>
      <c r="AE18" s="71" t="n">
        <f aca="false">AE17*VLOOKUP($X18,$K$7:$V$36,AE$6+1,FALSE())</f>
        <v>0.953832028252337</v>
      </c>
      <c r="AF18" s="71" t="n">
        <f aca="false">AF17*VLOOKUP($X18,$K$7:$V$36,AF$6+1,FALSE())</f>
        <v>0.949879628160193</v>
      </c>
      <c r="AG18" s="71" t="n">
        <f aca="false">AG17*VLOOKUP($X18,$K$7:$V$36,AG$6+1,FALSE())</f>
        <v>0.935942119078382</v>
      </c>
      <c r="AH18" s="71" t="n">
        <f aca="false">AH17*VLOOKUP($X18,$K$7:$V$36,AH$6+1,FALSE())</f>
        <v>0.931875235348278</v>
      </c>
      <c r="AI18" s="71" t="n">
        <f aca="false">AI17*VLOOKUP($X18,$K$7:$V$36,AI$6+1,FALSE())</f>
        <v>0.902150304798725</v>
      </c>
      <c r="AJ18" s="71" t="n">
        <f aca="false">AJ17*VLOOKUP($X18,$K$7:$V$36,AJ$6+1,FALSE())</f>
        <v>0.849204683830507</v>
      </c>
      <c r="AK18" s="72" t="n">
        <f aca="false">W$7</f>
        <v>0</v>
      </c>
      <c r="AL18" s="73" t="n">
        <f aca="false">AL17*VLOOKUP($X18,$K$40:$V$69,AL$6+1,FALSE())</f>
        <v>0.992477731267058</v>
      </c>
      <c r="AM18" s="74" t="n">
        <f aca="false">AM17*VLOOKUP($X18,$K$40:$V$69,AM$6+1,FALSE())</f>
        <v>0.989646635544873</v>
      </c>
      <c r="AN18" s="74" t="n">
        <f aca="false">AN17*VLOOKUP($X18,$K$40:$V$69,AN$6+1,FALSE())</f>
        <v>0.985916457991007</v>
      </c>
      <c r="AO18" s="74" t="n">
        <f aca="false">AO17*VLOOKUP($X18,$K$40:$V$69,AO$6+1,FALSE())</f>
        <v>0.979214167995134</v>
      </c>
      <c r="AP18" s="74" t="n">
        <f aca="false">AP17*VLOOKUP($X18,$K$40:$V$69,AP$6+1,FALSE())</f>
        <v>0.970811578382774</v>
      </c>
      <c r="AQ18" s="74" t="n">
        <f aca="false">AQ17*VLOOKUP($X18,$K$40:$V$69,AQ$6+1,FALSE())</f>
        <v>0.953832028252337</v>
      </c>
      <c r="AR18" s="74" t="n">
        <f aca="false">AR17*VLOOKUP($X18,$K$40:$V$69,AR$6+1,FALSE())</f>
        <v>0.949879628160193</v>
      </c>
      <c r="AS18" s="74" t="n">
        <f aca="false">AS17*VLOOKUP($X18,$K$40:$V$69,AS$6+1,FALSE())</f>
        <v>0.935942119078382</v>
      </c>
      <c r="AT18" s="74" t="n">
        <f aca="false">AT17*VLOOKUP($X18,$K$40:$V$69,AT$6+1,FALSE())</f>
        <v>0.931875235348278</v>
      </c>
      <c r="AU18" s="74" t="n">
        <f aca="false">AU17*VLOOKUP($X18,$K$40:$V$69,AU$6+1,FALSE())</f>
        <v>0.902150304798725</v>
      </c>
      <c r="AV18" s="74" t="n">
        <f aca="false">AV17*VLOOKUP($X18,$K$40:$V$69,AV$6+1,FALSE())</f>
        <v>0.849204683830507</v>
      </c>
      <c r="AW18" s="75" t="n">
        <v>0</v>
      </c>
      <c r="AX18" s="54"/>
      <c r="AY18" s="60" t="n">
        <v>1</v>
      </c>
      <c r="AZ18" s="61" t="n">
        <v>12</v>
      </c>
      <c r="BA18" s="76" t="n">
        <v>0.902150304798725</v>
      </c>
      <c r="BB18" s="77" t="n">
        <v>0.931875235348278</v>
      </c>
      <c r="BC18" s="54"/>
      <c r="BD18" s="54" t="n">
        <f aca="false">IF($D$11=1,BA18*BB18,BA18)</f>
        <v>0.902150304798725</v>
      </c>
    </row>
    <row r="19" customFormat="false" ht="12.75" hidden="false" customHeight="false" outlineLevel="0" collapsed="false">
      <c r="A19" s="92" t="s">
        <v>79</v>
      </c>
      <c r="B19" s="92"/>
      <c r="C19" s="92"/>
      <c r="F19" s="57" t="n">
        <v>1</v>
      </c>
      <c r="G19" s="58" t="n">
        <v>13</v>
      </c>
      <c r="H19" s="80" t="n">
        <f aca="false">+'Survival Rates'!G17</f>
        <v>0.857915037527382</v>
      </c>
      <c r="I19" s="81" t="n">
        <v>0.819179554656032</v>
      </c>
      <c r="K19" s="60" t="n">
        <v>13</v>
      </c>
      <c r="L19" s="61" t="n">
        <f aca="false">(H19/H18)^(1/12)</f>
        <v>0.998532413660133</v>
      </c>
      <c r="M19" s="61" t="n">
        <f aca="false">(H34/H33)^(1/12)</f>
        <v>0.997797445694393</v>
      </c>
      <c r="N19" s="61" t="n">
        <f aca="false">(H49/H48)^(1/12)</f>
        <v>0.997069924798085</v>
      </c>
      <c r="O19" s="61" t="n">
        <f aca="false">(H64/H63)^(1/12)</f>
        <v>0.99670751915828</v>
      </c>
      <c r="P19" s="61" t="n">
        <f aca="false">(H79/H78)^(1/12)</f>
        <v>0.99605200439659</v>
      </c>
      <c r="Q19" s="61" t="n">
        <f aca="false">(H94/H93)^(1/12)</f>
        <v>0.994498239617312</v>
      </c>
      <c r="R19" s="61" t="n">
        <f aca="false">(H109/H108)^(1/12)</f>
        <v>0.994321279624731</v>
      </c>
      <c r="S19" s="61" t="n">
        <f aca="false">(H124/H123)^(1/12)</f>
        <v>0.992924785916881</v>
      </c>
      <c r="T19" s="61" t="n">
        <f aca="false">(H139/H138)^(1/12)</f>
        <v>0.992203725406886</v>
      </c>
      <c r="U19" s="61" t="n">
        <f aca="false">(H154/H153)^(1/12)</f>
        <v>0.990674420918179</v>
      </c>
      <c r="V19" s="61" t="n">
        <f aca="false">(H169/H168)^(1/12)</f>
        <v>0.988340611244381</v>
      </c>
      <c r="W19" s="64" t="n">
        <f aca="false">H184</f>
        <v>0</v>
      </c>
      <c r="X19" s="60" t="n">
        <f aca="false">X7+1</f>
        <v>2</v>
      </c>
      <c r="Y19" s="61" t="n">
        <v>13</v>
      </c>
      <c r="Z19" s="71" t="n">
        <f aca="false">Z18*VLOOKUP($X19,$K$7:$V$36,Z$6+1,FALSE())</f>
        <v>0.991613976684096</v>
      </c>
      <c r="AA19" s="71" t="n">
        <f aca="false">AA18*VLOOKUP($X19,$K$7:$V$36,AA$6+1,FALSE())</f>
        <v>0.988591571195214</v>
      </c>
      <c r="AB19" s="71" t="n">
        <f aca="false">AB18*VLOOKUP($X19,$K$7:$V$36,AB$6+1,FALSE())</f>
        <v>0.984475864867889</v>
      </c>
      <c r="AC19" s="71" t="n">
        <f aca="false">AC18*VLOOKUP($X19,$K$7:$V$36,AC$6+1,FALSE())</f>
        <v>0.97713568432004</v>
      </c>
      <c r="AD19" s="71" t="n">
        <f aca="false">AD18*VLOOKUP($X19,$K$7:$V$36,AD$6+1,FALSE())</f>
        <v>0.968266592384066</v>
      </c>
      <c r="AE19" s="71" t="n">
        <f aca="false">AE18*VLOOKUP($X19,$K$7:$V$36,AE$6+1,FALSE())</f>
        <v>0.949580243076549</v>
      </c>
      <c r="AF19" s="71" t="n">
        <f aca="false">AF18*VLOOKUP($X19,$K$7:$V$36,AF$6+1,FALSE())</f>
        <v>0.945621768342233</v>
      </c>
      <c r="AG19" s="71" t="n">
        <f aca="false">AG18*VLOOKUP($X19,$K$7:$V$36,AG$6+1,FALSE())</f>
        <v>0.930500470446051</v>
      </c>
      <c r="AH19" s="71" t="n">
        <f aca="false">AH18*VLOOKUP($X19,$K$7:$V$36,AH$6+1,FALSE())</f>
        <v>0.926141335975494</v>
      </c>
      <c r="AI19" s="71" t="n">
        <f aca="false">AI18*VLOOKUP($X19,$K$7:$V$36,AI$6+1,FALSE())</f>
        <v>0.894073244971958</v>
      </c>
      <c r="AJ19" s="71" t="n">
        <f aca="false">AJ18*VLOOKUP($X19,$K$7:$V$36,AJ$6+1,FALSE())</f>
        <v>0.837151556083759</v>
      </c>
      <c r="AK19" s="72" t="n">
        <f aca="false">W$7</f>
        <v>0</v>
      </c>
      <c r="AL19" s="73" t="n">
        <f aca="false">AL18*VLOOKUP($X19,$K$40:$V$69,AL$6+1,FALSE())</f>
        <v>0.991613976684096</v>
      </c>
      <c r="AM19" s="74" t="n">
        <f aca="false">AM18*VLOOKUP($X19,$K$40:$V$69,AM$6+1,FALSE())</f>
        <v>0.988591571195214</v>
      </c>
      <c r="AN19" s="74" t="n">
        <f aca="false">AN18*VLOOKUP($X19,$K$40:$V$69,AN$6+1,FALSE())</f>
        <v>0.984475864867889</v>
      </c>
      <c r="AO19" s="74" t="n">
        <f aca="false">AO18*VLOOKUP($X19,$K$40:$V$69,AO$6+1,FALSE())</f>
        <v>0.97713568432004</v>
      </c>
      <c r="AP19" s="74" t="n">
        <f aca="false">AP18*VLOOKUP($X19,$K$40:$V$69,AP$6+1,FALSE())</f>
        <v>0.968266592384066</v>
      </c>
      <c r="AQ19" s="74" t="n">
        <f aca="false">AQ18*VLOOKUP($X19,$K$40:$V$69,AQ$6+1,FALSE())</f>
        <v>0.949580243076549</v>
      </c>
      <c r="AR19" s="74" t="n">
        <f aca="false">AR18*VLOOKUP($X19,$K$40:$V$69,AR$6+1,FALSE())</f>
        <v>0.945621768342233</v>
      </c>
      <c r="AS19" s="74" t="n">
        <f aca="false">AS18*VLOOKUP($X19,$K$40:$V$69,AS$6+1,FALSE())</f>
        <v>0.930500470446051</v>
      </c>
      <c r="AT19" s="74" t="n">
        <f aca="false">AT18*VLOOKUP($X19,$K$40:$V$69,AT$6+1,FALSE())</f>
        <v>0.926141335975494</v>
      </c>
      <c r="AU19" s="74" t="n">
        <f aca="false">AU18*VLOOKUP($X19,$K$40:$V$69,AU$6+1,FALSE())</f>
        <v>0.894073244971958</v>
      </c>
      <c r="AV19" s="74" t="n">
        <f aca="false">AV18*VLOOKUP($X19,$K$40:$V$69,AV$6+1,FALSE())</f>
        <v>0.837151556083759</v>
      </c>
      <c r="AW19" s="75" t="n">
        <v>0</v>
      </c>
      <c r="AX19" s="54"/>
      <c r="AY19" s="60" t="n">
        <f aca="false">AY7+1</f>
        <v>2</v>
      </c>
      <c r="AZ19" s="61" t="n">
        <v>13</v>
      </c>
      <c r="BA19" s="76" t="n">
        <v>0.894073244971958</v>
      </c>
      <c r="BB19" s="77" t="n">
        <v>0.926141335975494</v>
      </c>
      <c r="BC19" s="54"/>
      <c r="BD19" s="54" t="n">
        <f aca="false">IF($D$11=1,BA19*BB19,BA19)</f>
        <v>0.894073244971958</v>
      </c>
    </row>
    <row r="20" customFormat="false" ht="12.75" hidden="false" customHeight="false" outlineLevel="0" collapsed="false">
      <c r="A20" s="93" t="s">
        <v>80</v>
      </c>
      <c r="B20" s="94" t="s">
        <v>1</v>
      </c>
      <c r="C20" s="95" t="s">
        <v>25</v>
      </c>
      <c r="F20" s="57" t="n">
        <v>1</v>
      </c>
      <c r="G20" s="58" t="n">
        <v>14</v>
      </c>
      <c r="H20" s="80" t="n">
        <f aca="false">+'Survival Rates'!G18</f>
        <v>0.841884724935559</v>
      </c>
      <c r="I20" s="81" t="n">
        <v>0.802841932428313</v>
      </c>
      <c r="K20" s="60" t="n">
        <v>14</v>
      </c>
      <c r="L20" s="61" t="n">
        <f aca="false">(H20/H19)^(1/12)</f>
        <v>0.998429403670506</v>
      </c>
      <c r="M20" s="61" t="n">
        <f aca="false">(H35/H34)^(1/12)</f>
        <v>0.99761220052452</v>
      </c>
      <c r="N20" s="61" t="n">
        <f aca="false">(H50/H49)^(1/12)</f>
        <v>0.996844910489784</v>
      </c>
      <c r="O20" s="61" t="n">
        <f aca="false">(H65/H64)^(1/12)</f>
        <v>0.99650213104123</v>
      </c>
      <c r="P20" s="61" t="n">
        <f aca="false">(H80/H79)^(1/12)</f>
        <v>0.995808900393289</v>
      </c>
      <c r="Q20" s="61" t="n">
        <f aca="false">(H95/H94)^(1/12)</f>
        <v>0.994276353586901</v>
      </c>
      <c r="R20" s="61" t="n">
        <f aca="false">(H110/H109)^(1/12)</f>
        <v>0.994111314137664</v>
      </c>
      <c r="S20" s="61" t="n">
        <f aca="false">(H125/H124)^(1/12)</f>
        <v>0.992689390836384</v>
      </c>
      <c r="T20" s="61" t="n">
        <f aca="false">(H140/H139)^(1/12)</f>
        <v>0.991887894144297</v>
      </c>
      <c r="U20" s="61" t="n">
        <f aca="false">(H155/H154)^(1/12)</f>
        <v>0.990586822294108</v>
      </c>
      <c r="V20" s="61" t="n">
        <f aca="false">(H170/H169)^(1/12)</f>
        <v>0.988788143079629</v>
      </c>
      <c r="W20" s="64" t="n">
        <f aca="false">H185</f>
        <v>0</v>
      </c>
      <c r="X20" s="60" t="n">
        <f aca="false">X8+1</f>
        <v>2</v>
      </c>
      <c r="Y20" s="61" t="n">
        <v>14</v>
      </c>
      <c r="Z20" s="71" t="n">
        <f aca="false">Z19*VLOOKUP($X20,$K$7:$V$36,Z$6+1,FALSE())</f>
        <v>0.990750973827804</v>
      </c>
      <c r="AA20" s="71" t="n">
        <f aca="false">AA19*VLOOKUP($X20,$K$7:$V$36,AA$6+1,FALSE())</f>
        <v>0.987537631651866</v>
      </c>
      <c r="AB20" s="71" t="n">
        <f aca="false">AB19*VLOOKUP($X20,$K$7:$V$36,AB$6+1,FALSE())</f>
        <v>0.983037376698522</v>
      </c>
      <c r="AC20" s="71" t="n">
        <f aca="false">AC19*VLOOKUP($X20,$K$7:$V$36,AC$6+1,FALSE())</f>
        <v>0.97506161244221</v>
      </c>
      <c r="AD20" s="71" t="n">
        <f aca="false">AD19*VLOOKUP($X20,$K$7:$V$36,AD$6+1,FALSE())</f>
        <v>0.965728278075188</v>
      </c>
      <c r="AE20" s="71" t="n">
        <f aca="false">AE19*VLOOKUP($X20,$K$7:$V$36,AE$6+1,FALSE())</f>
        <v>0.945347410584929</v>
      </c>
      <c r="AF20" s="71" t="n">
        <f aca="false">AF19*VLOOKUP($X20,$K$7:$V$36,AF$6+1,FALSE())</f>
        <v>0.941382994490212</v>
      </c>
      <c r="AG20" s="71" t="n">
        <f aca="false">AG19*VLOOKUP($X20,$K$7:$V$36,AG$6+1,FALSE())</f>
        <v>0.925090460030694</v>
      </c>
      <c r="AH20" s="71" t="n">
        <f aca="false">AH19*VLOOKUP($X20,$K$7:$V$36,AH$6+1,FALSE())</f>
        <v>0.920442717722725</v>
      </c>
      <c r="AI20" s="71" t="n">
        <f aca="false">AI19*VLOOKUP($X20,$K$7:$V$36,AI$6+1,FALSE())</f>
        <v>0.886068500030081</v>
      </c>
      <c r="AJ20" s="71" t="n">
        <f aca="false">AJ19*VLOOKUP($X20,$K$7:$V$36,AJ$6+1,FALSE())</f>
        <v>0.825269503569219</v>
      </c>
      <c r="AK20" s="72" t="n">
        <f aca="false">W$7</f>
        <v>0</v>
      </c>
      <c r="AL20" s="73" t="n">
        <f aca="false">AL19*VLOOKUP($X20,$K$40:$V$69,AL$6+1,FALSE())</f>
        <v>0.990750973827804</v>
      </c>
      <c r="AM20" s="74" t="n">
        <f aca="false">AM19*VLOOKUP($X20,$K$40:$V$69,AM$6+1,FALSE())</f>
        <v>0.987537631651866</v>
      </c>
      <c r="AN20" s="74" t="n">
        <f aca="false">AN19*VLOOKUP($X20,$K$40:$V$69,AN$6+1,FALSE())</f>
        <v>0.983037376698522</v>
      </c>
      <c r="AO20" s="74" t="n">
        <f aca="false">AO19*VLOOKUP($X20,$K$40:$V$69,AO$6+1,FALSE())</f>
        <v>0.97506161244221</v>
      </c>
      <c r="AP20" s="74" t="n">
        <f aca="false">AP19*VLOOKUP($X20,$K$40:$V$69,AP$6+1,FALSE())</f>
        <v>0.965728278075188</v>
      </c>
      <c r="AQ20" s="74" t="n">
        <f aca="false">AQ19*VLOOKUP($X20,$K$40:$V$69,AQ$6+1,FALSE())</f>
        <v>0.945347410584929</v>
      </c>
      <c r="AR20" s="74" t="n">
        <f aca="false">AR19*VLOOKUP($X20,$K$40:$V$69,AR$6+1,FALSE())</f>
        <v>0.941382994490212</v>
      </c>
      <c r="AS20" s="74" t="n">
        <f aca="false">AS19*VLOOKUP($X20,$K$40:$V$69,AS$6+1,FALSE())</f>
        <v>0.925090460030694</v>
      </c>
      <c r="AT20" s="74" t="n">
        <f aca="false">AT19*VLOOKUP($X20,$K$40:$V$69,AT$6+1,FALSE())</f>
        <v>0.920442717722725</v>
      </c>
      <c r="AU20" s="74" t="n">
        <f aca="false">AU19*VLOOKUP($X20,$K$40:$V$69,AU$6+1,FALSE())</f>
        <v>0.886068500030081</v>
      </c>
      <c r="AV20" s="74" t="n">
        <f aca="false">AV19*VLOOKUP($X20,$K$40:$V$69,AV$6+1,FALSE())</f>
        <v>0.825269503569219</v>
      </c>
      <c r="AW20" s="75" t="n">
        <v>0</v>
      </c>
      <c r="AX20" s="54"/>
      <c r="AY20" s="60" t="n">
        <f aca="false">AY8+1</f>
        <v>2</v>
      </c>
      <c r="AZ20" s="61" t="n">
        <v>14</v>
      </c>
      <c r="BA20" s="76" t="n">
        <v>0.886068500030081</v>
      </c>
      <c r="BB20" s="77" t="n">
        <v>0.920442717722725</v>
      </c>
      <c r="BC20" s="54"/>
      <c r="BD20" s="54" t="n">
        <f aca="false">IF($D$11=1,BA20*BB20,BA20)</f>
        <v>0.886068500030081</v>
      </c>
    </row>
    <row r="21" customFormat="false" ht="12.75" hidden="false" customHeight="false" outlineLevel="0" collapsed="false">
      <c r="A21" s="57" t="n">
        <v>1</v>
      </c>
      <c r="B21" s="58" t="n">
        <v>1</v>
      </c>
      <c r="C21" s="96" t="s">
        <v>28</v>
      </c>
      <c r="F21" s="57" t="n">
        <v>1</v>
      </c>
      <c r="G21" s="58" t="n">
        <v>15</v>
      </c>
      <c r="H21" s="80" t="n">
        <f aca="false">+'Survival Rates'!G19</f>
        <v>0.82506310614124</v>
      </c>
      <c r="I21" s="81" t="n">
        <v>0.785983221077306</v>
      </c>
      <c r="K21" s="60" t="n">
        <v>15</v>
      </c>
      <c r="L21" s="61" t="n">
        <f aca="false">(H21/H20)^(1/12)</f>
        <v>0.998319478417425</v>
      </c>
      <c r="M21" s="61" t="n">
        <f aca="false">(H36/H35)^(1/12)</f>
        <v>0.997412194483111</v>
      </c>
      <c r="N21" s="61" t="n">
        <f aca="false">(H51/H50)^(1/12)</f>
        <v>0.996600504580825</v>
      </c>
      <c r="O21" s="61" t="n">
        <f aca="false">(H66/H65)^(1/12)</f>
        <v>0.996279497763961</v>
      </c>
      <c r="P21" s="61" t="n">
        <f aca="false">(H81/H80)^(1/12)</f>
        <v>0.995543730131559</v>
      </c>
      <c r="Q21" s="61" t="n">
        <f aca="false">(H96/H95)^(1/12)</f>
        <v>0.994033926365736</v>
      </c>
      <c r="R21" s="61" t="n">
        <f aca="false">(H111/H110)^(1/12)</f>
        <v>0.993882285838565</v>
      </c>
      <c r="S21" s="61" t="n">
        <f aca="false">(H126/H125)^(1/12)</f>
        <v>0.992430153684901</v>
      </c>
      <c r="T21" s="61" t="n">
        <f aca="false">(H141/H140)^(1/12)</f>
        <v>0.991534417022823</v>
      </c>
      <c r="U21" s="61" t="n">
        <f aca="false">(H156/H155)^(1/12)</f>
        <v>0.99049710257678</v>
      </c>
      <c r="V21" s="61" t="n">
        <f aca="false">(H171/H170)^(1/12)</f>
        <v>0.989318656495182</v>
      </c>
      <c r="W21" s="64" t="n">
        <f aca="false">H186</f>
        <v>0</v>
      </c>
      <c r="X21" s="60" t="n">
        <f aca="false">X9+1</f>
        <v>2</v>
      </c>
      <c r="Y21" s="61" t="n">
        <v>15</v>
      </c>
      <c r="Z21" s="71" t="n">
        <f aca="false">Z20*VLOOKUP($X21,$K$7:$V$36,Z$6+1,FALSE())</f>
        <v>0.989888722043953</v>
      </c>
      <c r="AA21" s="71" t="n">
        <f aca="false">AA20*VLOOKUP($X21,$K$7:$V$36,AA$6+1,FALSE())</f>
        <v>0.986484815715671</v>
      </c>
      <c r="AB21" s="71" t="n">
        <f aca="false">AB20*VLOOKUP($X21,$K$7:$V$36,AB$6+1,FALSE())</f>
        <v>0.981600990407207</v>
      </c>
      <c r="AC21" s="71" t="n">
        <f aca="false">AC20*VLOOKUP($X21,$K$7:$V$36,AC$6+1,FALSE())</f>
        <v>0.972991942997147</v>
      </c>
      <c r="AD21" s="71" t="n">
        <f aca="false">AD20*VLOOKUP($X21,$K$7:$V$36,AD$6+1,FALSE())</f>
        <v>0.963196617966281</v>
      </c>
      <c r="AE21" s="71" t="n">
        <f aca="false">AE20*VLOOKUP($X21,$K$7:$V$36,AE$6+1,FALSE())</f>
        <v>0.94113344629432</v>
      </c>
      <c r="AF21" s="71" t="n">
        <f aca="false">AF20*VLOOKUP($X21,$K$7:$V$36,AF$6+1,FALSE())</f>
        <v>0.937163221050798</v>
      </c>
      <c r="AG21" s="71" t="n">
        <f aca="false">AG20*VLOOKUP($X21,$K$7:$V$36,AG$6+1,FALSE())</f>
        <v>0.919711903884973</v>
      </c>
      <c r="AH21" s="71" t="n">
        <f aca="false">AH20*VLOOKUP($X21,$K$7:$V$36,AH$6+1,FALSE())</f>
        <v>0.91477916350255</v>
      </c>
      <c r="AI21" s="71" t="n">
        <f aca="false">AI20*VLOOKUP($X21,$K$7:$V$36,AI$6+1,FALSE())</f>
        <v>0.878135422529261</v>
      </c>
      <c r="AJ21" s="71" t="n">
        <f aca="false">AJ20*VLOOKUP($X21,$K$7:$V$36,AJ$6+1,FALSE())</f>
        <v>0.813556098142453</v>
      </c>
      <c r="AK21" s="72" t="n">
        <f aca="false">W$7</f>
        <v>0</v>
      </c>
      <c r="AL21" s="73" t="n">
        <f aca="false">AL20*VLOOKUP($X21,$K$40:$V$69,AL$6+1,FALSE())</f>
        <v>0.989888722043953</v>
      </c>
      <c r="AM21" s="74" t="n">
        <f aca="false">AM20*VLOOKUP($X21,$K$40:$V$69,AM$6+1,FALSE())</f>
        <v>0.986484815715671</v>
      </c>
      <c r="AN21" s="74" t="n">
        <f aca="false">AN20*VLOOKUP($X21,$K$40:$V$69,AN$6+1,FALSE())</f>
        <v>0.981600990407207</v>
      </c>
      <c r="AO21" s="74" t="n">
        <f aca="false">AO20*VLOOKUP($X21,$K$40:$V$69,AO$6+1,FALSE())</f>
        <v>0.972991942997147</v>
      </c>
      <c r="AP21" s="74" t="n">
        <f aca="false">AP20*VLOOKUP($X21,$K$40:$V$69,AP$6+1,FALSE())</f>
        <v>0.963196617966281</v>
      </c>
      <c r="AQ21" s="74" t="n">
        <f aca="false">AQ20*VLOOKUP($X21,$K$40:$V$69,AQ$6+1,FALSE())</f>
        <v>0.94113344629432</v>
      </c>
      <c r="AR21" s="74" t="n">
        <f aca="false">AR20*VLOOKUP($X21,$K$40:$V$69,AR$6+1,FALSE())</f>
        <v>0.937163221050798</v>
      </c>
      <c r="AS21" s="74" t="n">
        <f aca="false">AS20*VLOOKUP($X21,$K$40:$V$69,AS$6+1,FALSE())</f>
        <v>0.919711903884973</v>
      </c>
      <c r="AT21" s="74" t="n">
        <f aca="false">AT20*VLOOKUP($X21,$K$40:$V$69,AT$6+1,FALSE())</f>
        <v>0.91477916350255</v>
      </c>
      <c r="AU21" s="74" t="n">
        <f aca="false">AU20*VLOOKUP($X21,$K$40:$V$69,AU$6+1,FALSE())</f>
        <v>0.878135422529261</v>
      </c>
      <c r="AV21" s="74" t="n">
        <f aca="false">AV20*VLOOKUP($X21,$K$40:$V$69,AV$6+1,FALSE())</f>
        <v>0.813556098142453</v>
      </c>
      <c r="AW21" s="75" t="n">
        <v>0</v>
      </c>
      <c r="AX21" s="54"/>
      <c r="AY21" s="60" t="n">
        <f aca="false">AY9+1</f>
        <v>2</v>
      </c>
      <c r="AZ21" s="61" t="n">
        <v>15</v>
      </c>
      <c r="BA21" s="76" t="n">
        <v>0.878135422529261</v>
      </c>
      <c r="BB21" s="77" t="n">
        <v>0.91477916350255</v>
      </c>
      <c r="BC21" s="54"/>
      <c r="BD21" s="54" t="n">
        <f aca="false">IF($D$11=1,BA21*BB21,BA21)</f>
        <v>0.878135422529261</v>
      </c>
    </row>
    <row r="22" customFormat="false" ht="12.75" hidden="false" customHeight="false" outlineLevel="0" collapsed="false">
      <c r="A22" s="57" t="n">
        <v>2</v>
      </c>
      <c r="B22" s="58" t="n">
        <v>2</v>
      </c>
      <c r="C22" s="96" t="s">
        <v>29</v>
      </c>
      <c r="F22" s="45" t="n">
        <v>2</v>
      </c>
      <c r="G22" s="46" t="n">
        <v>1</v>
      </c>
      <c r="H22" s="69" t="n">
        <f aca="false">+'Survival Rates'!G20</f>
        <v>0.989646635544872</v>
      </c>
      <c r="I22" s="70" t="n">
        <v>0.987571227056631</v>
      </c>
      <c r="K22" s="60" t="n">
        <v>16</v>
      </c>
      <c r="L22" s="61" t="n">
        <f aca="false">L21</f>
        <v>0.998319478417425</v>
      </c>
      <c r="M22" s="61" t="n">
        <f aca="false">M21</f>
        <v>0.997412194483111</v>
      </c>
      <c r="N22" s="61" t="n">
        <f aca="false">N21</f>
        <v>0.996600504580825</v>
      </c>
      <c r="O22" s="61" t="n">
        <f aca="false">O21</f>
        <v>0.996279497763961</v>
      </c>
      <c r="P22" s="61" t="n">
        <f aca="false">P21</f>
        <v>0.995543730131559</v>
      </c>
      <c r="Q22" s="61" t="n">
        <f aca="false">Q21</f>
        <v>0.994033926365736</v>
      </c>
      <c r="R22" s="61" t="n">
        <f aca="false">R21</f>
        <v>0.993882285838565</v>
      </c>
      <c r="S22" s="61" t="n">
        <f aca="false">S21</f>
        <v>0.992430153684901</v>
      </c>
      <c r="T22" s="61" t="n">
        <f aca="false">T21</f>
        <v>0.991534417022823</v>
      </c>
      <c r="U22" s="61" t="n">
        <f aca="false">U21</f>
        <v>0.99049710257678</v>
      </c>
      <c r="V22" s="61" t="n">
        <f aca="false">V21</f>
        <v>0.989318656495182</v>
      </c>
      <c r="W22" s="64" t="n">
        <f aca="false">W21</f>
        <v>0</v>
      </c>
      <c r="X22" s="60" t="n">
        <f aca="false">X10+1</f>
        <v>2</v>
      </c>
      <c r="Y22" s="61" t="n">
        <v>16</v>
      </c>
      <c r="Z22" s="71" t="n">
        <f aca="false">Z21*VLOOKUP($X22,$K$7:$V$36,Z$6+1,FALSE())</f>
        <v>0.989027220678883</v>
      </c>
      <c r="AA22" s="71" t="n">
        <f aca="false">AA21*VLOOKUP($X22,$K$7:$V$36,AA$6+1,FALSE())</f>
        <v>0.98543312218875</v>
      </c>
      <c r="AB22" s="71" t="n">
        <f aca="false">AB21*VLOOKUP($X22,$K$7:$V$36,AB$6+1,FALSE())</f>
        <v>0.98016670292274</v>
      </c>
      <c r="AC22" s="71" t="n">
        <f aca="false">AC21*VLOOKUP($X22,$K$7:$V$36,AC$6+1,FALSE())</f>
        <v>0.970926666640231</v>
      </c>
      <c r="AD22" s="71" t="n">
        <f aca="false">AD21*VLOOKUP($X22,$K$7:$V$36,AD$6+1,FALSE())</f>
        <v>0.960671594613335</v>
      </c>
      <c r="AE22" s="71" t="n">
        <f aca="false">AE21*VLOOKUP($X22,$K$7:$V$36,AE$6+1,FALSE())</f>
        <v>0.936938266098155</v>
      </c>
      <c r="AF22" s="71" t="n">
        <f aca="false">AF21*VLOOKUP($X22,$K$7:$V$36,AF$6+1,FALSE())</f>
        <v>0.932962362854153</v>
      </c>
      <c r="AG22" s="71" t="n">
        <f aca="false">AG21*VLOOKUP($X22,$K$7:$V$36,AG$6+1,FALSE())</f>
        <v>0.914364619131037</v>
      </c>
      <c r="AH22" s="71" t="n">
        <f aca="false">AH21*VLOOKUP($X22,$K$7:$V$36,AH$6+1,FALSE())</f>
        <v>0.909150457563302</v>
      </c>
      <c r="AI22" s="71" t="n">
        <f aca="false">AI21*VLOOKUP($X22,$K$7:$V$36,AI$6+1,FALSE())</f>
        <v>0.870273370822306</v>
      </c>
      <c r="AJ22" s="71" t="n">
        <f aca="false">AJ21*VLOOKUP($X22,$K$7:$V$36,AJ$6+1,FALSE())</f>
        <v>0.802008946122723</v>
      </c>
      <c r="AK22" s="72" t="n">
        <f aca="false">W$7</f>
        <v>0</v>
      </c>
      <c r="AL22" s="73" t="n">
        <f aca="false">AL21*VLOOKUP($X22,$K$40:$V$69,AL$6+1,FALSE())</f>
        <v>0.989027220678883</v>
      </c>
      <c r="AM22" s="74" t="n">
        <f aca="false">AM21*VLOOKUP($X22,$K$40:$V$69,AM$6+1,FALSE())</f>
        <v>0.98543312218875</v>
      </c>
      <c r="AN22" s="74" t="n">
        <f aca="false">AN21*VLOOKUP($X22,$K$40:$V$69,AN$6+1,FALSE())</f>
        <v>0.98016670292274</v>
      </c>
      <c r="AO22" s="74" t="n">
        <f aca="false">AO21*VLOOKUP($X22,$K$40:$V$69,AO$6+1,FALSE())</f>
        <v>0.970926666640231</v>
      </c>
      <c r="AP22" s="74" t="n">
        <f aca="false">AP21*VLOOKUP($X22,$K$40:$V$69,AP$6+1,FALSE())</f>
        <v>0.960671594613335</v>
      </c>
      <c r="AQ22" s="74" t="n">
        <f aca="false">AQ21*VLOOKUP($X22,$K$40:$V$69,AQ$6+1,FALSE())</f>
        <v>0.936938266098155</v>
      </c>
      <c r="AR22" s="74" t="n">
        <f aca="false">AR21*VLOOKUP($X22,$K$40:$V$69,AR$6+1,FALSE())</f>
        <v>0.932962362854153</v>
      </c>
      <c r="AS22" s="74" t="n">
        <f aca="false">AS21*VLOOKUP($X22,$K$40:$V$69,AS$6+1,FALSE())</f>
        <v>0.914364619131037</v>
      </c>
      <c r="AT22" s="74" t="n">
        <f aca="false">AT21*VLOOKUP($X22,$K$40:$V$69,AT$6+1,FALSE())</f>
        <v>0.909150457563302</v>
      </c>
      <c r="AU22" s="74" t="n">
        <f aca="false">AU21*VLOOKUP($X22,$K$40:$V$69,AU$6+1,FALSE())</f>
        <v>0.870273370822306</v>
      </c>
      <c r="AV22" s="74" t="n">
        <f aca="false">AV21*VLOOKUP($X22,$K$40:$V$69,AV$6+1,FALSE())</f>
        <v>0.802008946122723</v>
      </c>
      <c r="AW22" s="75" t="n">
        <v>0</v>
      </c>
      <c r="AX22" s="54"/>
      <c r="AY22" s="60" t="n">
        <f aca="false">AY10+1</f>
        <v>2</v>
      </c>
      <c r="AZ22" s="61" t="n">
        <v>16</v>
      </c>
      <c r="BA22" s="76" t="n">
        <v>0.870273370822306</v>
      </c>
      <c r="BB22" s="77" t="n">
        <v>0.909150457563302</v>
      </c>
      <c r="BC22" s="54"/>
      <c r="BD22" s="54" t="n">
        <f aca="false">IF($D$11=1,BA22*BB22,BA22)</f>
        <v>0.870273370822306</v>
      </c>
    </row>
    <row r="23" customFormat="false" ht="12.75" hidden="false" customHeight="false" outlineLevel="0" collapsed="false">
      <c r="A23" s="57" t="n">
        <v>3</v>
      </c>
      <c r="B23" s="58" t="n">
        <v>2</v>
      </c>
      <c r="C23" s="96" t="s">
        <v>81</v>
      </c>
      <c r="F23" s="57" t="n">
        <v>2</v>
      </c>
      <c r="G23" s="58" t="n">
        <v>2</v>
      </c>
      <c r="H23" s="80" t="n">
        <f aca="false">+'Survival Rates'!G21</f>
        <v>0.977059837382428</v>
      </c>
      <c r="I23" s="81" t="n">
        <v>0.972641584641051</v>
      </c>
      <c r="K23" s="60" t="n">
        <v>17</v>
      </c>
      <c r="L23" s="61" t="n">
        <f aca="false">L22</f>
        <v>0.998319478417425</v>
      </c>
      <c r="M23" s="61" t="n">
        <f aca="false">M22</f>
        <v>0.997412194483111</v>
      </c>
      <c r="N23" s="61" t="n">
        <f aca="false">N22</f>
        <v>0.996600504580825</v>
      </c>
      <c r="O23" s="61" t="n">
        <f aca="false">O22</f>
        <v>0.996279497763961</v>
      </c>
      <c r="P23" s="61" t="n">
        <f aca="false">P22</f>
        <v>0.995543730131559</v>
      </c>
      <c r="Q23" s="61" t="n">
        <f aca="false">Q22</f>
        <v>0.994033926365736</v>
      </c>
      <c r="R23" s="61" t="n">
        <f aca="false">R22</f>
        <v>0.993882285838565</v>
      </c>
      <c r="S23" s="61" t="n">
        <f aca="false">S22</f>
        <v>0.992430153684901</v>
      </c>
      <c r="T23" s="61" t="n">
        <f aca="false">T22</f>
        <v>0.991534417022823</v>
      </c>
      <c r="U23" s="61" t="n">
        <f aca="false">U22</f>
        <v>0.99049710257678</v>
      </c>
      <c r="V23" s="61" t="n">
        <f aca="false">V22</f>
        <v>0.989318656495182</v>
      </c>
      <c r="W23" s="64" t="n">
        <f aca="false">W22</f>
        <v>0</v>
      </c>
      <c r="X23" s="60" t="n">
        <f aca="false">X11+1</f>
        <v>2</v>
      </c>
      <c r="Y23" s="61" t="n">
        <v>17</v>
      </c>
      <c r="Z23" s="71" t="n">
        <f aca="false">Z22*VLOOKUP($X23,$K$7:$V$36,Z$6+1,FALSE())</f>
        <v>0.988166469079505</v>
      </c>
      <c r="AA23" s="71" t="n">
        <f aca="false">AA22*VLOOKUP($X23,$K$7:$V$36,AA$6+1,FALSE())</f>
        <v>0.984382549874499</v>
      </c>
      <c r="AB23" s="71" t="n">
        <f aca="false">AB22*VLOOKUP($X23,$K$7:$V$36,AB$6+1,FALSE())</f>
        <v>0.978734511178404</v>
      </c>
      <c r="AC23" s="71" t="n">
        <f aca="false">AC22*VLOOKUP($X23,$K$7:$V$36,AC$6+1,FALSE())</f>
        <v>0.968865774046676</v>
      </c>
      <c r="AD23" s="71" t="n">
        <f aca="false">AD22*VLOOKUP($X23,$K$7:$V$36,AD$6+1,FALSE())</f>
        <v>0.958153190618072</v>
      </c>
      <c r="AE23" s="71" t="n">
        <f aca="false">AE22*VLOOKUP($X23,$K$7:$V$36,AE$6+1,FALSE())</f>
        <v>0.932761786264778</v>
      </c>
      <c r="AF23" s="71" t="n">
        <f aca="false">AF22*VLOOKUP($X23,$K$7:$V$36,AF$6+1,FALSE())</f>
        <v>0.928780335112217</v>
      </c>
      <c r="AG23" s="71" t="n">
        <f aca="false">AG22*VLOOKUP($X23,$K$7:$V$36,AG$6+1,FALSE())</f>
        <v>0.909048423954304</v>
      </c>
      <c r="AH23" s="71" t="n">
        <f aca="false">AH22*VLOOKUP($X23,$K$7:$V$36,AH$6+1,FALSE())</f>
        <v>0.903556385480852</v>
      </c>
      <c r="AI23" s="71" t="n">
        <f aca="false">AI22*VLOOKUP($X23,$K$7:$V$36,AI$6+1,FALSE())</f>
        <v>0.86248170900677</v>
      </c>
      <c r="AJ23" s="71" t="n">
        <f aca="false">AJ22*VLOOKUP($X23,$K$7:$V$36,AJ$6+1,FALSE())</f>
        <v>0.790625687803835</v>
      </c>
      <c r="AK23" s="72" t="n">
        <f aca="false">W$7</f>
        <v>0</v>
      </c>
      <c r="AL23" s="73" t="n">
        <f aca="false">AL22*VLOOKUP($X23,$K$40:$V$69,AL$6+1,FALSE())</f>
        <v>0.988166469079505</v>
      </c>
      <c r="AM23" s="74" t="n">
        <f aca="false">AM22*VLOOKUP($X23,$K$40:$V$69,AM$6+1,FALSE())</f>
        <v>0.984382549874499</v>
      </c>
      <c r="AN23" s="74" t="n">
        <f aca="false">AN22*VLOOKUP($X23,$K$40:$V$69,AN$6+1,FALSE())</f>
        <v>0.978734511178404</v>
      </c>
      <c r="AO23" s="74" t="n">
        <f aca="false">AO22*VLOOKUP($X23,$K$40:$V$69,AO$6+1,FALSE())</f>
        <v>0.968865774046676</v>
      </c>
      <c r="AP23" s="74" t="n">
        <f aca="false">AP22*VLOOKUP($X23,$K$40:$V$69,AP$6+1,FALSE())</f>
        <v>0.958153190618072</v>
      </c>
      <c r="AQ23" s="74" t="n">
        <f aca="false">AQ22*VLOOKUP($X23,$K$40:$V$69,AQ$6+1,FALSE())</f>
        <v>0.932761786264778</v>
      </c>
      <c r="AR23" s="74" t="n">
        <f aca="false">AR22*VLOOKUP($X23,$K$40:$V$69,AR$6+1,FALSE())</f>
        <v>0.928780335112217</v>
      </c>
      <c r="AS23" s="74" t="n">
        <f aca="false">AS22*VLOOKUP($X23,$K$40:$V$69,AS$6+1,FALSE())</f>
        <v>0.909048423954304</v>
      </c>
      <c r="AT23" s="74" t="n">
        <f aca="false">AT22*VLOOKUP($X23,$K$40:$V$69,AT$6+1,FALSE())</f>
        <v>0.903556385480852</v>
      </c>
      <c r="AU23" s="74" t="n">
        <f aca="false">AU22*VLOOKUP($X23,$K$40:$V$69,AU$6+1,FALSE())</f>
        <v>0.86248170900677</v>
      </c>
      <c r="AV23" s="74" t="n">
        <f aca="false">AV22*VLOOKUP($X23,$K$40:$V$69,AV$6+1,FALSE())</f>
        <v>0.790625687803835</v>
      </c>
      <c r="AW23" s="75" t="n">
        <v>0</v>
      </c>
      <c r="AX23" s="54"/>
      <c r="AY23" s="60" t="n">
        <f aca="false">AY11+1</f>
        <v>2</v>
      </c>
      <c r="AZ23" s="61" t="n">
        <v>17</v>
      </c>
      <c r="BA23" s="76" t="n">
        <v>0.86248170900677</v>
      </c>
      <c r="BB23" s="77" t="n">
        <v>0.903556385480852</v>
      </c>
      <c r="BC23" s="54"/>
      <c r="BD23" s="54" t="n">
        <f aca="false">IF($D$11=1,BA23*BB23,BA23)</f>
        <v>0.86248170900677</v>
      </c>
    </row>
    <row r="24" customFormat="false" ht="12.75" hidden="false" customHeight="false" outlineLevel="0" collapsed="false">
      <c r="A24" s="57" t="n">
        <v>4</v>
      </c>
      <c r="B24" s="58" t="n">
        <v>3</v>
      </c>
      <c r="C24" s="96" t="s">
        <v>82</v>
      </c>
      <c r="F24" s="57" t="n">
        <v>2</v>
      </c>
      <c r="G24" s="58" t="n">
        <v>3</v>
      </c>
      <c r="H24" s="80" t="n">
        <f aca="false">+'Survival Rates'!G22</f>
        <v>0.963230590335702</v>
      </c>
      <c r="I24" s="81" t="n">
        <v>0.957436500336208</v>
      </c>
      <c r="K24" s="60" t="n">
        <v>18</v>
      </c>
      <c r="L24" s="61" t="n">
        <f aca="false">L23</f>
        <v>0.998319478417425</v>
      </c>
      <c r="M24" s="61" t="n">
        <f aca="false">M23</f>
        <v>0.997412194483111</v>
      </c>
      <c r="N24" s="61" t="n">
        <f aca="false">N23</f>
        <v>0.996600504580825</v>
      </c>
      <c r="O24" s="61" t="n">
        <f aca="false">O23</f>
        <v>0.996279497763961</v>
      </c>
      <c r="P24" s="61" t="n">
        <f aca="false">P23</f>
        <v>0.995543730131559</v>
      </c>
      <c r="Q24" s="61" t="n">
        <f aca="false">Q23</f>
        <v>0.994033926365736</v>
      </c>
      <c r="R24" s="61" t="n">
        <f aca="false">R23</f>
        <v>0.993882285838565</v>
      </c>
      <c r="S24" s="61" t="n">
        <f aca="false">S23</f>
        <v>0.992430153684901</v>
      </c>
      <c r="T24" s="61" t="n">
        <f aca="false">T23</f>
        <v>0.991534417022823</v>
      </c>
      <c r="U24" s="61" t="n">
        <f aca="false">U23</f>
        <v>0.99049710257678</v>
      </c>
      <c r="V24" s="61" t="n">
        <f aca="false">V23</f>
        <v>0.989318656495182</v>
      </c>
      <c r="W24" s="64" t="n">
        <f aca="false">W23</f>
        <v>0</v>
      </c>
      <c r="X24" s="60" t="n">
        <f aca="false">X12+1</f>
        <v>2</v>
      </c>
      <c r="Y24" s="61" t="n">
        <v>18</v>
      </c>
      <c r="Z24" s="71" t="n">
        <f aca="false">Z23*VLOOKUP($X24,$K$7:$V$36,Z$6+1,FALSE())</f>
        <v>0.987306466593297</v>
      </c>
      <c r="AA24" s="71" t="n">
        <f aca="false">AA23*VLOOKUP($X24,$K$7:$V$36,AA$6+1,FALSE())</f>
        <v>0.983333097577591</v>
      </c>
      <c r="AB24" s="71" t="n">
        <f aca="false">AB23*VLOOKUP($X24,$K$7:$V$36,AB$6+1,FALSE())</f>
        <v>0.977304412111963</v>
      </c>
      <c r="AC24" s="71" t="n">
        <f aca="false">AC23*VLOOKUP($X24,$K$7:$V$36,AC$6+1,FALSE())</f>
        <v>0.96680925591149</v>
      </c>
      <c r="AD24" s="71" t="n">
        <f aca="false">AD23*VLOOKUP($X24,$K$7:$V$36,AD$6+1,FALSE())</f>
        <v>0.955641388627822</v>
      </c>
      <c r="AE24" s="71" t="n">
        <f aca="false">AE23*VLOOKUP($X24,$K$7:$V$36,AE$6+1,FALSE())</f>
        <v>0.928603923435776</v>
      </c>
      <c r="AF24" s="71" t="n">
        <f aca="false">AF23*VLOOKUP($X24,$K$7:$V$36,AF$6+1,FALSE())</f>
        <v>0.924617053416993</v>
      </c>
      <c r="AG24" s="71" t="n">
        <f aca="false">AG23*VLOOKUP($X24,$K$7:$V$36,AG$6+1,FALSE())</f>
        <v>0.903763137597276</v>
      </c>
      <c r="AH24" s="71" t="n">
        <f aca="false">AH23*VLOOKUP($X24,$K$7:$V$36,AH$6+1,FALSE())</f>
        <v>0.897996734150438</v>
      </c>
      <c r="AI24" s="71" t="n">
        <f aca="false">AI23*VLOOKUP($X24,$K$7:$V$36,AI$6+1,FALSE())</f>
        <v>0.854759806873517</v>
      </c>
      <c r="AJ24" s="71" t="n">
        <f aca="false">AJ23*VLOOKUP($X24,$K$7:$V$36,AJ$6+1,FALSE())</f>
        <v>0.779403996971919</v>
      </c>
      <c r="AK24" s="72" t="n">
        <f aca="false">W$7</f>
        <v>0</v>
      </c>
      <c r="AL24" s="73" t="n">
        <f aca="false">AL23*VLOOKUP($X24,$K$40:$V$69,AL$6+1,FALSE())</f>
        <v>0.987306466593297</v>
      </c>
      <c r="AM24" s="74" t="n">
        <f aca="false">AM23*VLOOKUP($X24,$K$40:$V$69,AM$6+1,FALSE())</f>
        <v>0.983333097577591</v>
      </c>
      <c r="AN24" s="74" t="n">
        <f aca="false">AN23*VLOOKUP($X24,$K$40:$V$69,AN$6+1,FALSE())</f>
        <v>0.977304412111963</v>
      </c>
      <c r="AO24" s="74" t="n">
        <f aca="false">AO23*VLOOKUP($X24,$K$40:$V$69,AO$6+1,FALSE())</f>
        <v>0.96680925591149</v>
      </c>
      <c r="AP24" s="74" t="n">
        <f aca="false">AP23*VLOOKUP($X24,$K$40:$V$69,AP$6+1,FALSE())</f>
        <v>0.955641388627822</v>
      </c>
      <c r="AQ24" s="74" t="n">
        <f aca="false">AQ23*VLOOKUP($X24,$K$40:$V$69,AQ$6+1,FALSE())</f>
        <v>0.928603923435776</v>
      </c>
      <c r="AR24" s="74" t="n">
        <f aca="false">AR23*VLOOKUP($X24,$K$40:$V$69,AR$6+1,FALSE())</f>
        <v>0.924617053416993</v>
      </c>
      <c r="AS24" s="74" t="n">
        <f aca="false">AS23*VLOOKUP($X24,$K$40:$V$69,AS$6+1,FALSE())</f>
        <v>0.903763137597276</v>
      </c>
      <c r="AT24" s="74" t="n">
        <f aca="false">AT23*VLOOKUP($X24,$K$40:$V$69,AT$6+1,FALSE())</f>
        <v>0.897996734150438</v>
      </c>
      <c r="AU24" s="74" t="n">
        <f aca="false">AU23*VLOOKUP($X24,$K$40:$V$69,AU$6+1,FALSE())</f>
        <v>0.854759806873517</v>
      </c>
      <c r="AV24" s="74" t="n">
        <f aca="false">AV23*VLOOKUP($X24,$K$40:$V$69,AV$6+1,FALSE())</f>
        <v>0.779403996971919</v>
      </c>
      <c r="AW24" s="75" t="n">
        <v>0</v>
      </c>
      <c r="AX24" s="54"/>
      <c r="AY24" s="60" t="n">
        <f aca="false">AY12+1</f>
        <v>2</v>
      </c>
      <c r="AZ24" s="61" t="n">
        <v>18</v>
      </c>
      <c r="BA24" s="76" t="n">
        <v>0.854759806873517</v>
      </c>
      <c r="BB24" s="77" t="n">
        <v>0.897996734150438</v>
      </c>
      <c r="BC24" s="54"/>
      <c r="BD24" s="54" t="n">
        <f aca="false">IF($D$11=1,BA24*BB24,BA24)</f>
        <v>0.854759806873517</v>
      </c>
    </row>
    <row r="25" customFormat="false" ht="12.75" hidden="false" customHeight="false" outlineLevel="0" collapsed="false">
      <c r="A25" s="57" t="n">
        <v>5</v>
      </c>
      <c r="B25" s="58" t="n">
        <v>3</v>
      </c>
      <c r="C25" s="96" t="s">
        <v>68</v>
      </c>
      <c r="F25" s="57" t="n">
        <v>2</v>
      </c>
      <c r="G25" s="58" t="n">
        <v>4</v>
      </c>
      <c r="H25" s="80" t="n">
        <f aca="false">+'Survival Rates'!G23</f>
        <v>0.947429225383368</v>
      </c>
      <c r="I25" s="81" t="n">
        <v>0.939478773540245</v>
      </c>
      <c r="K25" s="60" t="n">
        <v>19</v>
      </c>
      <c r="L25" s="61" t="n">
        <f aca="false">L24</f>
        <v>0.998319478417425</v>
      </c>
      <c r="M25" s="61" t="n">
        <f aca="false">M24</f>
        <v>0.997412194483111</v>
      </c>
      <c r="N25" s="61" t="n">
        <f aca="false">N24</f>
        <v>0.996600504580825</v>
      </c>
      <c r="O25" s="61" t="n">
        <f aca="false">O24</f>
        <v>0.996279497763961</v>
      </c>
      <c r="P25" s="61" t="n">
        <f aca="false">P24</f>
        <v>0.995543730131559</v>
      </c>
      <c r="Q25" s="61" t="n">
        <f aca="false">Q24</f>
        <v>0.994033926365736</v>
      </c>
      <c r="R25" s="61" t="n">
        <f aca="false">R24</f>
        <v>0.993882285838565</v>
      </c>
      <c r="S25" s="61" t="n">
        <f aca="false">S24</f>
        <v>0.992430153684901</v>
      </c>
      <c r="T25" s="61" t="n">
        <f aca="false">T24</f>
        <v>0.991534417022823</v>
      </c>
      <c r="U25" s="61" t="n">
        <f aca="false">U24</f>
        <v>0.99049710257678</v>
      </c>
      <c r="V25" s="61" t="n">
        <f aca="false">V24</f>
        <v>0.989318656495182</v>
      </c>
      <c r="W25" s="64" t="n">
        <f aca="false">W24</f>
        <v>0</v>
      </c>
      <c r="X25" s="60" t="n">
        <f aca="false">X13+1</f>
        <v>2</v>
      </c>
      <c r="Y25" s="61" t="n">
        <v>19</v>
      </c>
      <c r="Z25" s="71" t="n">
        <f aca="false">Z24*VLOOKUP($X25,$K$7:$V$36,Z$6+1,FALSE())</f>
        <v>0.986447212568303</v>
      </c>
      <c r="AA25" s="71" t="n">
        <f aca="false">AA24*VLOOKUP($X25,$K$7:$V$36,AA$6+1,FALSE())</f>
        <v>0.982284764103974</v>
      </c>
      <c r="AB25" s="71" t="n">
        <f aca="false">AB24*VLOOKUP($X25,$K$7:$V$36,AB$6+1,FALSE())</f>
        <v>0.975876402665655</v>
      </c>
      <c r="AC25" s="71" t="n">
        <f aca="false">AC24*VLOOKUP($X25,$K$7:$V$36,AC$6+1,FALSE())</f>
        <v>0.96475710294943</v>
      </c>
      <c r="AD25" s="71" t="n">
        <f aca="false">AD24*VLOOKUP($X25,$K$7:$V$36,AD$6+1,FALSE())</f>
        <v>0.953136171335405</v>
      </c>
      <c r="AE25" s="71" t="n">
        <f aca="false">AE24*VLOOKUP($X25,$K$7:$V$36,AE$6+1,FALSE())</f>
        <v>0.924464594624311</v>
      </c>
      <c r="AF25" s="71" t="n">
        <f aca="false">AF24*VLOOKUP($X25,$K$7:$V$36,AF$6+1,FALSE())</f>
        <v>0.920472433738844</v>
      </c>
      <c r="AG25" s="71" t="n">
        <f aca="false">AG24*VLOOKUP($X25,$K$7:$V$36,AG$6+1,FALSE())</f>
        <v>0.898508580353394</v>
      </c>
      <c r="AH25" s="71" t="n">
        <f aca="false">AH24*VLOOKUP($X25,$K$7:$V$36,AH$6+1,FALSE())</f>
        <v>0.892471291778549</v>
      </c>
      <c r="AI25" s="71" t="n">
        <f aca="false">AI24*VLOOKUP($X25,$K$7:$V$36,AI$6+1,FALSE())</f>
        <v>0.847107039855749</v>
      </c>
      <c r="AJ25" s="71" t="n">
        <f aca="false">AJ24*VLOOKUP($X25,$K$7:$V$36,AJ$6+1,FALSE())</f>
        <v>0.768341580430062</v>
      </c>
      <c r="AK25" s="72" t="n">
        <f aca="false">W$7</f>
        <v>0</v>
      </c>
      <c r="AL25" s="73" t="n">
        <f aca="false">AL24*VLOOKUP($X25,$K$40:$V$69,AL$6+1,FALSE())</f>
        <v>0.986447212568303</v>
      </c>
      <c r="AM25" s="74" t="n">
        <f aca="false">AM24*VLOOKUP($X25,$K$40:$V$69,AM$6+1,FALSE())</f>
        <v>0.982284764103974</v>
      </c>
      <c r="AN25" s="74" t="n">
        <f aca="false">AN24*VLOOKUP($X25,$K$40:$V$69,AN$6+1,FALSE())</f>
        <v>0.975876402665655</v>
      </c>
      <c r="AO25" s="74" t="n">
        <f aca="false">AO24*VLOOKUP($X25,$K$40:$V$69,AO$6+1,FALSE())</f>
        <v>0.96475710294943</v>
      </c>
      <c r="AP25" s="74" t="n">
        <f aca="false">AP24*VLOOKUP($X25,$K$40:$V$69,AP$6+1,FALSE())</f>
        <v>0.953136171335405</v>
      </c>
      <c r="AQ25" s="74" t="n">
        <f aca="false">AQ24*VLOOKUP($X25,$K$40:$V$69,AQ$6+1,FALSE())</f>
        <v>0.924464594624311</v>
      </c>
      <c r="AR25" s="74" t="n">
        <f aca="false">AR24*VLOOKUP($X25,$K$40:$V$69,AR$6+1,FALSE())</f>
        <v>0.920472433738844</v>
      </c>
      <c r="AS25" s="74" t="n">
        <f aca="false">AS24*VLOOKUP($X25,$K$40:$V$69,AS$6+1,FALSE())</f>
        <v>0.898508580353394</v>
      </c>
      <c r="AT25" s="74" t="n">
        <f aca="false">AT24*VLOOKUP($X25,$K$40:$V$69,AT$6+1,FALSE())</f>
        <v>0.892471291778549</v>
      </c>
      <c r="AU25" s="74" t="n">
        <f aca="false">AU24*VLOOKUP($X25,$K$40:$V$69,AU$6+1,FALSE())</f>
        <v>0.847107039855749</v>
      </c>
      <c r="AV25" s="74" t="n">
        <f aca="false">AV24*VLOOKUP($X25,$K$40:$V$69,AV$6+1,FALSE())</f>
        <v>0.768341580430062</v>
      </c>
      <c r="AW25" s="75" t="n">
        <v>0</v>
      </c>
      <c r="AX25" s="54"/>
      <c r="AY25" s="60" t="n">
        <f aca="false">AY13+1</f>
        <v>2</v>
      </c>
      <c r="AZ25" s="61" t="n">
        <v>19</v>
      </c>
      <c r="BA25" s="76" t="n">
        <v>0.847107039855749</v>
      </c>
      <c r="BB25" s="77" t="n">
        <v>0.892471291778549</v>
      </c>
      <c r="BC25" s="54"/>
      <c r="BD25" s="54" t="n">
        <f aca="false">IF($D$11=1,BA25*BB25,BA25)</f>
        <v>0.847107039855749</v>
      </c>
    </row>
    <row r="26" customFormat="false" ht="12.75" hidden="false" customHeight="false" outlineLevel="0" collapsed="false">
      <c r="A26" s="57" t="n">
        <v>6</v>
      </c>
      <c r="B26" s="58" t="n">
        <v>3</v>
      </c>
      <c r="C26" s="96" t="s">
        <v>83</v>
      </c>
      <c r="F26" s="57" t="n">
        <v>2</v>
      </c>
      <c r="G26" s="58" t="n">
        <v>5</v>
      </c>
      <c r="H26" s="80" t="n">
        <f aca="false">+'Survival Rates'!G24</f>
        <v>0.925396496022393</v>
      </c>
      <c r="I26" s="81" t="n">
        <v>0.924628667614993</v>
      </c>
      <c r="K26" s="60" t="n">
        <v>20</v>
      </c>
      <c r="L26" s="61" t="n">
        <f aca="false">L25</f>
        <v>0.998319478417425</v>
      </c>
      <c r="M26" s="61" t="n">
        <f aca="false">M25</f>
        <v>0.997412194483111</v>
      </c>
      <c r="N26" s="61" t="n">
        <f aca="false">N25</f>
        <v>0.996600504580825</v>
      </c>
      <c r="O26" s="61" t="n">
        <f aca="false">O25</f>
        <v>0.996279497763961</v>
      </c>
      <c r="P26" s="61" t="n">
        <f aca="false">P25</f>
        <v>0.995543730131559</v>
      </c>
      <c r="Q26" s="61" t="n">
        <f aca="false">Q25</f>
        <v>0.994033926365736</v>
      </c>
      <c r="R26" s="61" t="n">
        <f aca="false">R25</f>
        <v>0.993882285838565</v>
      </c>
      <c r="S26" s="61" t="n">
        <f aca="false">S25</f>
        <v>0.992430153684901</v>
      </c>
      <c r="T26" s="61" t="n">
        <f aca="false">T25</f>
        <v>0.991534417022823</v>
      </c>
      <c r="U26" s="61" t="n">
        <f aca="false">U25</f>
        <v>0.99049710257678</v>
      </c>
      <c r="V26" s="61" t="n">
        <f aca="false">V25</f>
        <v>0.989318656495182</v>
      </c>
      <c r="W26" s="64" t="n">
        <f aca="false">W25</f>
        <v>0</v>
      </c>
      <c r="X26" s="60" t="n">
        <f aca="false">X14+1</f>
        <v>2</v>
      </c>
      <c r="Y26" s="61" t="n">
        <v>20</v>
      </c>
      <c r="Z26" s="71" t="n">
        <f aca="false">Z25*VLOOKUP($X26,$K$7:$V$36,Z$6+1,FALSE())</f>
        <v>0.985588706353138</v>
      </c>
      <c r="AA26" s="71" t="n">
        <f aca="false">AA25*VLOOKUP($X26,$K$7:$V$36,AA$6+1,FALSE())</f>
        <v>0.981237548260868</v>
      </c>
      <c r="AB26" s="71" t="n">
        <f aca="false">AB25*VLOOKUP($X26,$K$7:$V$36,AB$6+1,FALSE())</f>
        <v>0.974450479786187</v>
      </c>
      <c r="AC26" s="71" t="n">
        <f aca="false">AC25*VLOOKUP($X26,$K$7:$V$36,AC$6+1,FALSE())</f>
        <v>0.962709305894965</v>
      </c>
      <c r="AD26" s="71" t="n">
        <f aca="false">AD25*VLOOKUP($X26,$K$7:$V$36,AD$6+1,FALSE())</f>
        <v>0.950637521479013</v>
      </c>
      <c r="AE26" s="71" t="n">
        <f aca="false">AE25*VLOOKUP($X26,$K$7:$V$36,AE$6+1,FALSE())</f>
        <v>0.920343717213466</v>
      </c>
      <c r="AF26" s="71" t="n">
        <f aca="false">AF25*VLOOKUP($X26,$K$7:$V$36,AF$6+1,FALSE())</f>
        <v>0.916346392424801</v>
      </c>
      <c r="AG26" s="71" t="n">
        <f aca="false">AG25*VLOOKUP($X26,$K$7:$V$36,AG$6+1,FALSE())</f>
        <v>0.893284573560932</v>
      </c>
      <c r="AH26" s="71" t="n">
        <f aca="false">AH25*VLOOKUP($X26,$K$7:$V$36,AH$6+1,FALSE())</f>
        <v>0.886979847874856</v>
      </c>
      <c r="AI26" s="71" t="n">
        <f aca="false">AI25*VLOOKUP($X26,$K$7:$V$36,AI$6+1,FALSE())</f>
        <v>0.839522788978488</v>
      </c>
      <c r="AJ26" s="71" t="n">
        <f aca="false">AJ25*VLOOKUP($X26,$K$7:$V$36,AJ$6+1,FALSE())</f>
        <v>0.757436177529681</v>
      </c>
      <c r="AK26" s="72" t="n">
        <f aca="false">W$7</f>
        <v>0</v>
      </c>
      <c r="AL26" s="73" t="n">
        <f aca="false">AL25*VLOOKUP($X26,$K$40:$V$69,AL$6+1,FALSE())</f>
        <v>0.985588706353138</v>
      </c>
      <c r="AM26" s="74" t="n">
        <f aca="false">AM25*VLOOKUP($X26,$K$40:$V$69,AM$6+1,FALSE())</f>
        <v>0.981237548260868</v>
      </c>
      <c r="AN26" s="74" t="n">
        <f aca="false">AN25*VLOOKUP($X26,$K$40:$V$69,AN$6+1,FALSE())</f>
        <v>0.974450479786187</v>
      </c>
      <c r="AO26" s="74" t="n">
        <f aca="false">AO25*VLOOKUP($X26,$K$40:$V$69,AO$6+1,FALSE())</f>
        <v>0.962709305894965</v>
      </c>
      <c r="AP26" s="74" t="n">
        <f aca="false">AP25*VLOOKUP($X26,$K$40:$V$69,AP$6+1,FALSE())</f>
        <v>0.950637521479013</v>
      </c>
      <c r="AQ26" s="74" t="n">
        <f aca="false">AQ25*VLOOKUP($X26,$K$40:$V$69,AQ$6+1,FALSE())</f>
        <v>0.920343717213466</v>
      </c>
      <c r="AR26" s="74" t="n">
        <f aca="false">AR25*VLOOKUP($X26,$K$40:$V$69,AR$6+1,FALSE())</f>
        <v>0.916346392424801</v>
      </c>
      <c r="AS26" s="74" t="n">
        <f aca="false">AS25*VLOOKUP($X26,$K$40:$V$69,AS$6+1,FALSE())</f>
        <v>0.893284573560932</v>
      </c>
      <c r="AT26" s="74" t="n">
        <f aca="false">AT25*VLOOKUP($X26,$K$40:$V$69,AT$6+1,FALSE())</f>
        <v>0.886979847874856</v>
      </c>
      <c r="AU26" s="74" t="n">
        <f aca="false">AU25*VLOOKUP($X26,$K$40:$V$69,AU$6+1,FALSE())</f>
        <v>0.839522788978488</v>
      </c>
      <c r="AV26" s="74" t="n">
        <f aca="false">AV25*VLOOKUP($X26,$K$40:$V$69,AV$6+1,FALSE())</f>
        <v>0.757436177529681</v>
      </c>
      <c r="AW26" s="75" t="n">
        <v>0</v>
      </c>
      <c r="AX26" s="54"/>
      <c r="AY26" s="60" t="n">
        <f aca="false">AY14+1</f>
        <v>2</v>
      </c>
      <c r="AZ26" s="61" t="n">
        <v>20</v>
      </c>
      <c r="BA26" s="76" t="n">
        <v>0.839522788978488</v>
      </c>
      <c r="BB26" s="77" t="n">
        <v>0.886979847874856</v>
      </c>
      <c r="BC26" s="54"/>
      <c r="BD26" s="54" t="n">
        <f aca="false">IF($D$11=1,BA26*BB26,BA26)</f>
        <v>0.839522788978488</v>
      </c>
    </row>
    <row r="27" customFormat="false" ht="12.75" hidden="false" customHeight="false" outlineLevel="0" collapsed="false">
      <c r="A27" s="57" t="n">
        <v>7</v>
      </c>
      <c r="B27" s="58" t="n">
        <v>4</v>
      </c>
      <c r="C27" s="96" t="s">
        <v>84</v>
      </c>
      <c r="F27" s="57" t="n">
        <v>2</v>
      </c>
      <c r="G27" s="58" t="n">
        <v>6</v>
      </c>
      <c r="H27" s="80" t="n">
        <f aca="false">+'Survival Rates'!G25</f>
        <v>0.907829014140384</v>
      </c>
      <c r="I27" s="81" t="n">
        <v>0.90367356743361</v>
      </c>
      <c r="K27" s="60" t="n">
        <v>21</v>
      </c>
      <c r="L27" s="61" t="n">
        <f aca="false">L26</f>
        <v>0.998319478417425</v>
      </c>
      <c r="M27" s="61" t="n">
        <f aca="false">M26</f>
        <v>0.997412194483111</v>
      </c>
      <c r="N27" s="61" t="n">
        <f aca="false">N26</f>
        <v>0.996600504580825</v>
      </c>
      <c r="O27" s="61" t="n">
        <f aca="false">O26</f>
        <v>0.996279497763961</v>
      </c>
      <c r="P27" s="61" t="n">
        <f aca="false">P26</f>
        <v>0.995543730131559</v>
      </c>
      <c r="Q27" s="61" t="n">
        <f aca="false">Q26</f>
        <v>0.994033926365736</v>
      </c>
      <c r="R27" s="61" t="n">
        <f aca="false">R26</f>
        <v>0.993882285838565</v>
      </c>
      <c r="S27" s="61" t="n">
        <f aca="false">S26</f>
        <v>0.992430153684901</v>
      </c>
      <c r="T27" s="61" t="n">
        <f aca="false">T26</f>
        <v>0.991534417022823</v>
      </c>
      <c r="U27" s="61" t="n">
        <f aca="false">U26</f>
        <v>0.99049710257678</v>
      </c>
      <c r="V27" s="61" t="n">
        <f aca="false">V26</f>
        <v>0.989318656495182</v>
      </c>
      <c r="W27" s="64" t="n">
        <f aca="false">W26</f>
        <v>0</v>
      </c>
      <c r="X27" s="60" t="n">
        <f aca="false">X15+1</f>
        <v>2</v>
      </c>
      <c r="Y27" s="61" t="n">
        <v>21</v>
      </c>
      <c r="Z27" s="71" t="n">
        <f aca="false">Z26*VLOOKUP($X27,$K$7:$V$36,Z$6+1,FALSE())</f>
        <v>0.984730947296982</v>
      </c>
      <c r="AA27" s="71" t="n">
        <f aca="false">AA26*VLOOKUP($X27,$K$7:$V$36,AA$6+1,FALSE())</f>
        <v>0.980191448856763</v>
      </c>
      <c r="AB27" s="71" t="n">
        <f aca="false">AB26*VLOOKUP($X27,$K$7:$V$36,AB$6+1,FALSE())</f>
        <v>0.973026640424726</v>
      </c>
      <c r="AC27" s="71" t="n">
        <f aca="false">AC26*VLOOKUP($X27,$K$7:$V$36,AC$6+1,FALSE())</f>
        <v>0.960665855502227</v>
      </c>
      <c r="AD27" s="71" t="n">
        <f aca="false">AD26*VLOOKUP($X27,$K$7:$V$36,AD$6+1,FALSE())</f>
        <v>0.948145421842088</v>
      </c>
      <c r="AE27" s="71" t="n">
        <f aca="false">AE26*VLOOKUP($X27,$K$7:$V$36,AE$6+1,FALSE())</f>
        <v>0.916241208954599</v>
      </c>
      <c r="AF27" s="71" t="n">
        <f aca="false">AF26*VLOOKUP($X27,$K$7:$V$36,AF$6+1,FALSE())</f>
        <v>0.91223884619687</v>
      </c>
      <c r="AG27" s="71" t="n">
        <f aca="false">AG26*VLOOKUP($X27,$K$7:$V$36,AG$6+1,FALSE())</f>
        <v>0.888090939596914</v>
      </c>
      <c r="AH27" s="71" t="n">
        <f aca="false">AH26*VLOOKUP($X27,$K$7:$V$36,AH$6+1,FALSE())</f>
        <v>0.88152219324419</v>
      </c>
      <c r="AI27" s="71" t="n">
        <f aca="false">AI26*VLOOKUP($X27,$K$7:$V$36,AI$6+1,FALSE())</f>
        <v>0.832006440808516</v>
      </c>
      <c r="AJ27" s="71" t="n">
        <f aca="false">AJ26*VLOOKUP($X27,$K$7:$V$36,AJ$6+1,FALSE())</f>
        <v>0.746685559708552</v>
      </c>
      <c r="AK27" s="72" t="n">
        <f aca="false">W$7</f>
        <v>0</v>
      </c>
      <c r="AL27" s="73" t="n">
        <f aca="false">AL26*VLOOKUP($X27,$K$40:$V$69,AL$6+1,FALSE())</f>
        <v>0.984730947296982</v>
      </c>
      <c r="AM27" s="74" t="n">
        <f aca="false">AM26*VLOOKUP($X27,$K$40:$V$69,AM$6+1,FALSE())</f>
        <v>0.980191448856763</v>
      </c>
      <c r="AN27" s="74" t="n">
        <f aca="false">AN26*VLOOKUP($X27,$K$40:$V$69,AN$6+1,FALSE())</f>
        <v>0.973026640424726</v>
      </c>
      <c r="AO27" s="74" t="n">
        <f aca="false">AO26*VLOOKUP($X27,$K$40:$V$69,AO$6+1,FALSE())</f>
        <v>0.960665855502227</v>
      </c>
      <c r="AP27" s="74" t="n">
        <f aca="false">AP26*VLOOKUP($X27,$K$40:$V$69,AP$6+1,FALSE())</f>
        <v>0.948145421842088</v>
      </c>
      <c r="AQ27" s="74" t="n">
        <f aca="false">AQ26*VLOOKUP($X27,$K$40:$V$69,AQ$6+1,FALSE())</f>
        <v>0.916241208954599</v>
      </c>
      <c r="AR27" s="74" t="n">
        <f aca="false">AR26*VLOOKUP($X27,$K$40:$V$69,AR$6+1,FALSE())</f>
        <v>0.91223884619687</v>
      </c>
      <c r="AS27" s="74" t="n">
        <f aca="false">AS26*VLOOKUP($X27,$K$40:$V$69,AS$6+1,FALSE())</f>
        <v>0.888090939596914</v>
      </c>
      <c r="AT27" s="74" t="n">
        <f aca="false">AT26*VLOOKUP($X27,$K$40:$V$69,AT$6+1,FALSE())</f>
        <v>0.88152219324419</v>
      </c>
      <c r="AU27" s="74" t="n">
        <f aca="false">AU26*VLOOKUP($X27,$K$40:$V$69,AU$6+1,FALSE())</f>
        <v>0.832006440808516</v>
      </c>
      <c r="AV27" s="74" t="n">
        <f aca="false">AV26*VLOOKUP($X27,$K$40:$V$69,AV$6+1,FALSE())</f>
        <v>0.746685559708552</v>
      </c>
      <c r="AW27" s="75" t="n">
        <v>0</v>
      </c>
      <c r="AX27" s="54"/>
      <c r="AY27" s="60" t="n">
        <f aca="false">AY15+1</f>
        <v>2</v>
      </c>
      <c r="AZ27" s="61" t="n">
        <v>21</v>
      </c>
      <c r="BA27" s="76" t="n">
        <v>0.832006440808516</v>
      </c>
      <c r="BB27" s="77" t="n">
        <v>0.88152219324419</v>
      </c>
      <c r="BC27" s="54"/>
      <c r="BD27" s="54" t="n">
        <f aca="false">IF($D$11=1,BA27*BB27,BA27)</f>
        <v>0.832006440808516</v>
      </c>
    </row>
    <row r="28" customFormat="false" ht="12.75" hidden="false" customHeight="false" outlineLevel="0" collapsed="false">
      <c r="A28" s="57" t="n">
        <v>8</v>
      </c>
      <c r="B28" s="58" t="n">
        <v>4</v>
      </c>
      <c r="C28" s="96" t="s">
        <v>85</v>
      </c>
      <c r="F28" s="57" t="n">
        <v>2</v>
      </c>
      <c r="G28" s="58" t="n">
        <v>7</v>
      </c>
      <c r="H28" s="80" t="n">
        <f aca="false">+'Survival Rates'!G26</f>
        <v>0.889319397411666</v>
      </c>
      <c r="I28" s="81" t="n">
        <v>0.88068005023926</v>
      </c>
      <c r="K28" s="60" t="n">
        <v>22</v>
      </c>
      <c r="L28" s="61" t="n">
        <f aca="false">L27</f>
        <v>0.998319478417425</v>
      </c>
      <c r="M28" s="61" t="n">
        <f aca="false">M27</f>
        <v>0.997412194483111</v>
      </c>
      <c r="N28" s="61" t="n">
        <f aca="false">N27</f>
        <v>0.996600504580825</v>
      </c>
      <c r="O28" s="61" t="n">
        <f aca="false">O27</f>
        <v>0.996279497763961</v>
      </c>
      <c r="P28" s="61" t="n">
        <f aca="false">P27</f>
        <v>0.995543730131559</v>
      </c>
      <c r="Q28" s="61" t="n">
        <f aca="false">Q27</f>
        <v>0.994033926365736</v>
      </c>
      <c r="R28" s="61" t="n">
        <f aca="false">R27</f>
        <v>0.993882285838565</v>
      </c>
      <c r="S28" s="61" t="n">
        <f aca="false">S27</f>
        <v>0.992430153684901</v>
      </c>
      <c r="T28" s="61" t="n">
        <f aca="false">T27</f>
        <v>0.991534417022823</v>
      </c>
      <c r="U28" s="61" t="n">
        <f aca="false">U27</f>
        <v>0.99049710257678</v>
      </c>
      <c r="V28" s="61" t="n">
        <f aca="false">V27</f>
        <v>0.989318656495182</v>
      </c>
      <c r="W28" s="64" t="n">
        <f aca="false">W27</f>
        <v>0</v>
      </c>
      <c r="X28" s="60" t="n">
        <f aca="false">X16+1</f>
        <v>2</v>
      </c>
      <c r="Y28" s="61" t="n">
        <v>22</v>
      </c>
      <c r="Z28" s="71" t="n">
        <f aca="false">Z27*VLOOKUP($X28,$K$7:$V$36,Z$6+1,FALSE())</f>
        <v>0.983873934749581</v>
      </c>
      <c r="AA28" s="71" t="n">
        <f aca="false">AA27*VLOOKUP($X28,$K$7:$V$36,AA$6+1,FALSE())</f>
        <v>0.979146464701423</v>
      </c>
      <c r="AB28" s="71" t="n">
        <f aca="false">AB27*VLOOKUP($X28,$K$7:$V$36,AB$6+1,FALSE())</f>
        <v>0.971604881536896</v>
      </c>
      <c r="AC28" s="71" t="n">
        <f aca="false">AC27*VLOOKUP($X28,$K$7:$V$36,AC$6+1,FALSE())</f>
        <v>0.958626742544977</v>
      </c>
      <c r="AD28" s="71" t="n">
        <f aca="false">AD27*VLOOKUP($X28,$K$7:$V$36,AD$6+1,FALSE())</f>
        <v>0.945659855253207</v>
      </c>
      <c r="AE28" s="71" t="n">
        <f aca="false">AE27*VLOOKUP($X28,$K$7:$V$36,AE$6+1,FALSE())</f>
        <v>0.912156987965692</v>
      </c>
      <c r="AF28" s="71" t="n">
        <f aca="false">AF27*VLOOKUP($X28,$K$7:$V$36,AF$6+1,FALSE())</f>
        <v>0.908149712150351</v>
      </c>
      <c r="AG28" s="71" t="n">
        <f aca="false">AG27*VLOOKUP($X28,$K$7:$V$36,AG$6+1,FALSE())</f>
        <v>0.882927501871084</v>
      </c>
      <c r="AH28" s="71" t="n">
        <f aca="false">AH27*VLOOKUP($X28,$K$7:$V$36,AH$6+1,FALSE())</f>
        <v>0.876098119978578</v>
      </c>
      <c r="AI28" s="71" t="n">
        <f aca="false">AI27*VLOOKUP($X28,$K$7:$V$36,AI$6+1,FALSE())</f>
        <v>0.824557387404754</v>
      </c>
      <c r="AJ28" s="71" t="n">
        <f aca="false">AJ27*VLOOKUP($X28,$K$7:$V$36,AJ$6+1,FALSE())</f>
        <v>0.736087530035395</v>
      </c>
      <c r="AK28" s="72" t="n">
        <f aca="false">W$7</f>
        <v>0</v>
      </c>
      <c r="AL28" s="73" t="n">
        <f aca="false">AL27*VLOOKUP($X28,$K$40:$V$69,AL$6+1,FALSE())</f>
        <v>0.983873934749581</v>
      </c>
      <c r="AM28" s="74" t="n">
        <f aca="false">AM27*VLOOKUP($X28,$K$40:$V$69,AM$6+1,FALSE())</f>
        <v>0.979146464701423</v>
      </c>
      <c r="AN28" s="74" t="n">
        <f aca="false">AN27*VLOOKUP($X28,$K$40:$V$69,AN$6+1,FALSE())</f>
        <v>0.971604881536896</v>
      </c>
      <c r="AO28" s="74" t="n">
        <f aca="false">AO27*VLOOKUP($X28,$K$40:$V$69,AO$6+1,FALSE())</f>
        <v>0.958626742544977</v>
      </c>
      <c r="AP28" s="74" t="n">
        <f aca="false">AP27*VLOOKUP($X28,$K$40:$V$69,AP$6+1,FALSE())</f>
        <v>0.945659855253207</v>
      </c>
      <c r="AQ28" s="74" t="n">
        <f aca="false">AQ27*VLOOKUP($X28,$K$40:$V$69,AQ$6+1,FALSE())</f>
        <v>0.912156987965692</v>
      </c>
      <c r="AR28" s="74" t="n">
        <f aca="false">AR27*VLOOKUP($X28,$K$40:$V$69,AR$6+1,FALSE())</f>
        <v>0.908149712150351</v>
      </c>
      <c r="AS28" s="74" t="n">
        <f aca="false">AS27*VLOOKUP($X28,$K$40:$V$69,AS$6+1,FALSE())</f>
        <v>0.882927501871084</v>
      </c>
      <c r="AT28" s="74" t="n">
        <f aca="false">AT27*VLOOKUP($X28,$K$40:$V$69,AT$6+1,FALSE())</f>
        <v>0.876098119978578</v>
      </c>
      <c r="AU28" s="74" t="n">
        <f aca="false">AU27*VLOOKUP($X28,$K$40:$V$69,AU$6+1,FALSE())</f>
        <v>0.824557387404754</v>
      </c>
      <c r="AV28" s="74" t="n">
        <f aca="false">AV27*VLOOKUP($X28,$K$40:$V$69,AV$6+1,FALSE())</f>
        <v>0.736087530035395</v>
      </c>
      <c r="AW28" s="75" t="n">
        <v>0</v>
      </c>
      <c r="AX28" s="54"/>
      <c r="AY28" s="60" t="n">
        <f aca="false">AY16+1</f>
        <v>2</v>
      </c>
      <c r="AZ28" s="61" t="n">
        <v>22</v>
      </c>
      <c r="BA28" s="76" t="n">
        <v>0.824557387404754</v>
      </c>
      <c r="BB28" s="77" t="n">
        <v>0.876098119978578</v>
      </c>
      <c r="BC28" s="54"/>
      <c r="BD28" s="54" t="n">
        <f aca="false">IF($D$11=1,BA28*BB28,BA28)</f>
        <v>0.824557387404754</v>
      </c>
    </row>
    <row r="29" customFormat="false" ht="12.75" hidden="false" customHeight="false" outlineLevel="0" collapsed="false">
      <c r="A29" s="57" t="n">
        <v>9</v>
      </c>
      <c r="B29" s="58" t="n">
        <v>5</v>
      </c>
      <c r="C29" s="96" t="s">
        <v>33</v>
      </c>
      <c r="F29" s="57" t="n">
        <v>2</v>
      </c>
      <c r="G29" s="58" t="n">
        <v>8</v>
      </c>
      <c r="H29" s="80" t="n">
        <f aca="false">+'Survival Rates'!G27</f>
        <v>0.881921794054169</v>
      </c>
      <c r="I29" s="81" t="n">
        <v>0.869583043598723</v>
      </c>
      <c r="K29" s="60" t="n">
        <v>23</v>
      </c>
      <c r="L29" s="61" t="n">
        <f aca="false">L28</f>
        <v>0.998319478417425</v>
      </c>
      <c r="M29" s="61" t="n">
        <f aca="false">M28</f>
        <v>0.997412194483111</v>
      </c>
      <c r="N29" s="61" t="n">
        <f aca="false">N28</f>
        <v>0.996600504580825</v>
      </c>
      <c r="O29" s="61" t="n">
        <f aca="false">O28</f>
        <v>0.996279497763961</v>
      </c>
      <c r="P29" s="61" t="n">
        <f aca="false">P28</f>
        <v>0.995543730131559</v>
      </c>
      <c r="Q29" s="61" t="n">
        <f aca="false">Q28</f>
        <v>0.994033926365736</v>
      </c>
      <c r="R29" s="61" t="n">
        <f aca="false">R28</f>
        <v>0.993882285838565</v>
      </c>
      <c r="S29" s="61" t="n">
        <f aca="false">S28</f>
        <v>0.992430153684901</v>
      </c>
      <c r="T29" s="61" t="n">
        <f aca="false">T28</f>
        <v>0.991534417022823</v>
      </c>
      <c r="U29" s="61" t="n">
        <f aca="false">U28</f>
        <v>0.99049710257678</v>
      </c>
      <c r="V29" s="61" t="n">
        <f aca="false">V28</f>
        <v>0.989318656495182</v>
      </c>
      <c r="W29" s="64" t="n">
        <f aca="false">W28</f>
        <v>0</v>
      </c>
      <c r="X29" s="60" t="n">
        <f aca="false">X17+1</f>
        <v>2</v>
      </c>
      <c r="Y29" s="61" t="n">
        <v>23</v>
      </c>
      <c r="Z29" s="71" t="n">
        <f aca="false">Z28*VLOOKUP($X29,$K$7:$V$36,Z$6+1,FALSE())</f>
        <v>0.983017668061247</v>
      </c>
      <c r="AA29" s="71" t="n">
        <f aca="false">AA28*VLOOKUP($X29,$K$7:$V$36,AA$6+1,FALSE())</f>
        <v>0.978102594605879</v>
      </c>
      <c r="AB29" s="71" t="n">
        <f aca="false">AB28*VLOOKUP($X29,$K$7:$V$36,AB$6+1,FALSE())</f>
        <v>0.970185200082768</v>
      </c>
      <c r="AC29" s="71" t="n">
        <f aca="false">AC28*VLOOKUP($X29,$K$7:$V$36,AC$6+1,FALSE())</f>
        <v>0.956591957816558</v>
      </c>
      <c r="AD29" s="71" t="n">
        <f aca="false">AD28*VLOOKUP($X29,$K$7:$V$36,AD$6+1,FALSE())</f>
        <v>0.943180804585962</v>
      </c>
      <c r="AE29" s="71" t="n">
        <f aca="false">AE28*VLOOKUP($X29,$K$7:$V$36,AE$6+1,FALSE())</f>
        <v>0.908090972729729</v>
      </c>
      <c r="AF29" s="71" t="n">
        <f aca="false">AF28*VLOOKUP($X29,$K$7:$V$36,AF$6+1,FALSE())</f>
        <v>0.90407890775217</v>
      </c>
      <c r="AG29" s="71" t="n">
        <f aca="false">AG28*VLOOKUP($X29,$K$7:$V$36,AG$6+1,FALSE())</f>
        <v>0.877794084819894</v>
      </c>
      <c r="AH29" s="71" t="n">
        <f aca="false">AH28*VLOOKUP($X29,$K$7:$V$36,AH$6+1,FALSE())</f>
        <v>0.870707421449322</v>
      </c>
      <c r="AI29" s="71" t="n">
        <f aca="false">AI28*VLOOKUP($X29,$K$7:$V$36,AI$6+1,FALSE())</f>
        <v>0.817175026269092</v>
      </c>
      <c r="AJ29" s="71" t="n">
        <f aca="false">AJ28*VLOOKUP($X29,$K$7:$V$36,AJ$6+1,FALSE())</f>
        <v>0.72563992276092</v>
      </c>
      <c r="AK29" s="72" t="n">
        <f aca="false">W$7</f>
        <v>0</v>
      </c>
      <c r="AL29" s="73" t="n">
        <f aca="false">AL28*VLOOKUP($X29,$K$40:$V$69,AL$6+1,FALSE())</f>
        <v>0.983017668061247</v>
      </c>
      <c r="AM29" s="74" t="n">
        <f aca="false">AM28*VLOOKUP($X29,$K$40:$V$69,AM$6+1,FALSE())</f>
        <v>0.978102594605879</v>
      </c>
      <c r="AN29" s="74" t="n">
        <f aca="false">AN28*VLOOKUP($X29,$K$40:$V$69,AN$6+1,FALSE())</f>
        <v>0.970185200082768</v>
      </c>
      <c r="AO29" s="74" t="n">
        <f aca="false">AO28*VLOOKUP($X29,$K$40:$V$69,AO$6+1,FALSE())</f>
        <v>0.956591957816558</v>
      </c>
      <c r="AP29" s="74" t="n">
        <f aca="false">AP28*VLOOKUP($X29,$K$40:$V$69,AP$6+1,FALSE())</f>
        <v>0.943180804585962</v>
      </c>
      <c r="AQ29" s="74" t="n">
        <f aca="false">AQ28*VLOOKUP($X29,$K$40:$V$69,AQ$6+1,FALSE())</f>
        <v>0.908090972729729</v>
      </c>
      <c r="AR29" s="74" t="n">
        <f aca="false">AR28*VLOOKUP($X29,$K$40:$V$69,AR$6+1,FALSE())</f>
        <v>0.90407890775217</v>
      </c>
      <c r="AS29" s="74" t="n">
        <f aca="false">AS28*VLOOKUP($X29,$K$40:$V$69,AS$6+1,FALSE())</f>
        <v>0.877794084819894</v>
      </c>
      <c r="AT29" s="74" t="n">
        <f aca="false">AT28*VLOOKUP($X29,$K$40:$V$69,AT$6+1,FALSE())</f>
        <v>0.870707421449322</v>
      </c>
      <c r="AU29" s="74" t="n">
        <f aca="false">AU28*VLOOKUP($X29,$K$40:$V$69,AU$6+1,FALSE())</f>
        <v>0.817175026269092</v>
      </c>
      <c r="AV29" s="74" t="n">
        <f aca="false">AV28*VLOOKUP($X29,$K$40:$V$69,AV$6+1,FALSE())</f>
        <v>0.72563992276092</v>
      </c>
      <c r="AW29" s="75" t="n">
        <v>0</v>
      </c>
      <c r="AX29" s="54"/>
      <c r="AY29" s="60" t="n">
        <f aca="false">AY17+1</f>
        <v>2</v>
      </c>
      <c r="AZ29" s="61" t="n">
        <v>23</v>
      </c>
      <c r="BA29" s="76" t="n">
        <v>0.817175026269092</v>
      </c>
      <c r="BB29" s="77" t="n">
        <v>0.870707421449322</v>
      </c>
      <c r="BC29" s="54"/>
      <c r="BD29" s="54" t="n">
        <f aca="false">IF($D$11=1,BA29*BB29,BA29)</f>
        <v>0.817175026269092</v>
      </c>
    </row>
    <row r="30" customFormat="false" ht="12.75" hidden="false" customHeight="false" outlineLevel="0" collapsed="false">
      <c r="A30" s="57" t="n">
        <v>10</v>
      </c>
      <c r="B30" s="58" t="n">
        <v>6</v>
      </c>
      <c r="C30" s="96" t="s">
        <v>34</v>
      </c>
      <c r="F30" s="57" t="n">
        <v>2</v>
      </c>
      <c r="G30" s="58" t="n">
        <v>9</v>
      </c>
      <c r="H30" s="80" t="n">
        <f aca="false">+'Survival Rates'!G28</f>
        <v>0.876434050156809</v>
      </c>
      <c r="I30" s="81" t="n">
        <v>0.859685667862788</v>
      </c>
      <c r="K30" s="60" t="n">
        <v>24</v>
      </c>
      <c r="L30" s="61" t="n">
        <f aca="false">L29</f>
        <v>0.998319478417425</v>
      </c>
      <c r="M30" s="61" t="n">
        <f aca="false">M29</f>
        <v>0.997412194483111</v>
      </c>
      <c r="N30" s="61" t="n">
        <f aca="false">N29</f>
        <v>0.996600504580825</v>
      </c>
      <c r="O30" s="61" t="n">
        <f aca="false">O29</f>
        <v>0.996279497763961</v>
      </c>
      <c r="P30" s="61" t="n">
        <f aca="false">P29</f>
        <v>0.995543730131559</v>
      </c>
      <c r="Q30" s="61" t="n">
        <f aca="false">Q29</f>
        <v>0.994033926365736</v>
      </c>
      <c r="R30" s="61" t="n">
        <f aca="false">R29</f>
        <v>0.993882285838565</v>
      </c>
      <c r="S30" s="61" t="n">
        <f aca="false">S29</f>
        <v>0.992430153684901</v>
      </c>
      <c r="T30" s="61" t="n">
        <f aca="false">T29</f>
        <v>0.991534417022823</v>
      </c>
      <c r="U30" s="61" t="n">
        <f aca="false">U29</f>
        <v>0.99049710257678</v>
      </c>
      <c r="V30" s="61" t="n">
        <f aca="false">V29</f>
        <v>0.989318656495182</v>
      </c>
      <c r="W30" s="64" t="n">
        <f aca="false">W29</f>
        <v>0</v>
      </c>
      <c r="X30" s="60" t="n">
        <f aca="false">X18+1</f>
        <v>2</v>
      </c>
      <c r="Y30" s="61" t="n">
        <v>24</v>
      </c>
      <c r="Z30" s="71" t="n">
        <f aca="false">Z29*VLOOKUP($X30,$K$7:$V$36,Z$6+1,FALSE())</f>
        <v>0.98216214658286</v>
      </c>
      <c r="AA30" s="71" t="n">
        <f aca="false">AA29*VLOOKUP($X30,$K$7:$V$36,AA$6+1,FALSE())</f>
        <v>0.977059837382428</v>
      </c>
      <c r="AB30" s="71" t="n">
        <f aca="false">AB29*VLOOKUP($X30,$K$7:$V$36,AB$6+1,FALSE())</f>
        <v>0.968767593026853</v>
      </c>
      <c r="AC30" s="71" t="n">
        <f aca="false">AC29*VLOOKUP($X30,$K$7:$V$36,AC$6+1,FALSE())</f>
        <v>0.954561492129855</v>
      </c>
      <c r="AD30" s="71" t="n">
        <f aca="false">AD29*VLOOKUP($X30,$K$7:$V$36,AD$6+1,FALSE())</f>
        <v>0.940708252758841</v>
      </c>
      <c r="AE30" s="71" t="n">
        <f aca="false">AE29*VLOOKUP($X30,$K$7:$V$36,AE$6+1,FALSE())</f>
        <v>0.904043082093058</v>
      </c>
      <c r="AF30" s="71" t="n">
        <f aca="false">AF29*VLOOKUP($X30,$K$7:$V$36,AF$6+1,FALSE())</f>
        <v>0.900026350839207</v>
      </c>
      <c r="AG30" s="71" t="n">
        <f aca="false">AG29*VLOOKUP($X30,$K$7:$V$36,AG$6+1,FALSE())</f>
        <v>0.872690513900539</v>
      </c>
      <c r="AH30" s="71" t="n">
        <f aca="false">AH29*VLOOKUP($X30,$K$7:$V$36,AH$6+1,FALSE())</f>
        <v>0.865349892299124</v>
      </c>
      <c r="AI30" s="71" t="n">
        <f aca="false">AI29*VLOOKUP($X30,$K$7:$V$36,AI$6+1,FALSE())</f>
        <v>0.809858760297661</v>
      </c>
      <c r="AJ30" s="71" t="n">
        <f aca="false">AJ29*VLOOKUP($X30,$K$7:$V$36,AJ$6+1,FALSE())</f>
        <v>0.715340602875252</v>
      </c>
      <c r="AK30" s="72" t="n">
        <f aca="false">W$7</f>
        <v>0</v>
      </c>
      <c r="AL30" s="73" t="n">
        <f aca="false">AL29*VLOOKUP($X30,$K$40:$V$69,AL$6+1,FALSE())</f>
        <v>0.98216214658286</v>
      </c>
      <c r="AM30" s="74" t="n">
        <f aca="false">AM29*VLOOKUP($X30,$K$40:$V$69,AM$6+1,FALSE())</f>
        <v>0.977059837382428</v>
      </c>
      <c r="AN30" s="74" t="n">
        <f aca="false">AN29*VLOOKUP($X30,$K$40:$V$69,AN$6+1,FALSE())</f>
        <v>0.968767593026853</v>
      </c>
      <c r="AO30" s="74" t="n">
        <f aca="false">AO29*VLOOKUP($X30,$K$40:$V$69,AO$6+1,FALSE())</f>
        <v>0.954561492129855</v>
      </c>
      <c r="AP30" s="74" t="n">
        <f aca="false">AP29*VLOOKUP($X30,$K$40:$V$69,AP$6+1,FALSE())</f>
        <v>0.940708252758841</v>
      </c>
      <c r="AQ30" s="74" t="n">
        <f aca="false">AQ29*VLOOKUP($X30,$K$40:$V$69,AQ$6+1,FALSE())</f>
        <v>0.904043082093058</v>
      </c>
      <c r="AR30" s="74" t="n">
        <f aca="false">AR29*VLOOKUP($X30,$K$40:$V$69,AR$6+1,FALSE())</f>
        <v>0.900026350839207</v>
      </c>
      <c r="AS30" s="74" t="n">
        <f aca="false">AS29*VLOOKUP($X30,$K$40:$V$69,AS$6+1,FALSE())</f>
        <v>0.872690513900539</v>
      </c>
      <c r="AT30" s="74" t="n">
        <f aca="false">AT29*VLOOKUP($X30,$K$40:$V$69,AT$6+1,FALSE())</f>
        <v>0.865349892299124</v>
      </c>
      <c r="AU30" s="74" t="n">
        <f aca="false">AU29*VLOOKUP($X30,$K$40:$V$69,AU$6+1,FALSE())</f>
        <v>0.809858760297661</v>
      </c>
      <c r="AV30" s="74" t="n">
        <f aca="false">AV29*VLOOKUP($X30,$K$40:$V$69,AV$6+1,FALSE())</f>
        <v>0.715340602875252</v>
      </c>
      <c r="AW30" s="75" t="n">
        <v>0</v>
      </c>
      <c r="AX30" s="54"/>
      <c r="AY30" s="60" t="n">
        <f aca="false">AY18+1</f>
        <v>2</v>
      </c>
      <c r="AZ30" s="61" t="n">
        <v>24</v>
      </c>
      <c r="BA30" s="76" t="n">
        <v>0.809858760297661</v>
      </c>
      <c r="BB30" s="77" t="n">
        <v>0.865349892299124</v>
      </c>
      <c r="BC30" s="54"/>
      <c r="BD30" s="54" t="n">
        <f aca="false">IF($D$11=1,BA30*BB30,BA30)</f>
        <v>0.809858760297661</v>
      </c>
    </row>
    <row r="31" customFormat="false" ht="12.75" hidden="false" customHeight="false" outlineLevel="0" collapsed="false">
      <c r="A31" s="57" t="n">
        <v>11</v>
      </c>
      <c r="B31" s="58" t="n">
        <v>7</v>
      </c>
      <c r="C31" s="96" t="s">
        <v>35</v>
      </c>
      <c r="F31" s="57" t="n">
        <v>2</v>
      </c>
      <c r="G31" s="58" t="n">
        <v>10</v>
      </c>
      <c r="H31" s="80" t="n">
        <f aca="false">+'Survival Rates'!G29</f>
        <v>0.872915442434866</v>
      </c>
      <c r="I31" s="81" t="n">
        <v>0.850989595859329</v>
      </c>
      <c r="K31" s="60" t="n">
        <v>25</v>
      </c>
      <c r="L31" s="61" t="n">
        <f aca="false">L30</f>
        <v>0.998319478417425</v>
      </c>
      <c r="M31" s="61" t="n">
        <f aca="false">M30</f>
        <v>0.997412194483111</v>
      </c>
      <c r="N31" s="61" t="n">
        <f aca="false">N30</f>
        <v>0.996600504580825</v>
      </c>
      <c r="O31" s="61" t="n">
        <f aca="false">O30</f>
        <v>0.996279497763961</v>
      </c>
      <c r="P31" s="61" t="n">
        <f aca="false">P30</f>
        <v>0.995543730131559</v>
      </c>
      <c r="Q31" s="61" t="n">
        <f aca="false">Q30</f>
        <v>0.994033926365736</v>
      </c>
      <c r="R31" s="61" t="n">
        <f aca="false">R30</f>
        <v>0.993882285838565</v>
      </c>
      <c r="S31" s="61" t="n">
        <f aca="false">S30</f>
        <v>0.992430153684901</v>
      </c>
      <c r="T31" s="61" t="n">
        <f aca="false">T30</f>
        <v>0.991534417022823</v>
      </c>
      <c r="U31" s="61" t="n">
        <f aca="false">U30</f>
        <v>0.99049710257678</v>
      </c>
      <c r="V31" s="61" t="n">
        <f aca="false">V30</f>
        <v>0.989318656495182</v>
      </c>
      <c r="W31" s="64" t="n">
        <f aca="false">W30</f>
        <v>0</v>
      </c>
      <c r="X31" s="60" t="n">
        <f aca="false">X19+1</f>
        <v>3</v>
      </c>
      <c r="Y31" s="61" t="n">
        <v>25</v>
      </c>
      <c r="Z31" s="71" t="n">
        <f aca="false">Z30*VLOOKUP($X31,$K$7:$V$36,Z$6+1,FALSE())</f>
        <v>0.981228516724576</v>
      </c>
      <c r="AA31" s="71" t="n">
        <f aca="false">AA30*VLOOKUP($X31,$K$7:$V$36,AA$6+1,FALSE())</f>
        <v>0.975899855700706</v>
      </c>
      <c r="AB31" s="71" t="n">
        <f aca="false">AB30*VLOOKUP($X31,$K$7:$V$36,AB$6+1,FALSE())</f>
        <v>0.966975284061215</v>
      </c>
      <c r="AC31" s="71" t="n">
        <f aca="false">AC30*VLOOKUP($X31,$K$7:$V$36,AC$6+1,FALSE())</f>
        <v>0.952429165658832</v>
      </c>
      <c r="AD31" s="71" t="n">
        <f aca="false">AD30*VLOOKUP($X31,$K$7:$V$36,AD$6+1,FALSE())</f>
        <v>0.938210259888841</v>
      </c>
      <c r="AE31" s="71" t="n">
        <f aca="false">AE30*VLOOKUP($X31,$K$7:$V$36,AE$6+1,FALSE())</f>
        <v>0.900385119865992</v>
      </c>
      <c r="AF31" s="71" t="n">
        <f aca="false">AF30*VLOOKUP($X31,$K$7:$V$36,AF$6+1,FALSE())</f>
        <v>0.896176352087392</v>
      </c>
      <c r="AG31" s="71" t="n">
        <f aca="false">AG30*VLOOKUP($X31,$K$7:$V$36,AG$6+1,FALSE())</f>
        <v>0.867666400441051</v>
      </c>
      <c r="AH31" s="71" t="n">
        <f aca="false">AH30*VLOOKUP($X31,$K$7:$V$36,AH$6+1,FALSE())</f>
        <v>0.859947447985569</v>
      </c>
      <c r="AI31" s="71" t="n">
        <f aca="false">AI30*VLOOKUP($X31,$K$7:$V$36,AI$6+1,FALSE())</f>
        <v>0.802538265051571</v>
      </c>
      <c r="AJ31" s="71" t="n">
        <f aca="false">AJ30*VLOOKUP($X31,$K$7:$V$36,AJ$6+1,FALSE())</f>
        <v>0.705235702596265</v>
      </c>
      <c r="AK31" s="72" t="n">
        <f aca="false">W$7</f>
        <v>0</v>
      </c>
      <c r="AL31" s="73" t="n">
        <f aca="false">AL30*VLOOKUP($X31,$K$40:$V$69,AL$6+1,FALSE())</f>
        <v>0.981228516724576</v>
      </c>
      <c r="AM31" s="74" t="n">
        <f aca="false">AM30*VLOOKUP($X31,$K$40:$V$69,AM$6+1,FALSE())</f>
        <v>0.975899855700706</v>
      </c>
      <c r="AN31" s="74" t="n">
        <f aca="false">AN30*VLOOKUP($X31,$K$40:$V$69,AN$6+1,FALSE())</f>
        <v>0.966975284061215</v>
      </c>
      <c r="AO31" s="74" t="n">
        <f aca="false">AO30*VLOOKUP($X31,$K$40:$V$69,AO$6+1,FALSE())</f>
        <v>0.952429165658832</v>
      </c>
      <c r="AP31" s="74" t="n">
        <f aca="false">AP30*VLOOKUP($X31,$K$40:$V$69,AP$6+1,FALSE())</f>
        <v>0.938210259888841</v>
      </c>
      <c r="AQ31" s="74" t="n">
        <f aca="false">AQ30*VLOOKUP($X31,$K$40:$V$69,AQ$6+1,FALSE())</f>
        <v>0.900385119865992</v>
      </c>
      <c r="AR31" s="74" t="n">
        <f aca="false">AR30*VLOOKUP($X31,$K$40:$V$69,AR$6+1,FALSE())</f>
        <v>0.896176352087392</v>
      </c>
      <c r="AS31" s="74" t="n">
        <f aca="false">AS30*VLOOKUP($X31,$K$40:$V$69,AS$6+1,FALSE())</f>
        <v>0.867666400441051</v>
      </c>
      <c r="AT31" s="74" t="n">
        <f aca="false">AT30*VLOOKUP($X31,$K$40:$V$69,AT$6+1,FALSE())</f>
        <v>0.859947447985569</v>
      </c>
      <c r="AU31" s="74" t="n">
        <f aca="false">AU30*VLOOKUP($X31,$K$40:$V$69,AU$6+1,FALSE())</f>
        <v>0.802538265051571</v>
      </c>
      <c r="AV31" s="74" t="n">
        <f aca="false">AV30*VLOOKUP($X31,$K$40:$V$69,AV$6+1,FALSE())</f>
        <v>0.705235702596265</v>
      </c>
      <c r="AW31" s="75" t="n">
        <v>0</v>
      </c>
      <c r="AX31" s="54"/>
      <c r="AY31" s="60" t="n">
        <f aca="false">AY19+1</f>
        <v>3</v>
      </c>
      <c r="AZ31" s="61" t="n">
        <v>25</v>
      </c>
      <c r="BA31" s="76" t="n">
        <v>0.802538265051571</v>
      </c>
      <c r="BB31" s="77" t="n">
        <v>0.859947447985569</v>
      </c>
      <c r="BC31" s="54"/>
      <c r="BD31" s="54" t="n">
        <f aca="false">IF($D$11=1,BA31*BB31,BA31)</f>
        <v>0.802538265051571</v>
      </c>
    </row>
    <row r="32" customFormat="false" ht="12.75" hidden="false" customHeight="false" outlineLevel="0" collapsed="false">
      <c r="A32" s="57" t="n">
        <v>12</v>
      </c>
      <c r="B32" s="58" t="n">
        <v>8</v>
      </c>
      <c r="C32" s="96" t="s">
        <v>36</v>
      </c>
      <c r="F32" s="57" t="n">
        <v>2</v>
      </c>
      <c r="G32" s="58" t="n">
        <v>11</v>
      </c>
      <c r="H32" s="80" t="n">
        <f aca="false">+'Survival Rates'!G30</f>
        <v>0.85350294985957</v>
      </c>
      <c r="I32" s="81" t="n">
        <v>0.830707198005065</v>
      </c>
      <c r="K32" s="60" t="n">
        <v>26</v>
      </c>
      <c r="L32" s="61" t="n">
        <f aca="false">L31</f>
        <v>0.998319478417425</v>
      </c>
      <c r="M32" s="61" t="n">
        <f aca="false">M31</f>
        <v>0.997412194483111</v>
      </c>
      <c r="N32" s="61" t="n">
        <f aca="false">N31</f>
        <v>0.996600504580825</v>
      </c>
      <c r="O32" s="61" t="n">
        <f aca="false">O31</f>
        <v>0.996279497763961</v>
      </c>
      <c r="P32" s="61" t="n">
        <f aca="false">P31</f>
        <v>0.995543730131559</v>
      </c>
      <c r="Q32" s="61" t="n">
        <f aca="false">Q31</f>
        <v>0.994033926365736</v>
      </c>
      <c r="R32" s="61" t="n">
        <f aca="false">R31</f>
        <v>0.993882285838565</v>
      </c>
      <c r="S32" s="61" t="n">
        <f aca="false">S31</f>
        <v>0.992430153684901</v>
      </c>
      <c r="T32" s="61" t="n">
        <f aca="false">T31</f>
        <v>0.991534417022823</v>
      </c>
      <c r="U32" s="61" t="n">
        <f aca="false">U31</f>
        <v>0.99049710257678</v>
      </c>
      <c r="V32" s="61" t="n">
        <f aca="false">V31</f>
        <v>0.989318656495182</v>
      </c>
      <c r="W32" s="64" t="n">
        <f aca="false">W31</f>
        <v>0</v>
      </c>
      <c r="X32" s="60" t="n">
        <f aca="false">X20+1</f>
        <v>3</v>
      </c>
      <c r="Y32" s="61" t="n">
        <v>26</v>
      </c>
      <c r="Z32" s="71" t="n">
        <f aca="false">Z31*VLOOKUP($X32,$K$7:$V$36,Z$6+1,FALSE())</f>
        <v>0.980295774362023</v>
      </c>
      <c r="AA32" s="71" t="n">
        <f aca="false">AA31*VLOOKUP($X32,$K$7:$V$36,AA$6+1,FALSE())</f>
        <v>0.97474125116852</v>
      </c>
      <c r="AB32" s="71" t="n">
        <f aca="false">AB31*VLOOKUP($X32,$K$7:$V$36,AB$6+1,FALSE())</f>
        <v>0.96518629103167</v>
      </c>
      <c r="AC32" s="71" t="n">
        <f aca="false">AC31*VLOOKUP($X32,$K$7:$V$36,AC$6+1,FALSE())</f>
        <v>0.950301602439015</v>
      </c>
      <c r="AD32" s="71" t="n">
        <f aca="false">AD31*VLOOKUP($X32,$K$7:$V$36,AD$6+1,FALSE())</f>
        <v>0.93571890028517</v>
      </c>
      <c r="AE32" s="71" t="n">
        <f aca="false">AE31*VLOOKUP($X32,$K$7:$V$36,AE$6+1,FALSE())</f>
        <v>0.89674195857919</v>
      </c>
      <c r="AF32" s="71" t="n">
        <f aca="false">AF31*VLOOKUP($X32,$K$7:$V$36,AF$6+1,FALSE())</f>
        <v>0.892342822287153</v>
      </c>
      <c r="AG32" s="71" t="n">
        <f aca="false">AG31*VLOOKUP($X32,$K$7:$V$36,AG$6+1,FALSE())</f>
        <v>0.862671210999472</v>
      </c>
      <c r="AH32" s="71" t="n">
        <f aca="false">AH31*VLOOKUP($X32,$K$7:$V$36,AH$6+1,FALSE())</f>
        <v>0.854578731537264</v>
      </c>
      <c r="AI32" s="71" t="n">
        <f aca="false">AI31*VLOOKUP($X32,$K$7:$V$36,AI$6+1,FALSE())</f>
        <v>0.795283941406352</v>
      </c>
      <c r="AJ32" s="71" t="n">
        <f aca="false">AJ31*VLOOKUP($X32,$K$7:$V$36,AJ$6+1,FALSE())</f>
        <v>0.695273544123403</v>
      </c>
      <c r="AK32" s="72" t="n">
        <f aca="false">W$7</f>
        <v>0</v>
      </c>
      <c r="AL32" s="73" t="n">
        <f aca="false">AL31*VLOOKUP($X32,$K$40:$V$69,AL$6+1,FALSE())</f>
        <v>0.980295774362023</v>
      </c>
      <c r="AM32" s="74" t="n">
        <f aca="false">AM31*VLOOKUP($X32,$K$40:$V$69,AM$6+1,FALSE())</f>
        <v>0.97474125116852</v>
      </c>
      <c r="AN32" s="74" t="n">
        <f aca="false">AN31*VLOOKUP($X32,$K$40:$V$69,AN$6+1,FALSE())</f>
        <v>0.96518629103167</v>
      </c>
      <c r="AO32" s="74" t="n">
        <f aca="false">AO31*VLOOKUP($X32,$K$40:$V$69,AO$6+1,FALSE())</f>
        <v>0.950301602439015</v>
      </c>
      <c r="AP32" s="74" t="n">
        <f aca="false">AP31*VLOOKUP($X32,$K$40:$V$69,AP$6+1,FALSE())</f>
        <v>0.93571890028517</v>
      </c>
      <c r="AQ32" s="74" t="n">
        <f aca="false">AQ31*VLOOKUP($X32,$K$40:$V$69,AQ$6+1,FALSE())</f>
        <v>0.89674195857919</v>
      </c>
      <c r="AR32" s="74" t="n">
        <f aca="false">AR31*VLOOKUP($X32,$K$40:$V$69,AR$6+1,FALSE())</f>
        <v>0.892342822287153</v>
      </c>
      <c r="AS32" s="74" t="n">
        <f aca="false">AS31*VLOOKUP($X32,$K$40:$V$69,AS$6+1,FALSE())</f>
        <v>0.862671210999472</v>
      </c>
      <c r="AT32" s="74" t="n">
        <f aca="false">AT31*VLOOKUP($X32,$K$40:$V$69,AT$6+1,FALSE())</f>
        <v>0.854578731537264</v>
      </c>
      <c r="AU32" s="74" t="n">
        <f aca="false">AU31*VLOOKUP($X32,$K$40:$V$69,AU$6+1,FALSE())</f>
        <v>0.795283941406352</v>
      </c>
      <c r="AV32" s="74" t="n">
        <f aca="false">AV31*VLOOKUP($X32,$K$40:$V$69,AV$6+1,FALSE())</f>
        <v>0.695273544123403</v>
      </c>
      <c r="AW32" s="75" t="n">
        <v>0</v>
      </c>
      <c r="AX32" s="54"/>
      <c r="AY32" s="60" t="n">
        <f aca="false">AY20+1</f>
        <v>3</v>
      </c>
      <c r="AZ32" s="61" t="n">
        <v>26</v>
      </c>
      <c r="BA32" s="76" t="n">
        <v>0.795283941406352</v>
      </c>
      <c r="BB32" s="77" t="n">
        <v>0.854578731537264</v>
      </c>
      <c r="BC32" s="54"/>
      <c r="BD32" s="54" t="n">
        <f aca="false">IF($D$11=1,BA32*BB32,BA32)</f>
        <v>0.795283941406352</v>
      </c>
    </row>
    <row r="33" customFormat="false" ht="12.75" hidden="false" customHeight="false" outlineLevel="0" collapsed="false">
      <c r="A33" s="57" t="n">
        <v>13</v>
      </c>
      <c r="B33" s="58" t="n">
        <v>9</v>
      </c>
      <c r="C33" s="96" t="s">
        <v>86</v>
      </c>
      <c r="F33" s="57" t="n">
        <v>2</v>
      </c>
      <c r="G33" s="58" t="n">
        <v>12</v>
      </c>
      <c r="H33" s="80" t="n">
        <f aca="false">+'Survival Rates'!G31</f>
        <v>0.832917043973951</v>
      </c>
      <c r="I33" s="81" t="n">
        <v>0.809378810585972</v>
      </c>
      <c r="K33" s="60" t="n">
        <v>27</v>
      </c>
      <c r="L33" s="61" t="n">
        <f aca="false">L32</f>
        <v>0.998319478417425</v>
      </c>
      <c r="M33" s="61" t="n">
        <f aca="false">M32</f>
        <v>0.997412194483111</v>
      </c>
      <c r="N33" s="61" t="n">
        <f aca="false">N32</f>
        <v>0.996600504580825</v>
      </c>
      <c r="O33" s="61" t="n">
        <f aca="false">O32</f>
        <v>0.996279497763961</v>
      </c>
      <c r="P33" s="61" t="n">
        <f aca="false">P32</f>
        <v>0.995543730131559</v>
      </c>
      <c r="Q33" s="61" t="n">
        <f aca="false">Q32</f>
        <v>0.994033926365736</v>
      </c>
      <c r="R33" s="61" t="n">
        <f aca="false">R32</f>
        <v>0.993882285838565</v>
      </c>
      <c r="S33" s="61" t="n">
        <f aca="false">S32</f>
        <v>0.992430153684901</v>
      </c>
      <c r="T33" s="61" t="n">
        <f aca="false">T32</f>
        <v>0.991534417022823</v>
      </c>
      <c r="U33" s="61" t="n">
        <f aca="false">U32</f>
        <v>0.99049710257678</v>
      </c>
      <c r="V33" s="61" t="n">
        <f aca="false">V32</f>
        <v>0.989318656495182</v>
      </c>
      <c r="W33" s="64" t="n">
        <f aca="false">W32</f>
        <v>0</v>
      </c>
      <c r="X33" s="60" t="n">
        <f aca="false">X21+1</f>
        <v>3</v>
      </c>
      <c r="Y33" s="61" t="n">
        <v>27</v>
      </c>
      <c r="Z33" s="71" t="n">
        <f aca="false">Z32*VLOOKUP($X33,$K$7:$V$36,Z$6+1,FALSE())</f>
        <v>0.97936391865156</v>
      </c>
      <c r="AA33" s="71" t="n">
        <f aca="false">AA32*VLOOKUP($X33,$K$7:$V$36,AA$6+1,FALSE())</f>
        <v>0.973584022150896</v>
      </c>
      <c r="AB33" s="71" t="n">
        <f aca="false">AB32*VLOOKUP($X33,$K$7:$V$36,AB$6+1,FALSE())</f>
        <v>0.963400607803433</v>
      </c>
      <c r="AC33" s="71" t="n">
        <f aca="false">AC32*VLOOKUP($X33,$K$7:$V$36,AC$6+1,FALSE())</f>
        <v>0.94817879183012</v>
      </c>
      <c r="AD33" s="71" t="n">
        <f aca="false">AD32*VLOOKUP($X33,$K$7:$V$36,AD$6+1,FALSE())</f>
        <v>0.933234156333598</v>
      </c>
      <c r="AE33" s="71" t="n">
        <f aca="false">AE32*VLOOKUP($X33,$K$7:$V$36,AE$6+1,FALSE())</f>
        <v>0.89311353834471</v>
      </c>
      <c r="AF33" s="71" t="n">
        <f aca="false">AF32*VLOOKUP($X33,$K$7:$V$36,AF$6+1,FALSE())</f>
        <v>0.88852569099006</v>
      </c>
      <c r="AG33" s="71" t="n">
        <f aca="false">AG32*VLOOKUP($X33,$K$7:$V$36,AG$6+1,FALSE())</f>
        <v>0.8577047790591</v>
      </c>
      <c r="AH33" s="71" t="n">
        <f aca="false">AH32*VLOOKUP($X33,$K$7:$V$36,AH$6+1,FALSE())</f>
        <v>0.849243532388615</v>
      </c>
      <c r="AI33" s="71" t="n">
        <f aca="false">AI32*VLOOKUP($X33,$K$7:$V$36,AI$6+1,FALSE())</f>
        <v>0.78809519122204</v>
      </c>
      <c r="AJ33" s="71" t="n">
        <f aca="false">AJ32*VLOOKUP($X33,$K$7:$V$36,AJ$6+1,FALSE())</f>
        <v>0.685452111086126</v>
      </c>
      <c r="AK33" s="72" t="n">
        <f aca="false">W$7</f>
        <v>0</v>
      </c>
      <c r="AL33" s="73" t="n">
        <f aca="false">AL32*VLOOKUP($X33,$K$40:$V$69,AL$6+1,FALSE())</f>
        <v>0.97936391865156</v>
      </c>
      <c r="AM33" s="74" t="n">
        <f aca="false">AM32*VLOOKUP($X33,$K$40:$V$69,AM$6+1,FALSE())</f>
        <v>0.973584022150896</v>
      </c>
      <c r="AN33" s="74" t="n">
        <f aca="false">AN32*VLOOKUP($X33,$K$40:$V$69,AN$6+1,FALSE())</f>
        <v>0.963400607803433</v>
      </c>
      <c r="AO33" s="74" t="n">
        <f aca="false">AO32*VLOOKUP($X33,$K$40:$V$69,AO$6+1,FALSE())</f>
        <v>0.94817879183012</v>
      </c>
      <c r="AP33" s="74" t="n">
        <f aca="false">AP32*VLOOKUP($X33,$K$40:$V$69,AP$6+1,FALSE())</f>
        <v>0.933234156333598</v>
      </c>
      <c r="AQ33" s="74" t="n">
        <f aca="false">AQ32*VLOOKUP($X33,$K$40:$V$69,AQ$6+1,FALSE())</f>
        <v>0.89311353834471</v>
      </c>
      <c r="AR33" s="74" t="n">
        <f aca="false">AR32*VLOOKUP($X33,$K$40:$V$69,AR$6+1,FALSE())</f>
        <v>0.88852569099006</v>
      </c>
      <c r="AS33" s="74" t="n">
        <f aca="false">AS32*VLOOKUP($X33,$K$40:$V$69,AS$6+1,FALSE())</f>
        <v>0.8577047790591</v>
      </c>
      <c r="AT33" s="74" t="n">
        <f aca="false">AT32*VLOOKUP($X33,$K$40:$V$69,AT$6+1,FALSE())</f>
        <v>0.849243532388615</v>
      </c>
      <c r="AU33" s="74" t="n">
        <f aca="false">AU32*VLOOKUP($X33,$K$40:$V$69,AU$6+1,FALSE())</f>
        <v>0.78809519122204</v>
      </c>
      <c r="AV33" s="74" t="n">
        <f aca="false">AV32*VLOOKUP($X33,$K$40:$V$69,AV$6+1,FALSE())</f>
        <v>0.685452111086126</v>
      </c>
      <c r="AW33" s="75" t="n">
        <v>0</v>
      </c>
      <c r="AX33" s="54"/>
      <c r="AY33" s="60" t="n">
        <f aca="false">AY21+1</f>
        <v>3</v>
      </c>
      <c r="AZ33" s="61" t="n">
        <v>27</v>
      </c>
      <c r="BA33" s="76" t="n">
        <v>0.78809519122204</v>
      </c>
      <c r="BB33" s="77" t="n">
        <v>0.849243532388615</v>
      </c>
      <c r="BC33" s="54"/>
      <c r="BD33" s="54" t="n">
        <f aca="false">IF($D$11=1,BA33*BB33,BA33)</f>
        <v>0.78809519122204</v>
      </c>
    </row>
    <row r="34" customFormat="false" ht="12.75" hidden="false" customHeight="false" outlineLevel="0" collapsed="false">
      <c r="A34" s="57" t="n">
        <v>14</v>
      </c>
      <c r="B34" s="58" t="n">
        <v>9</v>
      </c>
      <c r="C34" s="96" t="s">
        <v>69</v>
      </c>
      <c r="F34" s="57" t="n">
        <v>2</v>
      </c>
      <c r="G34" s="58" t="n">
        <v>13</v>
      </c>
      <c r="H34" s="80" t="n">
        <f aca="false">+'Survival Rates'!G32</f>
        <v>0.811167240636141</v>
      </c>
      <c r="I34" s="81" t="n">
        <v>0.786998952236782</v>
      </c>
      <c r="K34" s="60" t="n">
        <v>28</v>
      </c>
      <c r="L34" s="61" t="n">
        <f aca="false">L33</f>
        <v>0.998319478417425</v>
      </c>
      <c r="M34" s="61" t="n">
        <f aca="false">M33</f>
        <v>0.997412194483111</v>
      </c>
      <c r="N34" s="61" t="n">
        <f aca="false">N33</f>
        <v>0.996600504580825</v>
      </c>
      <c r="O34" s="61" t="n">
        <f aca="false">O33</f>
        <v>0.996279497763961</v>
      </c>
      <c r="P34" s="61" t="n">
        <f aca="false">P33</f>
        <v>0.995543730131559</v>
      </c>
      <c r="Q34" s="61" t="n">
        <f aca="false">Q33</f>
        <v>0.994033926365736</v>
      </c>
      <c r="R34" s="61" t="n">
        <f aca="false">R33</f>
        <v>0.993882285838565</v>
      </c>
      <c r="S34" s="61" t="n">
        <f aca="false">S33</f>
        <v>0.992430153684901</v>
      </c>
      <c r="T34" s="61" t="n">
        <f aca="false">T33</f>
        <v>0.991534417022823</v>
      </c>
      <c r="U34" s="61" t="n">
        <f aca="false">U33</f>
        <v>0.99049710257678</v>
      </c>
      <c r="V34" s="61" t="n">
        <f aca="false">V33</f>
        <v>0.989318656495182</v>
      </c>
      <c r="W34" s="64" t="n">
        <f aca="false">W33</f>
        <v>0</v>
      </c>
      <c r="X34" s="60" t="n">
        <f aca="false">X22+1</f>
        <v>3</v>
      </c>
      <c r="Y34" s="61" t="n">
        <v>28</v>
      </c>
      <c r="Z34" s="71" t="n">
        <f aca="false">Z33*VLOOKUP($X34,$K$7:$V$36,Z$6+1,FALSE())</f>
        <v>0.978432948750347</v>
      </c>
      <c r="AA34" s="71" t="n">
        <f aca="false">AA33*VLOOKUP($X34,$K$7:$V$36,AA$6+1,FALSE())</f>
        <v>0.972428167014799</v>
      </c>
      <c r="AB34" s="71" t="n">
        <f aca="false">AB33*VLOOKUP($X34,$K$7:$V$36,AB$6+1,FALSE())</f>
        <v>0.961618228253067</v>
      </c>
      <c r="AC34" s="71" t="n">
        <f aca="false">AC33*VLOOKUP($X34,$K$7:$V$36,AC$6+1,FALSE())</f>
        <v>0.946060723215629</v>
      </c>
      <c r="AD34" s="71" t="n">
        <f aca="false">AD33*VLOOKUP($X34,$K$7:$V$36,AD$6+1,FALSE())</f>
        <v>0.930756010466667</v>
      </c>
      <c r="AE34" s="71" t="n">
        <f aca="false">AE33*VLOOKUP($X34,$K$7:$V$36,AE$6+1,FALSE())</f>
        <v>0.889499799516929</v>
      </c>
      <c r="AF34" s="71" t="n">
        <f aca="false">AF33*VLOOKUP($X34,$K$7:$V$36,AF$6+1,FALSE())</f>
        <v>0.884724888049038</v>
      </c>
      <c r="AG34" s="71" t="n">
        <f aca="false">AG33*VLOOKUP($X34,$K$7:$V$36,AG$6+1,FALSE())</f>
        <v>0.852766939061874</v>
      </c>
      <c r="AH34" s="71" t="n">
        <f aca="false">AH33*VLOOKUP($X34,$K$7:$V$36,AH$6+1,FALSE())</f>
        <v>0.843941641288604</v>
      </c>
      <c r="AI34" s="71" t="n">
        <f aca="false">AI33*VLOOKUP($X34,$K$7:$V$36,AI$6+1,FALSE())</f>
        <v>0.780971421765392</v>
      </c>
      <c r="AJ34" s="71" t="n">
        <f aca="false">AJ33*VLOOKUP($X34,$K$7:$V$36,AJ$6+1,FALSE())</f>
        <v>0.675769415597143</v>
      </c>
      <c r="AK34" s="72" t="n">
        <f aca="false">W$7</f>
        <v>0</v>
      </c>
      <c r="AL34" s="73" t="n">
        <f aca="false">AL33*VLOOKUP($X34,$K$40:$V$69,AL$6+1,FALSE())</f>
        <v>0.978432948750347</v>
      </c>
      <c r="AM34" s="74" t="n">
        <f aca="false">AM33*VLOOKUP($X34,$K$40:$V$69,AM$6+1,FALSE())</f>
        <v>0.972428167014799</v>
      </c>
      <c r="AN34" s="74" t="n">
        <f aca="false">AN33*VLOOKUP($X34,$K$40:$V$69,AN$6+1,FALSE())</f>
        <v>0.961618228253067</v>
      </c>
      <c r="AO34" s="74" t="n">
        <f aca="false">AO33*VLOOKUP($X34,$K$40:$V$69,AO$6+1,FALSE())</f>
        <v>0.946060723215629</v>
      </c>
      <c r="AP34" s="74" t="n">
        <f aca="false">AP33*VLOOKUP($X34,$K$40:$V$69,AP$6+1,FALSE())</f>
        <v>0.930756010466667</v>
      </c>
      <c r="AQ34" s="74" t="n">
        <f aca="false">AQ33*VLOOKUP($X34,$K$40:$V$69,AQ$6+1,FALSE())</f>
        <v>0.889499799516929</v>
      </c>
      <c r="AR34" s="74" t="n">
        <f aca="false">AR33*VLOOKUP($X34,$K$40:$V$69,AR$6+1,FALSE())</f>
        <v>0.884724888049038</v>
      </c>
      <c r="AS34" s="74" t="n">
        <f aca="false">AS33*VLOOKUP($X34,$K$40:$V$69,AS$6+1,FALSE())</f>
        <v>0.852766939061874</v>
      </c>
      <c r="AT34" s="74" t="n">
        <f aca="false">AT33*VLOOKUP($X34,$K$40:$V$69,AT$6+1,FALSE())</f>
        <v>0.843941641288604</v>
      </c>
      <c r="AU34" s="74" t="n">
        <f aca="false">AU33*VLOOKUP($X34,$K$40:$V$69,AU$6+1,FALSE())</f>
        <v>0.780971421765392</v>
      </c>
      <c r="AV34" s="74" t="n">
        <f aca="false">AV33*VLOOKUP($X34,$K$40:$V$69,AV$6+1,FALSE())</f>
        <v>0.675769415597143</v>
      </c>
      <c r="AW34" s="75" t="n">
        <v>0</v>
      </c>
      <c r="AX34" s="54"/>
      <c r="AY34" s="60" t="n">
        <f aca="false">AY22+1</f>
        <v>3</v>
      </c>
      <c r="AZ34" s="61" t="n">
        <v>28</v>
      </c>
      <c r="BA34" s="76" t="n">
        <v>0.780971421765392</v>
      </c>
      <c r="BB34" s="77" t="n">
        <v>0.843941641288604</v>
      </c>
      <c r="BC34" s="54"/>
      <c r="BD34" s="54" t="n">
        <f aca="false">IF($D$11=1,BA34*BB34,BA34)</f>
        <v>0.780971421765392</v>
      </c>
    </row>
    <row r="35" customFormat="false" ht="12.75" hidden="false" customHeight="false" outlineLevel="0" collapsed="false">
      <c r="A35" s="57" t="n">
        <v>15</v>
      </c>
      <c r="B35" s="58" t="n">
        <v>10</v>
      </c>
      <c r="C35" s="96" t="s">
        <v>38</v>
      </c>
      <c r="F35" s="57" t="n">
        <v>2</v>
      </c>
      <c r="G35" s="58" t="n">
        <v>14</v>
      </c>
      <c r="H35" s="80" t="n">
        <f aca="false">+'Survival Rates'!G33</f>
        <v>0.788227213587831</v>
      </c>
      <c r="I35" s="81" t="n">
        <v>0.763516851058418</v>
      </c>
      <c r="K35" s="60" t="n">
        <v>29</v>
      </c>
      <c r="L35" s="61" t="n">
        <f aca="false">L34</f>
        <v>0.998319478417425</v>
      </c>
      <c r="M35" s="61" t="n">
        <f aca="false">M34</f>
        <v>0.997412194483111</v>
      </c>
      <c r="N35" s="61" t="n">
        <f aca="false">N34</f>
        <v>0.996600504580825</v>
      </c>
      <c r="O35" s="61" t="n">
        <f aca="false">O34</f>
        <v>0.996279497763961</v>
      </c>
      <c r="P35" s="61" t="n">
        <f aca="false">P34</f>
        <v>0.995543730131559</v>
      </c>
      <c r="Q35" s="61" t="n">
        <f aca="false">Q34</f>
        <v>0.994033926365736</v>
      </c>
      <c r="R35" s="61" t="n">
        <f aca="false">R34</f>
        <v>0.993882285838565</v>
      </c>
      <c r="S35" s="61" t="n">
        <f aca="false">S34</f>
        <v>0.992430153684901</v>
      </c>
      <c r="T35" s="61" t="n">
        <f aca="false">T34</f>
        <v>0.991534417022823</v>
      </c>
      <c r="U35" s="61" t="n">
        <f aca="false">U34</f>
        <v>0.99049710257678</v>
      </c>
      <c r="V35" s="61" t="n">
        <f aca="false">V34</f>
        <v>0.989318656495182</v>
      </c>
      <c r="W35" s="64" t="n">
        <f aca="false">W34</f>
        <v>0</v>
      </c>
      <c r="X35" s="60" t="n">
        <f aca="false">X23+1</f>
        <v>3</v>
      </c>
      <c r="Y35" s="61" t="n">
        <v>29</v>
      </c>
      <c r="Z35" s="71" t="n">
        <f aca="false">Z34*VLOOKUP($X35,$K$7:$V$36,Z$6+1,FALSE())</f>
        <v>0.977502863816347</v>
      </c>
      <c r="AA35" s="71" t="n">
        <f aca="false">AA34*VLOOKUP($X35,$K$7:$V$36,AA$6+1,FALSE())</f>
        <v>0.971273684129135</v>
      </c>
      <c r="AB35" s="71" t="n">
        <f aca="false">AB34*VLOOKUP($X35,$K$7:$V$36,AB$6+1,FALSE())</f>
        <v>0.959839146268466</v>
      </c>
      <c r="AC35" s="71" t="n">
        <f aca="false">AC34*VLOOKUP($X35,$K$7:$V$36,AC$6+1,FALSE())</f>
        <v>0.943947386002741</v>
      </c>
      <c r="AD35" s="71" t="n">
        <f aca="false">AD34*VLOOKUP($X35,$K$7:$V$36,AD$6+1,FALSE())</f>
        <v>0.92828444516357</v>
      </c>
      <c r="AE35" s="71" t="n">
        <f aca="false">AE34*VLOOKUP($X35,$K$7:$V$36,AE$6+1,FALSE())</f>
        <v>0.885900682691565</v>
      </c>
      <c r="AF35" s="71" t="n">
        <f aca="false">AF34*VLOOKUP($X35,$K$7:$V$36,AF$6+1,FALSE())</f>
        <v>0.880940343617075</v>
      </c>
      <c r="AG35" s="71" t="n">
        <f aca="false">AG34*VLOOKUP($X35,$K$7:$V$36,AG$6+1,FALSE())</f>
        <v>0.847857526402857</v>
      </c>
      <c r="AH35" s="71" t="n">
        <f aca="false">AH34*VLOOKUP($X35,$K$7:$V$36,AH$6+1,FALSE())</f>
        <v>0.838672850292585</v>
      </c>
      <c r="AI35" s="71" t="n">
        <f aca="false">AI34*VLOOKUP($X35,$K$7:$V$36,AI$6+1,FALSE())</f>
        <v>0.773912045661015</v>
      </c>
      <c r="AJ35" s="71" t="n">
        <f aca="false">AJ34*VLOOKUP($X35,$K$7:$V$36,AJ$6+1,FALSE())</f>
        <v>0.666223497850057</v>
      </c>
      <c r="AK35" s="72" t="n">
        <f aca="false">W$7</f>
        <v>0</v>
      </c>
      <c r="AL35" s="73" t="n">
        <f aca="false">AL34*VLOOKUP($X35,$K$40:$V$69,AL$6+1,FALSE())</f>
        <v>0.977502863816347</v>
      </c>
      <c r="AM35" s="74" t="n">
        <f aca="false">AM34*VLOOKUP($X35,$K$40:$V$69,AM$6+1,FALSE())</f>
        <v>0.971273684129135</v>
      </c>
      <c r="AN35" s="74" t="n">
        <f aca="false">AN34*VLOOKUP($X35,$K$40:$V$69,AN$6+1,FALSE())</f>
        <v>0.959839146268466</v>
      </c>
      <c r="AO35" s="74" t="n">
        <f aca="false">AO34*VLOOKUP($X35,$K$40:$V$69,AO$6+1,FALSE())</f>
        <v>0.943947386002741</v>
      </c>
      <c r="AP35" s="74" t="n">
        <f aca="false">AP34*VLOOKUP($X35,$K$40:$V$69,AP$6+1,FALSE())</f>
        <v>0.92828444516357</v>
      </c>
      <c r="AQ35" s="74" t="n">
        <f aca="false">AQ34*VLOOKUP($X35,$K$40:$V$69,AQ$6+1,FALSE())</f>
        <v>0.885900682691565</v>
      </c>
      <c r="AR35" s="74" t="n">
        <f aca="false">AR34*VLOOKUP($X35,$K$40:$V$69,AR$6+1,FALSE())</f>
        <v>0.880940343617075</v>
      </c>
      <c r="AS35" s="74" t="n">
        <f aca="false">AS34*VLOOKUP($X35,$K$40:$V$69,AS$6+1,FALSE())</f>
        <v>0.847857526402857</v>
      </c>
      <c r="AT35" s="74" t="n">
        <f aca="false">AT34*VLOOKUP($X35,$K$40:$V$69,AT$6+1,FALSE())</f>
        <v>0.838672850292585</v>
      </c>
      <c r="AU35" s="74" t="n">
        <f aca="false">AU34*VLOOKUP($X35,$K$40:$V$69,AU$6+1,FALSE())</f>
        <v>0.773912045661015</v>
      </c>
      <c r="AV35" s="74" t="n">
        <f aca="false">AV34*VLOOKUP($X35,$K$40:$V$69,AV$6+1,FALSE())</f>
        <v>0.666223497850057</v>
      </c>
      <c r="AW35" s="75" t="n">
        <v>0</v>
      </c>
      <c r="AX35" s="54"/>
      <c r="AY35" s="60" t="n">
        <f aca="false">AY23+1</f>
        <v>3</v>
      </c>
      <c r="AZ35" s="61" t="n">
        <v>29</v>
      </c>
      <c r="BA35" s="76" t="n">
        <v>0.773912045661015</v>
      </c>
      <c r="BB35" s="77" t="n">
        <v>0.838672850292585</v>
      </c>
      <c r="BC35" s="54"/>
      <c r="BD35" s="54" t="n">
        <f aca="false">IF($D$11=1,BA35*BB35,BA35)</f>
        <v>0.773912045661015</v>
      </c>
    </row>
    <row r="36" customFormat="false" ht="12.75" hidden="false" customHeight="false" outlineLevel="0" collapsed="false">
      <c r="A36" s="57" t="n">
        <v>16</v>
      </c>
      <c r="B36" s="58" t="n">
        <v>11</v>
      </c>
      <c r="C36" s="96" t="s">
        <v>39</v>
      </c>
      <c r="F36" s="57" t="n">
        <v>2</v>
      </c>
      <c r="G36" s="58" t="n">
        <v>15</v>
      </c>
      <c r="H36" s="80" t="n">
        <f aca="false">+'Survival Rates'!G34</f>
        <v>0.764095265404289</v>
      </c>
      <c r="I36" s="81" t="n">
        <v>0.738904002220463</v>
      </c>
      <c r="K36" s="97" t="n">
        <v>30</v>
      </c>
      <c r="L36" s="83" t="n">
        <f aca="false">L35</f>
        <v>0.998319478417425</v>
      </c>
      <c r="M36" s="83" t="n">
        <f aca="false">M35</f>
        <v>0.997412194483111</v>
      </c>
      <c r="N36" s="83" t="n">
        <f aca="false">N35</f>
        <v>0.996600504580825</v>
      </c>
      <c r="O36" s="83" t="n">
        <f aca="false">O35</f>
        <v>0.996279497763961</v>
      </c>
      <c r="P36" s="83" t="n">
        <f aca="false">P35</f>
        <v>0.995543730131559</v>
      </c>
      <c r="Q36" s="83" t="n">
        <f aca="false">Q35</f>
        <v>0.994033926365736</v>
      </c>
      <c r="R36" s="83" t="n">
        <f aca="false">R35</f>
        <v>0.993882285838565</v>
      </c>
      <c r="S36" s="83" t="n">
        <f aca="false">S35</f>
        <v>0.992430153684901</v>
      </c>
      <c r="T36" s="83" t="n">
        <f aca="false">T35</f>
        <v>0.991534417022823</v>
      </c>
      <c r="U36" s="83" t="n">
        <f aca="false">U35</f>
        <v>0.99049710257678</v>
      </c>
      <c r="V36" s="83" t="n">
        <f aca="false">V35</f>
        <v>0.989318656495182</v>
      </c>
      <c r="W36" s="98" t="n">
        <f aca="false">W35</f>
        <v>0</v>
      </c>
      <c r="X36" s="60" t="n">
        <f aca="false">X24+1</f>
        <v>3</v>
      </c>
      <c r="Y36" s="61" t="n">
        <v>30</v>
      </c>
      <c r="Z36" s="71" t="n">
        <f aca="false">Z35*VLOOKUP($X36,$K$7:$V$36,Z$6+1,FALSE())</f>
        <v>0.976573663008321</v>
      </c>
      <c r="AA36" s="71" t="n">
        <f aca="false">AA35*VLOOKUP($X36,$K$7:$V$36,AA$6+1,FALSE())</f>
        <v>0.970120571864745</v>
      </c>
      <c r="AB36" s="71" t="n">
        <f aca="false">AB35*VLOOKUP($X36,$K$7:$V$36,AB$6+1,FALSE())</f>
        <v>0.95806335574883</v>
      </c>
      <c r="AC36" s="71" t="n">
        <f aca="false">AC35*VLOOKUP($X36,$K$7:$V$36,AC$6+1,FALSE())</f>
        <v>0.941838769622318</v>
      </c>
      <c r="AD36" s="71" t="n">
        <f aca="false">AD35*VLOOKUP($X36,$K$7:$V$36,AD$6+1,FALSE())</f>
        <v>0.925819442950025</v>
      </c>
      <c r="AE36" s="71" t="n">
        <f aca="false">AE35*VLOOKUP($X36,$K$7:$V$36,AE$6+1,FALSE())</f>
        <v>0.882316128704696</v>
      </c>
      <c r="AF36" s="71" t="n">
        <f aca="false">AF35*VLOOKUP($X36,$K$7:$V$36,AF$6+1,FALSE())</f>
        <v>0.877171988145942</v>
      </c>
      <c r="AG36" s="71" t="n">
        <f aca="false">AG35*VLOOKUP($X36,$K$7:$V$36,AG$6+1,FALSE())</f>
        <v>0.84297637742475</v>
      </c>
      <c r="AH36" s="71" t="n">
        <f aca="false">AH35*VLOOKUP($X36,$K$7:$V$36,AH$6+1,FALSE())</f>
        <v>0.833436952754125</v>
      </c>
      <c r="AI36" s="71" t="n">
        <f aca="false">AI35*VLOOKUP($X36,$K$7:$V$36,AI$6+1,FALSE())</f>
        <v>0.766916480842934</v>
      </c>
      <c r="AJ36" s="71" t="n">
        <f aca="false">AJ35*VLOOKUP($X36,$K$7:$V$36,AJ$6+1,FALSE())</f>
        <v>0.656812425722691</v>
      </c>
      <c r="AK36" s="72" t="n">
        <f aca="false">W$7</f>
        <v>0</v>
      </c>
      <c r="AL36" s="73" t="n">
        <f aca="false">AL35*VLOOKUP($X36,$K$40:$V$69,AL$6+1,FALSE())</f>
        <v>0.976573663008321</v>
      </c>
      <c r="AM36" s="74" t="n">
        <f aca="false">AM35*VLOOKUP($X36,$K$40:$V$69,AM$6+1,FALSE())</f>
        <v>0.970120571864745</v>
      </c>
      <c r="AN36" s="74" t="n">
        <f aca="false">AN35*VLOOKUP($X36,$K$40:$V$69,AN$6+1,FALSE())</f>
        <v>0.95806335574883</v>
      </c>
      <c r="AO36" s="74" t="n">
        <f aca="false">AO35*VLOOKUP($X36,$K$40:$V$69,AO$6+1,FALSE())</f>
        <v>0.941838769622318</v>
      </c>
      <c r="AP36" s="74" t="n">
        <f aca="false">AP35*VLOOKUP($X36,$K$40:$V$69,AP$6+1,FALSE())</f>
        <v>0.925819442950025</v>
      </c>
      <c r="AQ36" s="74" t="n">
        <f aca="false">AQ35*VLOOKUP($X36,$K$40:$V$69,AQ$6+1,FALSE())</f>
        <v>0.882316128704696</v>
      </c>
      <c r="AR36" s="74" t="n">
        <f aca="false">AR35*VLOOKUP($X36,$K$40:$V$69,AR$6+1,FALSE())</f>
        <v>0.877171988145942</v>
      </c>
      <c r="AS36" s="74" t="n">
        <f aca="false">AS35*VLOOKUP($X36,$K$40:$V$69,AS$6+1,FALSE())</f>
        <v>0.84297637742475</v>
      </c>
      <c r="AT36" s="74" t="n">
        <f aca="false">AT35*VLOOKUP($X36,$K$40:$V$69,AT$6+1,FALSE())</f>
        <v>0.833436952754125</v>
      </c>
      <c r="AU36" s="74" t="n">
        <f aca="false">AU35*VLOOKUP($X36,$K$40:$V$69,AU$6+1,FALSE())</f>
        <v>0.766916480842934</v>
      </c>
      <c r="AV36" s="74" t="n">
        <f aca="false">AV35*VLOOKUP($X36,$K$40:$V$69,AV$6+1,FALSE())</f>
        <v>0.656812425722691</v>
      </c>
      <c r="AW36" s="75" t="n">
        <v>0</v>
      </c>
      <c r="AX36" s="54"/>
      <c r="AY36" s="60" t="n">
        <f aca="false">AY24+1</f>
        <v>3</v>
      </c>
      <c r="AZ36" s="61" t="n">
        <v>30</v>
      </c>
      <c r="BA36" s="76" t="n">
        <v>0.766916480842934</v>
      </c>
      <c r="BB36" s="77" t="n">
        <v>0.833436952754125</v>
      </c>
      <c r="BC36" s="54"/>
      <c r="BD36" s="54" t="n">
        <f aca="false">IF($D$11=1,BA36*BB36,BA36)</f>
        <v>0.766916480842934</v>
      </c>
    </row>
    <row r="37" customFormat="false" ht="12.75" hidden="false" customHeight="false" outlineLevel="0" collapsed="false">
      <c r="A37" s="57" t="n">
        <v>17</v>
      </c>
      <c r="B37" s="58" t="n">
        <v>11</v>
      </c>
      <c r="C37" s="96" t="s">
        <v>41</v>
      </c>
      <c r="F37" s="45" t="n">
        <v>3</v>
      </c>
      <c r="G37" s="46" t="n">
        <v>1</v>
      </c>
      <c r="H37" s="69" t="n">
        <f aca="false">+'Survival Rates'!G35</f>
        <v>0.985916457991006</v>
      </c>
      <c r="I37" s="70" t="n">
        <v>0.983929578926018</v>
      </c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60" t="n">
        <f aca="false">X25+1</f>
        <v>3</v>
      </c>
      <c r="Y37" s="61" t="n">
        <v>31</v>
      </c>
      <c r="Z37" s="71" t="n">
        <f aca="false">Z36*VLOOKUP($X37,$K$7:$V$36,Z$6+1,FALSE())</f>
        <v>0.975645345485832</v>
      </c>
      <c r="AA37" s="71" t="n">
        <f aca="false">AA36*VLOOKUP($X37,$K$7:$V$36,AA$6+1,FALSE())</f>
        <v>0.968968828594405</v>
      </c>
      <c r="AB37" s="71" t="n">
        <f aca="false">AB36*VLOOKUP($X37,$K$7:$V$36,AB$6+1,FALSE())</f>
        <v>0.956290850604646</v>
      </c>
      <c r="AC37" s="71" t="n">
        <f aca="false">AC36*VLOOKUP($X37,$K$7:$V$36,AC$6+1,FALSE())</f>
        <v>0.939734863528829</v>
      </c>
      <c r="AD37" s="71" t="n">
        <f aca="false">AD36*VLOOKUP($X37,$K$7:$V$36,AD$6+1,FALSE())</f>
        <v>0.923360986398152</v>
      </c>
      <c r="AE37" s="71" t="n">
        <f aca="false">AE36*VLOOKUP($X37,$K$7:$V$36,AE$6+1,FALSE())</f>
        <v>0.878746078631794</v>
      </c>
      <c r="AF37" s="71" t="n">
        <f aca="false">AF36*VLOOKUP($X37,$K$7:$V$36,AF$6+1,FALSE())</f>
        <v>0.873419752384911</v>
      </c>
      <c r="AG37" s="71" t="n">
        <f aca="false">AG36*VLOOKUP($X37,$K$7:$V$36,AG$6+1,FALSE())</f>
        <v>0.838123329412437</v>
      </c>
      <c r="AH37" s="71" t="n">
        <f aca="false">AH36*VLOOKUP($X37,$K$7:$V$36,AH$6+1,FALSE())</f>
        <v>0.8282337433169</v>
      </c>
      <c r="AI37" s="71" t="n">
        <f aca="false">AI36*VLOOKUP($X37,$K$7:$V$36,AI$6+1,FALSE())</f>
        <v>0.759984150506599</v>
      </c>
      <c r="AJ37" s="71" t="n">
        <f aca="false">AJ36*VLOOKUP($X37,$K$7:$V$36,AJ$6+1,FALSE())</f>
        <v>0.647534294386024</v>
      </c>
      <c r="AK37" s="72" t="n">
        <f aca="false">W$7</f>
        <v>0</v>
      </c>
      <c r="AL37" s="73" t="n">
        <f aca="false">AL36*VLOOKUP($X37,$K$40:$V$69,AL$6+1,FALSE())</f>
        <v>0.975645345485832</v>
      </c>
      <c r="AM37" s="74" t="n">
        <f aca="false">AM36*VLOOKUP($X37,$K$40:$V$69,AM$6+1,FALSE())</f>
        <v>0.968968828594405</v>
      </c>
      <c r="AN37" s="74" t="n">
        <f aca="false">AN36*VLOOKUP($X37,$K$40:$V$69,AN$6+1,FALSE())</f>
        <v>0.956290850604646</v>
      </c>
      <c r="AO37" s="74" t="n">
        <f aca="false">AO36*VLOOKUP($X37,$K$40:$V$69,AO$6+1,FALSE())</f>
        <v>0.939734863528829</v>
      </c>
      <c r="AP37" s="74" t="n">
        <f aca="false">AP36*VLOOKUP($X37,$K$40:$V$69,AP$6+1,FALSE())</f>
        <v>0.923360986398152</v>
      </c>
      <c r="AQ37" s="74" t="n">
        <f aca="false">AQ36*VLOOKUP($X37,$K$40:$V$69,AQ$6+1,FALSE())</f>
        <v>0.878746078631794</v>
      </c>
      <c r="AR37" s="74" t="n">
        <f aca="false">AR36*VLOOKUP($X37,$K$40:$V$69,AR$6+1,FALSE())</f>
        <v>0.873419752384911</v>
      </c>
      <c r="AS37" s="74" t="n">
        <f aca="false">AS36*VLOOKUP($X37,$K$40:$V$69,AS$6+1,FALSE())</f>
        <v>0.838123329412437</v>
      </c>
      <c r="AT37" s="74" t="n">
        <f aca="false">AT36*VLOOKUP($X37,$K$40:$V$69,AT$6+1,FALSE())</f>
        <v>0.8282337433169</v>
      </c>
      <c r="AU37" s="74" t="n">
        <f aca="false">AU36*VLOOKUP($X37,$K$40:$V$69,AU$6+1,FALSE())</f>
        <v>0.759984150506599</v>
      </c>
      <c r="AV37" s="74" t="n">
        <f aca="false">AV36*VLOOKUP($X37,$K$40:$V$69,AV$6+1,FALSE())</f>
        <v>0.647534294386024</v>
      </c>
      <c r="AW37" s="75" t="n">
        <v>0</v>
      </c>
      <c r="AX37" s="54"/>
      <c r="AY37" s="60" t="n">
        <f aca="false">AY25+1</f>
        <v>3</v>
      </c>
      <c r="AZ37" s="61" t="n">
        <v>31</v>
      </c>
      <c r="BA37" s="76" t="n">
        <v>0.759984150506599</v>
      </c>
      <c r="BB37" s="77" t="n">
        <v>0.8282337433169</v>
      </c>
      <c r="BC37" s="54"/>
      <c r="BD37" s="54" t="n">
        <f aca="false">IF($D$11=1,BA37*BB37,BA37)</f>
        <v>0.759984150506599</v>
      </c>
    </row>
    <row r="38" customFormat="false" ht="12.75" hidden="false" customHeight="false" outlineLevel="0" collapsed="false">
      <c r="A38" s="82" t="n">
        <v>18</v>
      </c>
      <c r="B38" s="91" t="n">
        <v>12</v>
      </c>
      <c r="C38" s="85" t="s">
        <v>87</v>
      </c>
      <c r="F38" s="57" t="n">
        <v>3</v>
      </c>
      <c r="G38" s="58" t="n">
        <v>2</v>
      </c>
      <c r="H38" s="80" t="n">
        <f aca="false">+'Survival Rates'!G36</f>
        <v>0.968767593026853</v>
      </c>
      <c r="I38" s="81" t="n">
        <v>0.963138662296799</v>
      </c>
      <c r="K38" s="99"/>
      <c r="L38" s="100" t="s">
        <v>88</v>
      </c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60" t="n">
        <f aca="false">X26+1</f>
        <v>3</v>
      </c>
      <c r="Y38" s="61" t="n">
        <v>32</v>
      </c>
      <c r="Z38" s="71" t="n">
        <f aca="false">Z37*VLOOKUP($X38,$K$7:$V$36,Z$6+1,FALSE())</f>
        <v>0.974717910409241</v>
      </c>
      <c r="AA38" s="71" t="n">
        <f aca="false">AA37*VLOOKUP($X38,$K$7:$V$36,AA$6+1,FALSE())</f>
        <v>0.967818452692822</v>
      </c>
      <c r="AB38" s="71" t="n">
        <f aca="false">AB37*VLOOKUP($X38,$K$7:$V$36,AB$6+1,FALSE())</f>
        <v>0.954521624757669</v>
      </c>
      <c r="AC38" s="71" t="n">
        <f aca="false">AC37*VLOOKUP($X38,$K$7:$V$36,AC$6+1,FALSE())</f>
        <v>0.937635657200304</v>
      </c>
      <c r="AD38" s="71" t="n">
        <f aca="false">AD37*VLOOKUP($X38,$K$7:$V$36,AD$6+1,FALSE())</f>
        <v>0.920909058126348</v>
      </c>
      <c r="AE38" s="71" t="n">
        <f aca="false">AE37*VLOOKUP($X38,$K$7:$V$36,AE$6+1,FALSE())</f>
        <v>0.875190473786751</v>
      </c>
      <c r="AF38" s="71" t="n">
        <f aca="false">AF37*VLOOKUP($X38,$K$7:$V$36,AF$6+1,FALSE())</f>
        <v>0.869683567379486</v>
      </c>
      <c r="AG38" s="71" t="n">
        <f aca="false">AG37*VLOOKUP($X38,$K$7:$V$36,AG$6+1,FALSE())</f>
        <v>0.833298220587555</v>
      </c>
      <c r="AH38" s="71" t="n">
        <f aca="false">AH37*VLOOKUP($X38,$K$7:$V$36,AH$6+1,FALSE())</f>
        <v>0.82306301790664</v>
      </c>
      <c r="AI38" s="71" t="n">
        <f aca="false">AI37*VLOOKUP($X38,$K$7:$V$36,AI$6+1,FALSE())</f>
        <v>0.753114483061325</v>
      </c>
      <c r="AJ38" s="71" t="n">
        <f aca="false">AJ37*VLOOKUP($X38,$K$7:$V$36,AJ$6+1,FALSE())</f>
        <v>0.638387225918647</v>
      </c>
      <c r="AK38" s="72" t="n">
        <f aca="false">W$7</f>
        <v>0</v>
      </c>
      <c r="AL38" s="73" t="n">
        <f aca="false">AL37*VLOOKUP($X38,$K$40:$V$69,AL$6+1,FALSE())</f>
        <v>0.974717910409241</v>
      </c>
      <c r="AM38" s="74" t="n">
        <f aca="false">AM37*VLOOKUP($X38,$K$40:$V$69,AM$6+1,FALSE())</f>
        <v>0.967818452692822</v>
      </c>
      <c r="AN38" s="74" t="n">
        <f aca="false">AN37*VLOOKUP($X38,$K$40:$V$69,AN$6+1,FALSE())</f>
        <v>0.954521624757669</v>
      </c>
      <c r="AO38" s="74" t="n">
        <f aca="false">AO37*VLOOKUP($X38,$K$40:$V$69,AO$6+1,FALSE())</f>
        <v>0.937635657200304</v>
      </c>
      <c r="AP38" s="74" t="n">
        <f aca="false">AP37*VLOOKUP($X38,$K$40:$V$69,AP$6+1,FALSE())</f>
        <v>0.920909058126348</v>
      </c>
      <c r="AQ38" s="74" t="n">
        <f aca="false">AQ37*VLOOKUP($X38,$K$40:$V$69,AQ$6+1,FALSE())</f>
        <v>0.875190473786751</v>
      </c>
      <c r="AR38" s="74" t="n">
        <f aca="false">AR37*VLOOKUP($X38,$K$40:$V$69,AR$6+1,FALSE())</f>
        <v>0.869683567379486</v>
      </c>
      <c r="AS38" s="74" t="n">
        <f aca="false">AS37*VLOOKUP($X38,$K$40:$V$69,AS$6+1,FALSE())</f>
        <v>0.833298220587555</v>
      </c>
      <c r="AT38" s="74" t="n">
        <f aca="false">AT37*VLOOKUP($X38,$K$40:$V$69,AT$6+1,FALSE())</f>
        <v>0.82306301790664</v>
      </c>
      <c r="AU38" s="74" t="n">
        <f aca="false">AU37*VLOOKUP($X38,$K$40:$V$69,AU$6+1,FALSE())</f>
        <v>0.753114483061325</v>
      </c>
      <c r="AV38" s="74" t="n">
        <f aca="false">AV37*VLOOKUP($X38,$K$40:$V$69,AV$6+1,FALSE())</f>
        <v>0.638387225918647</v>
      </c>
      <c r="AW38" s="75" t="n">
        <v>0</v>
      </c>
      <c r="AX38" s="54"/>
      <c r="AY38" s="60" t="n">
        <f aca="false">AY26+1</f>
        <v>3</v>
      </c>
      <c r="AZ38" s="61" t="n">
        <v>32</v>
      </c>
      <c r="BA38" s="76" t="n">
        <v>0.753114483061325</v>
      </c>
      <c r="BB38" s="77" t="n">
        <v>0.82306301790664</v>
      </c>
      <c r="BC38" s="54"/>
      <c r="BD38" s="54" t="n">
        <f aca="false">IF($D$11=1,BA38*BB38,BA38)</f>
        <v>0.753114483061325</v>
      </c>
    </row>
    <row r="39" customFormat="false" ht="12.75" hidden="false" customHeight="false" outlineLevel="0" collapsed="false">
      <c r="F39" s="57" t="n">
        <v>3</v>
      </c>
      <c r="G39" s="58" t="n">
        <v>3</v>
      </c>
      <c r="H39" s="80" t="n">
        <f aca="false">+'Survival Rates'!G37</f>
        <v>0.947477393170051</v>
      </c>
      <c r="I39" s="81" t="n">
        <v>0.946524688659577</v>
      </c>
      <c r="K39" s="63"/>
      <c r="L39" s="64" t="n">
        <v>1</v>
      </c>
      <c r="M39" s="64" t="n">
        <v>2</v>
      </c>
      <c r="N39" s="64" t="n">
        <v>3</v>
      </c>
      <c r="O39" s="64" t="n">
        <v>4</v>
      </c>
      <c r="P39" s="64" t="n">
        <v>5</v>
      </c>
      <c r="Q39" s="64" t="n">
        <v>6</v>
      </c>
      <c r="R39" s="64" t="n">
        <v>7</v>
      </c>
      <c r="S39" s="64" t="n">
        <v>8</v>
      </c>
      <c r="T39" s="64" t="n">
        <v>9</v>
      </c>
      <c r="U39" s="64" t="n">
        <v>10</v>
      </c>
      <c r="V39" s="64" t="n">
        <v>11</v>
      </c>
      <c r="W39" s="64" t="n">
        <v>12</v>
      </c>
      <c r="X39" s="60" t="n">
        <f aca="false">X27+1</f>
        <v>3</v>
      </c>
      <c r="Y39" s="61" t="n">
        <v>33</v>
      </c>
      <c r="Z39" s="71" t="n">
        <f aca="false">Z38*VLOOKUP($X39,$K$7:$V$36,Z$6+1,FALSE())</f>
        <v>0.973791356939706</v>
      </c>
      <c r="AA39" s="71" t="n">
        <f aca="false">AA38*VLOOKUP($X39,$K$7:$V$36,AA$6+1,FALSE())</f>
        <v>0.966669442536634</v>
      </c>
      <c r="AB39" s="71" t="n">
        <f aca="false">AB38*VLOOKUP($X39,$K$7:$V$36,AB$6+1,FALSE())</f>
        <v>0.952755672140898</v>
      </c>
      <c r="AC39" s="71" t="n">
        <f aca="false">AC38*VLOOKUP($X39,$K$7:$V$36,AC$6+1,FALSE())</f>
        <v>0.935541140138274</v>
      </c>
      <c r="AD39" s="71" t="n">
        <f aca="false">AD38*VLOOKUP($X39,$K$7:$V$36,AD$6+1,FALSE())</f>
        <v>0.918463640799167</v>
      </c>
      <c r="AE39" s="71" t="n">
        <f aca="false">AE38*VLOOKUP($X39,$K$7:$V$36,AE$6+1,FALSE())</f>
        <v>0.871649255720917</v>
      </c>
      <c r="AF39" s="71" t="n">
        <f aca="false">AF38*VLOOKUP($X39,$K$7:$V$36,AF$6+1,FALSE())</f>
        <v>0.865963364470135</v>
      </c>
      <c r="AG39" s="71" t="n">
        <f aca="false">AG38*VLOOKUP($X39,$K$7:$V$36,AG$6+1,FALSE())</f>
        <v>0.82850089010311</v>
      </c>
      <c r="AH39" s="71" t="n">
        <f aca="false">AH38*VLOOKUP($X39,$K$7:$V$36,AH$6+1,FALSE())</f>
        <v>0.817924573723129</v>
      </c>
      <c r="AI39" s="71" t="n">
        <f aca="false">AI38*VLOOKUP($X39,$K$7:$V$36,AI$6+1,FALSE())</f>
        <v>0.746306912083164</v>
      </c>
      <c r="AJ39" s="71" t="n">
        <f aca="false">AJ38*VLOOKUP($X39,$K$7:$V$36,AJ$6+1,FALSE())</f>
        <v>0.629369368926666</v>
      </c>
      <c r="AK39" s="72" t="n">
        <f aca="false">W$7</f>
        <v>0</v>
      </c>
      <c r="AL39" s="73" t="n">
        <f aca="false">AL38*VLOOKUP($X39,$K$40:$V$69,AL$6+1,FALSE())</f>
        <v>0.973791356939706</v>
      </c>
      <c r="AM39" s="74" t="n">
        <f aca="false">AM38*VLOOKUP($X39,$K$40:$V$69,AM$6+1,FALSE())</f>
        <v>0.966669442536634</v>
      </c>
      <c r="AN39" s="74" t="n">
        <f aca="false">AN38*VLOOKUP($X39,$K$40:$V$69,AN$6+1,FALSE())</f>
        <v>0.952755672140898</v>
      </c>
      <c r="AO39" s="74" t="n">
        <f aca="false">AO38*VLOOKUP($X39,$K$40:$V$69,AO$6+1,FALSE())</f>
        <v>0.935541140138274</v>
      </c>
      <c r="AP39" s="74" t="n">
        <f aca="false">AP38*VLOOKUP($X39,$K$40:$V$69,AP$6+1,FALSE())</f>
        <v>0.918463640799167</v>
      </c>
      <c r="AQ39" s="74" t="n">
        <f aca="false">AQ38*VLOOKUP($X39,$K$40:$V$69,AQ$6+1,FALSE())</f>
        <v>0.871649255720917</v>
      </c>
      <c r="AR39" s="74" t="n">
        <f aca="false">AR38*VLOOKUP($X39,$K$40:$V$69,AR$6+1,FALSE())</f>
        <v>0.865963364470135</v>
      </c>
      <c r="AS39" s="74" t="n">
        <f aca="false">AS38*VLOOKUP($X39,$K$40:$V$69,AS$6+1,FALSE())</f>
        <v>0.82850089010311</v>
      </c>
      <c r="AT39" s="74" t="n">
        <f aca="false">AT38*VLOOKUP($X39,$K$40:$V$69,AT$6+1,FALSE())</f>
        <v>0.817924573723129</v>
      </c>
      <c r="AU39" s="74" t="n">
        <f aca="false">AU38*VLOOKUP($X39,$K$40:$V$69,AU$6+1,FALSE())</f>
        <v>0.746306912083164</v>
      </c>
      <c r="AV39" s="74" t="n">
        <f aca="false">AV38*VLOOKUP($X39,$K$40:$V$69,AV$6+1,FALSE())</f>
        <v>0.629369368926666</v>
      </c>
      <c r="AW39" s="75" t="n">
        <v>0</v>
      </c>
      <c r="AX39" s="54"/>
      <c r="AY39" s="60" t="n">
        <f aca="false">AY27+1</f>
        <v>3</v>
      </c>
      <c r="AZ39" s="61" t="n">
        <v>33</v>
      </c>
      <c r="BA39" s="76" t="n">
        <v>0.746306912083164</v>
      </c>
      <c r="BB39" s="77" t="n">
        <v>0.817924573723129</v>
      </c>
      <c r="BC39" s="54"/>
      <c r="BD39" s="54" t="n">
        <f aca="false">IF($D$11=1,BA39*BB39,BA39)</f>
        <v>0.746306912083164</v>
      </c>
    </row>
    <row r="40" customFormat="false" ht="12.75" hidden="false" customHeight="false" outlineLevel="0" collapsed="false">
      <c r="F40" s="57" t="n">
        <v>3</v>
      </c>
      <c r="G40" s="58" t="n">
        <v>4</v>
      </c>
      <c r="H40" s="80" t="n">
        <f aca="false">+'Survival Rates'!G38</f>
        <v>0.923075155049712</v>
      </c>
      <c r="I40" s="81" t="n">
        <v>0.92078024495615</v>
      </c>
      <c r="K40" s="63" t="n">
        <v>1</v>
      </c>
      <c r="L40" s="64" t="n">
        <f aca="false">H7^(1/12)</f>
        <v>0.99937097261381</v>
      </c>
      <c r="M40" s="64" t="n">
        <f aca="false">H22^(1/12)</f>
        <v>0.999133098196459</v>
      </c>
      <c r="N40" s="64" t="n">
        <f aca="false">H37^(1/12)</f>
        <v>0.998818726905253</v>
      </c>
      <c r="O40" s="64" t="n">
        <f aca="false">H52^(1/12)</f>
        <v>0.998251122872678</v>
      </c>
      <c r="P40" s="64" t="n">
        <f aca="false">H67^(1/12)</f>
        <v>0.99753447120787</v>
      </c>
      <c r="Q40" s="64" t="n">
        <f aca="false">H82^(1/12)</f>
        <v>0.996068773080014</v>
      </c>
      <c r="R40" s="64" t="n">
        <f aca="false">H97^(1/12)</f>
        <v>0.995724166715705</v>
      </c>
      <c r="S40" s="64" t="n">
        <f aca="false">H112^(1/12)</f>
        <v>0.994498386031339</v>
      </c>
      <c r="T40" s="64" t="n">
        <f aca="false">H127^(1/12)</f>
        <v>0.994137556503383</v>
      </c>
      <c r="U40" s="64" t="n">
        <f aca="false">H142^(1/12)</f>
        <v>0.991455535072442</v>
      </c>
      <c r="V40" s="64" t="n">
        <f aca="false">H157^(1/12)</f>
        <v>0.986471096684143</v>
      </c>
      <c r="W40" s="101" t="n">
        <f aca="false">H172</f>
        <v>0</v>
      </c>
      <c r="X40" s="60" t="n">
        <f aca="false">X28+1</f>
        <v>3</v>
      </c>
      <c r="Y40" s="61" t="n">
        <v>34</v>
      </c>
      <c r="Z40" s="71" t="n">
        <f aca="false">Z39*VLOOKUP($X40,$K$7:$V$36,Z$6+1,FALSE())</f>
        <v>0.972865684239184</v>
      </c>
      <c r="AA40" s="71" t="n">
        <f aca="false">AA39*VLOOKUP($X40,$K$7:$V$36,AA$6+1,FALSE())</f>
        <v>0.965521796504404</v>
      </c>
      <c r="AB40" s="71" t="n">
        <f aca="false">AB39*VLOOKUP($X40,$K$7:$V$36,AB$6+1,FALSE())</f>
        <v>0.950992986698555</v>
      </c>
      <c r="AC40" s="71" t="n">
        <f aca="false">AC39*VLOOKUP($X40,$K$7:$V$36,AC$6+1,FALSE())</f>
        <v>0.933451301867722</v>
      </c>
      <c r="AD40" s="71" t="n">
        <f aca="false">AD39*VLOOKUP($X40,$K$7:$V$36,AD$6+1,FALSE())</f>
        <v>0.916024717127198</v>
      </c>
      <c r="AE40" s="71" t="n">
        <f aca="false">AE39*VLOOKUP($X40,$K$7:$V$36,AE$6+1,FALSE())</f>
        <v>0.868122366222138</v>
      </c>
      <c r="AF40" s="71" t="n">
        <f aca="false">AF39*VLOOKUP($X40,$K$7:$V$36,AF$6+1,FALSE())</f>
        <v>0.862259075291025</v>
      </c>
      <c r="AG40" s="71" t="n">
        <f aca="false">AG39*VLOOKUP($X40,$K$7:$V$36,AG$6+1,FALSE())</f>
        <v>0.823731178038107</v>
      </c>
      <c r="AH40" s="71" t="n">
        <f aca="false">AH39*VLOOKUP($X40,$K$7:$V$36,AH$6+1,FALSE())</f>
        <v>0.812818209232244</v>
      </c>
      <c r="AI40" s="71" t="n">
        <f aca="false">AI39*VLOOKUP($X40,$K$7:$V$36,AI$6+1,FALSE())</f>
        <v>0.739560876268202</v>
      </c>
      <c r="AJ40" s="71" t="n">
        <f aca="false">AJ39*VLOOKUP($X40,$K$7:$V$36,AJ$6+1,FALSE())</f>
        <v>0.620478898168973</v>
      </c>
      <c r="AK40" s="72" t="n">
        <f aca="false">W$7</f>
        <v>0</v>
      </c>
      <c r="AL40" s="73" t="n">
        <f aca="false">AL39*VLOOKUP($X40,$K$40:$V$69,AL$6+1,FALSE())</f>
        <v>0.972865684239184</v>
      </c>
      <c r="AM40" s="74" t="n">
        <f aca="false">AM39*VLOOKUP($X40,$K$40:$V$69,AM$6+1,FALSE())</f>
        <v>0.965521796504404</v>
      </c>
      <c r="AN40" s="74" t="n">
        <f aca="false">AN39*VLOOKUP($X40,$K$40:$V$69,AN$6+1,FALSE())</f>
        <v>0.950992986698555</v>
      </c>
      <c r="AO40" s="74" t="n">
        <f aca="false">AO39*VLOOKUP($X40,$K$40:$V$69,AO$6+1,FALSE())</f>
        <v>0.933451301867722</v>
      </c>
      <c r="AP40" s="74" t="n">
        <f aca="false">AP39*VLOOKUP($X40,$K$40:$V$69,AP$6+1,FALSE())</f>
        <v>0.916024717127198</v>
      </c>
      <c r="AQ40" s="74" t="n">
        <f aca="false">AQ39*VLOOKUP($X40,$K$40:$V$69,AQ$6+1,FALSE())</f>
        <v>0.868122366222138</v>
      </c>
      <c r="AR40" s="74" t="n">
        <f aca="false">AR39*VLOOKUP($X40,$K$40:$V$69,AR$6+1,FALSE())</f>
        <v>0.862259075291025</v>
      </c>
      <c r="AS40" s="74" t="n">
        <f aca="false">AS39*VLOOKUP($X40,$K$40:$V$69,AS$6+1,FALSE())</f>
        <v>0.823731178038107</v>
      </c>
      <c r="AT40" s="74" t="n">
        <f aca="false">AT39*VLOOKUP($X40,$K$40:$V$69,AT$6+1,FALSE())</f>
        <v>0.812818209232244</v>
      </c>
      <c r="AU40" s="74" t="n">
        <f aca="false">AU39*VLOOKUP($X40,$K$40:$V$69,AU$6+1,FALSE())</f>
        <v>0.739560876268202</v>
      </c>
      <c r="AV40" s="74" t="n">
        <f aca="false">AV39*VLOOKUP($X40,$K$40:$V$69,AV$6+1,FALSE())</f>
        <v>0.620478898168973</v>
      </c>
      <c r="AW40" s="75" t="n">
        <v>0</v>
      </c>
      <c r="AX40" s="54"/>
      <c r="AY40" s="60" t="n">
        <f aca="false">AY28+1</f>
        <v>3</v>
      </c>
      <c r="AZ40" s="61" t="n">
        <v>34</v>
      </c>
      <c r="BA40" s="76" t="n">
        <v>0.739560876268202</v>
      </c>
      <c r="BB40" s="77" t="n">
        <v>0.812818209232244</v>
      </c>
      <c r="BC40" s="54"/>
      <c r="BD40" s="54" t="n">
        <f aca="false">IF($D$11=1,BA40*BB40,BA40)</f>
        <v>0.739560876268202</v>
      </c>
    </row>
    <row r="41" customFormat="false" ht="12.75" hidden="false" customHeight="false" outlineLevel="0" collapsed="false">
      <c r="F41" s="57" t="n">
        <v>3</v>
      </c>
      <c r="G41" s="58" t="n">
        <v>5</v>
      </c>
      <c r="H41" s="80" t="n">
        <f aca="false">+'Survival Rates'!G39</f>
        <v>0.903405373529661</v>
      </c>
      <c r="I41" s="81" t="n">
        <v>0.900947218978593</v>
      </c>
      <c r="K41" s="63" t="n">
        <v>2</v>
      </c>
      <c r="L41" s="64" t="n">
        <f aca="false">(H8/H7)^(1/12)</f>
        <v>0.999129698777363</v>
      </c>
      <c r="M41" s="64" t="n">
        <f aca="false">(H23/H22)^(1/12)</f>
        <v>0.998933897906824</v>
      </c>
      <c r="N41" s="64" t="n">
        <f aca="false">(H38/H37)^(1/12)</f>
        <v>0.998538828405346</v>
      </c>
      <c r="O41" s="64" t="n">
        <f aca="false">(H53/H52)^(1/12)</f>
        <v>0.997877396239732</v>
      </c>
      <c r="P41" s="64" t="n">
        <f aca="false">(H68/H67)^(1/12)</f>
        <v>0.997378496450416</v>
      </c>
      <c r="Q41" s="64" t="n">
        <f aca="false">(H83/H82)^(1/12)</f>
        <v>0.995542417270703</v>
      </c>
      <c r="R41" s="64" t="n">
        <f aca="false">(H98/H97)^(1/12)</f>
        <v>0.995517474328608</v>
      </c>
      <c r="S41" s="64" t="n">
        <f aca="false">(H113/H112)^(1/12)</f>
        <v>0.994185913293774</v>
      </c>
      <c r="T41" s="64" t="n">
        <f aca="false">(H128/H127)^(1/12)</f>
        <v>0.993846923756225</v>
      </c>
      <c r="U41" s="64" t="n">
        <f aca="false">(H143/H142)^(1/12)</f>
        <v>0.991046880122078</v>
      </c>
      <c r="V41" s="64" t="n">
        <f aca="false">(H158/H157)^(1/12)</f>
        <v>0.985806569398109</v>
      </c>
      <c r="W41" s="101" t="n">
        <f aca="false">H173</f>
        <v>0</v>
      </c>
      <c r="X41" s="60" t="n">
        <f aca="false">X29+1</f>
        <v>3</v>
      </c>
      <c r="Y41" s="61" t="n">
        <v>35</v>
      </c>
      <c r="Z41" s="71" t="n">
        <f aca="false">Z40*VLOOKUP($X41,$K$7:$V$36,Z$6+1,FALSE())</f>
        <v>0.971940891470428</v>
      </c>
      <c r="AA41" s="71" t="n">
        <f aca="false">AA40*VLOOKUP($X41,$K$7:$V$36,AA$6+1,FALSE())</f>
        <v>0.964375512976623</v>
      </c>
      <c r="AB41" s="71" t="n">
        <f aca="false">AB40*VLOOKUP($X41,$K$7:$V$36,AB$6+1,FALSE())</f>
        <v>0.94923356238607</v>
      </c>
      <c r="AC41" s="71" t="n">
        <f aca="false">AC40*VLOOKUP($X41,$K$7:$V$36,AC$6+1,FALSE())</f>
        <v>0.931366131937033</v>
      </c>
      <c r="AD41" s="71" t="n">
        <f aca="false">AD40*VLOOKUP($X41,$K$7:$V$36,AD$6+1,FALSE())</f>
        <v>0.913592269866937</v>
      </c>
      <c r="AE41" s="71" t="n">
        <f aca="false">AE40*VLOOKUP($X41,$K$7:$V$36,AE$6+1,FALSE())</f>
        <v>0.864609747313801</v>
      </c>
      <c r="AF41" s="71" t="n">
        <f aca="false">AF40*VLOOKUP($X41,$K$7:$V$36,AF$6+1,FALSE())</f>
        <v>0.85857063176877</v>
      </c>
      <c r="AG41" s="71" t="n">
        <f aca="false">AG40*VLOOKUP($X41,$K$7:$V$36,AG$6+1,FALSE())</f>
        <v>0.818988925392224</v>
      </c>
      <c r="AH41" s="71" t="n">
        <f aca="false">AH40*VLOOKUP($X41,$K$7:$V$36,AH$6+1,FALSE())</f>
        <v>0.807743724158058</v>
      </c>
      <c r="AI41" s="71" t="n">
        <f aca="false">AI40*VLOOKUP($X41,$K$7:$V$36,AI$6+1,FALSE())</f>
        <v>0.732875819386277</v>
      </c>
      <c r="AJ41" s="71" t="n">
        <f aca="false">AJ40*VLOOKUP($X41,$K$7:$V$36,AJ$6+1,FALSE())</f>
        <v>0.611714014187815</v>
      </c>
      <c r="AK41" s="72" t="n">
        <f aca="false">W$7</f>
        <v>0</v>
      </c>
      <c r="AL41" s="73" t="n">
        <f aca="false">AL40*VLOOKUP($X41,$K$40:$V$69,AL$6+1,FALSE())</f>
        <v>0.971940891470428</v>
      </c>
      <c r="AM41" s="74" t="n">
        <f aca="false">AM40*VLOOKUP($X41,$K$40:$V$69,AM$6+1,FALSE())</f>
        <v>0.964375512976623</v>
      </c>
      <c r="AN41" s="74" t="n">
        <f aca="false">AN40*VLOOKUP($X41,$K$40:$V$69,AN$6+1,FALSE())</f>
        <v>0.94923356238607</v>
      </c>
      <c r="AO41" s="74" t="n">
        <f aca="false">AO40*VLOOKUP($X41,$K$40:$V$69,AO$6+1,FALSE())</f>
        <v>0.931366131937033</v>
      </c>
      <c r="AP41" s="74" t="n">
        <f aca="false">AP40*VLOOKUP($X41,$K$40:$V$69,AP$6+1,FALSE())</f>
        <v>0.913592269866937</v>
      </c>
      <c r="AQ41" s="74" t="n">
        <f aca="false">AQ40*VLOOKUP($X41,$K$40:$V$69,AQ$6+1,FALSE())</f>
        <v>0.864609747313801</v>
      </c>
      <c r="AR41" s="74" t="n">
        <f aca="false">AR40*VLOOKUP($X41,$K$40:$V$69,AR$6+1,FALSE())</f>
        <v>0.85857063176877</v>
      </c>
      <c r="AS41" s="74" t="n">
        <f aca="false">AS40*VLOOKUP($X41,$K$40:$V$69,AS$6+1,FALSE())</f>
        <v>0.818988925392224</v>
      </c>
      <c r="AT41" s="74" t="n">
        <f aca="false">AT40*VLOOKUP($X41,$K$40:$V$69,AT$6+1,FALSE())</f>
        <v>0.807743724158058</v>
      </c>
      <c r="AU41" s="74" t="n">
        <f aca="false">AU40*VLOOKUP($X41,$K$40:$V$69,AU$6+1,FALSE())</f>
        <v>0.732875819386277</v>
      </c>
      <c r="AV41" s="74" t="n">
        <f aca="false">AV40*VLOOKUP($X41,$K$40:$V$69,AV$6+1,FALSE())</f>
        <v>0.611714014187815</v>
      </c>
      <c r="AW41" s="75" t="n">
        <v>0</v>
      </c>
      <c r="AX41" s="54"/>
      <c r="AY41" s="60" t="n">
        <f aca="false">AY29+1</f>
        <v>3</v>
      </c>
      <c r="AZ41" s="61" t="n">
        <v>35</v>
      </c>
      <c r="BA41" s="76" t="n">
        <v>0.732875819386277</v>
      </c>
      <c r="BB41" s="77" t="n">
        <v>0.807743724158058</v>
      </c>
      <c r="BC41" s="54"/>
      <c r="BD41" s="54" t="n">
        <f aca="false">IF($D$11=1,BA41*BB41,BA41)</f>
        <v>0.732875819386277</v>
      </c>
    </row>
    <row r="42" customFormat="false" ht="12.75" hidden="false" customHeight="false" outlineLevel="0" collapsed="false">
      <c r="F42" s="57" t="n">
        <v>3</v>
      </c>
      <c r="G42" s="58" t="n">
        <v>6</v>
      </c>
      <c r="H42" s="80" t="n">
        <f aca="false">+'Survival Rates'!G40</f>
        <v>0.879517610120168</v>
      </c>
      <c r="I42" s="81" t="n">
        <v>0.872100442549355</v>
      </c>
      <c r="K42" s="63" t="n">
        <v>3</v>
      </c>
      <c r="L42" s="64" t="n">
        <f aca="false">(H9/H8)^(1/12)</f>
        <v>0.999049413723048</v>
      </c>
      <c r="M42" s="64" t="n">
        <f aca="false">(H24/H23)^(1/12)</f>
        <v>0.998812783375858</v>
      </c>
      <c r="N42" s="64" t="n">
        <f aca="false">(H39/H38)^(1/12)</f>
        <v>0.998149908214788</v>
      </c>
      <c r="O42" s="64" t="n">
        <f aca="false">(H54/H53)^(1/12)</f>
        <v>0.997766171704386</v>
      </c>
      <c r="P42" s="64" t="n">
        <f aca="false">(H69/H68)^(1/12)</f>
        <v>0.997344561544268</v>
      </c>
      <c r="Q42" s="64" t="n">
        <f aca="false">(H84/H83)^(1/12)</f>
        <v>0.995953774438938</v>
      </c>
      <c r="R42" s="64" t="n">
        <f aca="false">(H99/H98)^(1/12)</f>
        <v>0.995722348853203</v>
      </c>
      <c r="S42" s="64" t="n">
        <f aca="false">(H114/H113)^(1/12)</f>
        <v>0.994242960844123</v>
      </c>
      <c r="T42" s="64" t="n">
        <f aca="false">(H129/H128)^(1/12)</f>
        <v>0.993756924959913</v>
      </c>
      <c r="U42" s="64" t="n">
        <f aca="false">(H144/H143)^(1/12)</f>
        <v>0.990960775378414</v>
      </c>
      <c r="V42" s="64" t="n">
        <f aca="false">(H159/H158)^(1/12)</f>
        <v>0.985874001505897</v>
      </c>
      <c r="W42" s="101" t="n">
        <f aca="false">H174</f>
        <v>0</v>
      </c>
      <c r="X42" s="60" t="n">
        <f aca="false">X30+1</f>
        <v>3</v>
      </c>
      <c r="Y42" s="61" t="n">
        <v>36</v>
      </c>
      <c r="Z42" s="71" t="n">
        <f aca="false">Z41*VLOOKUP($X42,$K$7:$V$36,Z$6+1,FALSE())</f>
        <v>0.971016977796988</v>
      </c>
      <c r="AA42" s="71" t="n">
        <f aca="false">AA41*VLOOKUP($X42,$K$7:$V$36,AA$6+1,FALSE())</f>
        <v>0.963230590335701</v>
      </c>
      <c r="AB42" s="71" t="n">
        <f aca="false">AB41*VLOOKUP($X42,$K$7:$V$36,AB$6+1,FALSE())</f>
        <v>0.947477393170052</v>
      </c>
      <c r="AC42" s="71" t="n">
        <f aca="false">AC41*VLOOKUP($X42,$K$7:$V$36,AC$6+1,FALSE())</f>
        <v>0.929285619917936</v>
      </c>
      <c r="AD42" s="71" t="n">
        <f aca="false">AD41*VLOOKUP($X42,$K$7:$V$36,AD$6+1,FALSE())</f>
        <v>0.911166281820673</v>
      </c>
      <c r="AE42" s="71" t="n">
        <f aca="false">AE41*VLOOKUP($X42,$K$7:$V$36,AE$6+1,FALSE())</f>
        <v>0.861111341253876</v>
      </c>
      <c r="AF42" s="71" t="n">
        <f aca="false">AF41*VLOOKUP($X42,$K$7:$V$36,AF$6+1,FALSE())</f>
        <v>0.854897966121178</v>
      </c>
      <c r="AG42" s="71" t="n">
        <f aca="false">AG41*VLOOKUP($X42,$K$7:$V$36,AG$6+1,FALSE())</f>
        <v>0.814273974080511</v>
      </c>
      <c r="AH42" s="71" t="n">
        <f aca="false">AH41*VLOOKUP($X42,$K$7:$V$36,AH$6+1,FALSE())</f>
        <v>0.80270091947498</v>
      </c>
      <c r="AI42" s="71" t="n">
        <f aca="false">AI41*VLOOKUP($X42,$K$7:$V$36,AI$6+1,FALSE())</f>
        <v>0.726251190235115</v>
      </c>
      <c r="AJ42" s="71" t="n">
        <f aca="false">AJ41*VLOOKUP($X42,$K$7:$V$36,AJ$6+1,FALSE())</f>
        <v>0.603072942944576</v>
      </c>
      <c r="AK42" s="72" t="n">
        <f aca="false">W$7</f>
        <v>0</v>
      </c>
      <c r="AL42" s="73" t="n">
        <f aca="false">AL41*VLOOKUP($X42,$K$40:$V$69,AL$6+1,FALSE())</f>
        <v>0.971016977796988</v>
      </c>
      <c r="AM42" s="74" t="n">
        <f aca="false">AM41*VLOOKUP($X42,$K$40:$V$69,AM$6+1,FALSE())</f>
        <v>0.963230590335701</v>
      </c>
      <c r="AN42" s="74" t="n">
        <f aca="false">AN41*VLOOKUP($X42,$K$40:$V$69,AN$6+1,FALSE())</f>
        <v>0.947477393170052</v>
      </c>
      <c r="AO42" s="74" t="n">
        <f aca="false">AO41*VLOOKUP($X42,$K$40:$V$69,AO$6+1,FALSE())</f>
        <v>0.929285619917936</v>
      </c>
      <c r="AP42" s="74" t="n">
        <f aca="false">AP41*VLOOKUP($X42,$K$40:$V$69,AP$6+1,FALSE())</f>
        <v>0.911166281820673</v>
      </c>
      <c r="AQ42" s="74" t="n">
        <f aca="false">AQ41*VLOOKUP($X42,$K$40:$V$69,AQ$6+1,FALSE())</f>
        <v>0.861111341253876</v>
      </c>
      <c r="AR42" s="74" t="n">
        <f aca="false">AR41*VLOOKUP($X42,$K$40:$V$69,AR$6+1,FALSE())</f>
        <v>0.854897966121178</v>
      </c>
      <c r="AS42" s="74" t="n">
        <f aca="false">AS41*VLOOKUP($X42,$K$40:$V$69,AS$6+1,FALSE())</f>
        <v>0.814273974080511</v>
      </c>
      <c r="AT42" s="74" t="n">
        <f aca="false">AT41*VLOOKUP($X42,$K$40:$V$69,AT$6+1,FALSE())</f>
        <v>0.80270091947498</v>
      </c>
      <c r="AU42" s="74" t="n">
        <f aca="false">AU41*VLOOKUP($X42,$K$40:$V$69,AU$6+1,FALSE())</f>
        <v>0.726251190235115</v>
      </c>
      <c r="AV42" s="74" t="n">
        <f aca="false">AV41*VLOOKUP($X42,$K$40:$V$69,AV$6+1,FALSE())</f>
        <v>0.603072942944576</v>
      </c>
      <c r="AW42" s="75" t="n">
        <v>0</v>
      </c>
      <c r="AX42" s="54"/>
      <c r="AY42" s="60" t="n">
        <f aca="false">AY30+1</f>
        <v>3</v>
      </c>
      <c r="AZ42" s="61" t="n">
        <v>36</v>
      </c>
      <c r="BA42" s="76" t="n">
        <v>0.726251190235115</v>
      </c>
      <c r="BB42" s="77" t="n">
        <v>0.80270091947498</v>
      </c>
      <c r="BC42" s="54"/>
      <c r="BD42" s="54" t="n">
        <f aca="false">IF($D$11=1,BA42*BB42,BA42)</f>
        <v>0.726251190235115</v>
      </c>
    </row>
    <row r="43" customFormat="false" ht="12.75" hidden="false" customHeight="false" outlineLevel="0" collapsed="false">
      <c r="F43" s="57" t="n">
        <v>3</v>
      </c>
      <c r="G43" s="58" t="n">
        <v>7</v>
      </c>
      <c r="H43" s="80" t="n">
        <f aca="false">+'Survival Rates'!G41</f>
        <v>0.854177079434416</v>
      </c>
      <c r="I43" s="81" t="n">
        <v>0.840300973280769</v>
      </c>
      <c r="K43" s="63" t="n">
        <v>4</v>
      </c>
      <c r="L43" s="64" t="n">
        <f aca="false">(H10/H9)^(1/12)</f>
        <v>0.998931539347121</v>
      </c>
      <c r="M43" s="64" t="n">
        <f aca="false">(H25/H24)^(1/12)</f>
        <v>0.998622566606895</v>
      </c>
      <c r="N43" s="64" t="n">
        <f aca="false">(H40/H39)^(1/12)</f>
        <v>0.997827993786891</v>
      </c>
      <c r="O43" s="64" t="n">
        <f aca="false">(H55/H54)^(1/12)</f>
        <v>0.997599766296956</v>
      </c>
      <c r="P43" s="64" t="n">
        <f aca="false">(H70/H69)^(1/12)</f>
        <v>0.997190827065291</v>
      </c>
      <c r="Q43" s="64" t="n">
        <f aca="false">(H85/H84)^(1/12)</f>
        <v>0.995277553252064</v>
      </c>
      <c r="R43" s="64" t="n">
        <f aca="false">(H100/H99)^(1/12)</f>
        <v>0.995245853930079</v>
      </c>
      <c r="S43" s="64" t="n">
        <f aca="false">(H115/H114)^(1/12)</f>
        <v>0.993324600298007</v>
      </c>
      <c r="T43" s="64" t="n">
        <f aca="false">(H130/H129)^(1/12)</f>
        <v>0.992911303730221</v>
      </c>
      <c r="U43" s="64" t="n">
        <f aca="false">(H145/H144)^(1/12)</f>
        <v>0.990453886387444</v>
      </c>
      <c r="V43" s="64" t="n">
        <f aca="false">(H160/H159)^(1/12)</f>
        <v>0.985967518166755</v>
      </c>
      <c r="W43" s="101" t="n">
        <f aca="false">H175</f>
        <v>0</v>
      </c>
      <c r="X43" s="60" t="n">
        <f aca="false">X31+1</f>
        <v>4</v>
      </c>
      <c r="Y43" s="61" t="n">
        <v>37</v>
      </c>
      <c r="Z43" s="71" t="n">
        <f aca="false">Z42*VLOOKUP($X43,$K$7:$V$36,Z$6+1,FALSE())</f>
        <v>0.969979484362934</v>
      </c>
      <c r="AA43" s="71" t="n">
        <f aca="false">AA42*VLOOKUP($X43,$K$7:$V$36,AA$6+1,FALSE())</f>
        <v>0.961903804355312</v>
      </c>
      <c r="AB43" s="71" t="n">
        <f aca="false">AB42*VLOOKUP($X43,$K$7:$V$36,AB$6+1,FALSE())</f>
        <v>0.945419466385306</v>
      </c>
      <c r="AC43" s="71" t="n">
        <f aca="false">AC42*VLOOKUP($X43,$K$7:$V$36,AC$6+1,FALSE())</f>
        <v>0.927055117253254</v>
      </c>
      <c r="AD43" s="71" t="n">
        <f aca="false">AD42*VLOOKUP($X43,$K$7:$V$36,AD$6+1,FALSE())</f>
        <v>0.908606658162763</v>
      </c>
      <c r="AE43" s="71" t="n">
        <f aca="false">AE42*VLOOKUP($X43,$K$7:$V$36,AE$6+1,FALSE())</f>
        <v>0.857044788800761</v>
      </c>
      <c r="AF43" s="71" t="n">
        <f aca="false">AF42*VLOOKUP($X43,$K$7:$V$36,AF$6+1,FALSE())</f>
        <v>0.850833656315359</v>
      </c>
      <c r="AG43" s="71" t="n">
        <f aca="false">AG42*VLOOKUP($X43,$K$7:$V$36,AG$6+1,FALSE())</f>
        <v>0.808838369836594</v>
      </c>
      <c r="AH43" s="71" t="n">
        <f aca="false">AH42*VLOOKUP($X43,$K$7:$V$36,AH$6+1,FALSE())</f>
        <v>0.79701081646135</v>
      </c>
      <c r="AI43" s="71" t="n">
        <f aca="false">AI42*VLOOKUP($X43,$K$7:$V$36,AI$6+1,FALSE())</f>
        <v>0.719318313861877</v>
      </c>
      <c r="AJ43" s="71" t="n">
        <f aca="false">AJ42*VLOOKUP($X43,$K$7:$V$36,AJ$6+1,FALSE())</f>
        <v>0.594610332828585</v>
      </c>
      <c r="AK43" s="72" t="n">
        <f aca="false">W$7</f>
        <v>0</v>
      </c>
      <c r="AL43" s="73" t="n">
        <f aca="false">AL42*VLOOKUP($X43,$K$40:$V$69,AL$6+1,FALSE())</f>
        <v>0.969979484362934</v>
      </c>
      <c r="AM43" s="74" t="n">
        <f aca="false">AM42*VLOOKUP($X43,$K$40:$V$69,AM$6+1,FALSE())</f>
        <v>0.961903804355312</v>
      </c>
      <c r="AN43" s="74" t="n">
        <f aca="false">AN42*VLOOKUP($X43,$K$40:$V$69,AN$6+1,FALSE())</f>
        <v>0.945419466385306</v>
      </c>
      <c r="AO43" s="74" t="n">
        <f aca="false">AO42*VLOOKUP($X43,$K$40:$V$69,AO$6+1,FALSE())</f>
        <v>0.927055117253254</v>
      </c>
      <c r="AP43" s="74" t="n">
        <f aca="false">AP42*VLOOKUP($X43,$K$40:$V$69,AP$6+1,FALSE())</f>
        <v>0.908606658162763</v>
      </c>
      <c r="AQ43" s="74" t="n">
        <f aca="false">AQ42*VLOOKUP($X43,$K$40:$V$69,AQ$6+1,FALSE())</f>
        <v>0.857044788800761</v>
      </c>
      <c r="AR43" s="74" t="n">
        <f aca="false">AR42*VLOOKUP($X43,$K$40:$V$69,AR$6+1,FALSE())</f>
        <v>0.850833656315359</v>
      </c>
      <c r="AS43" s="74" t="n">
        <f aca="false">AS42*VLOOKUP($X43,$K$40:$V$69,AS$6+1,FALSE())</f>
        <v>0.808838369836594</v>
      </c>
      <c r="AT43" s="74" t="n">
        <f aca="false">AT42*VLOOKUP($X43,$K$40:$V$69,AT$6+1,FALSE())</f>
        <v>0.79701081646135</v>
      </c>
      <c r="AU43" s="74" t="n">
        <f aca="false">AU42*VLOOKUP($X43,$K$40:$V$69,AU$6+1,FALSE())</f>
        <v>0.719318313861877</v>
      </c>
      <c r="AV43" s="74" t="n">
        <f aca="false">AV42*VLOOKUP($X43,$K$40:$V$69,AV$6+1,FALSE())</f>
        <v>0.594610332828585</v>
      </c>
      <c r="AW43" s="75" t="n">
        <v>0</v>
      </c>
      <c r="AX43" s="54"/>
      <c r="AY43" s="60" t="n">
        <f aca="false">AY31+1</f>
        <v>4</v>
      </c>
      <c r="AZ43" s="61" t="n">
        <v>37</v>
      </c>
      <c r="BA43" s="76" t="n">
        <v>0.719318313861877</v>
      </c>
      <c r="BB43" s="77" t="n">
        <v>0.79701081646135</v>
      </c>
      <c r="BC43" s="54"/>
      <c r="BD43" s="54" t="n">
        <f aca="false">IF($D$11=1,BA43*BB43,BA43)</f>
        <v>0.719318313861877</v>
      </c>
    </row>
    <row r="44" customFormat="false" ht="12.75" hidden="false" customHeight="false" outlineLevel="0" collapsed="false">
      <c r="F44" s="57" t="n">
        <v>3</v>
      </c>
      <c r="G44" s="58" t="n">
        <v>8</v>
      </c>
      <c r="H44" s="80" t="n">
        <f aca="false">+'Survival Rates'!G42</f>
        <v>0.840064790112644</v>
      </c>
      <c r="I44" s="81" t="n">
        <v>0.824171360807631</v>
      </c>
      <c r="K44" s="63" t="n">
        <v>5</v>
      </c>
      <c r="L44" s="64" t="n">
        <f aca="false">(H11/H10)^(1/12)</f>
        <v>0.998615192382105</v>
      </c>
      <c r="M44" s="64" t="n">
        <f aca="false">(H26/H25)^(1/12)</f>
        <v>0.998041092170767</v>
      </c>
      <c r="N44" s="64" t="n">
        <f aca="false">(H41/H40)^(1/12)</f>
        <v>0.998206669556825</v>
      </c>
      <c r="O44" s="64" t="n">
        <f aca="false">(H56/H55)^(1/12)</f>
        <v>0.997663841501729</v>
      </c>
      <c r="P44" s="64" t="n">
        <f aca="false">(H71/H70)^(1/12)</f>
        <v>0.997144058451515</v>
      </c>
      <c r="Q44" s="64" t="n">
        <f aca="false">(H86/H85)^(1/12)</f>
        <v>0.99519596610055</v>
      </c>
      <c r="R44" s="64" t="n">
        <f aca="false">(H101/H100)^(1/12)</f>
        <v>0.994654972422248</v>
      </c>
      <c r="S44" s="64" t="n">
        <f aca="false">(H116/H115)^(1/12)</f>
        <v>0.993554857356003</v>
      </c>
      <c r="T44" s="64" t="n">
        <f aca="false">(H131/H130)^(1/12)</f>
        <v>0.993022610607404</v>
      </c>
      <c r="U44" s="64" t="n">
        <f aca="false">(H146/H145)^(1/12)</f>
        <v>0.98998773412212</v>
      </c>
      <c r="V44" s="64" t="n">
        <f aca="false">(H161/H160)^(1/12)</f>
        <v>0.984473160069165</v>
      </c>
      <c r="W44" s="101" t="n">
        <f aca="false">H176</f>
        <v>0</v>
      </c>
      <c r="X44" s="60" t="n">
        <f aca="false">X32+1</f>
        <v>4</v>
      </c>
      <c r="Y44" s="61" t="n">
        <v>38</v>
      </c>
      <c r="Z44" s="71" t="n">
        <f aca="false">Z43*VLOOKUP($X44,$K$7:$V$36,Z$6+1,FALSE())</f>
        <v>0.968943099449793</v>
      </c>
      <c r="AA44" s="71" t="n">
        <f aca="false">AA43*VLOOKUP($X44,$K$7:$V$36,AA$6+1,FALSE())</f>
        <v>0.960578845934238</v>
      </c>
      <c r="AB44" s="71" t="n">
        <f aca="false">AB43*VLOOKUP($X44,$K$7:$V$36,AB$6+1,FALSE())</f>
        <v>0.943366009430323</v>
      </c>
      <c r="AC44" s="71" t="n">
        <f aca="false">AC43*VLOOKUP($X44,$K$7:$V$36,AC$6+1,FALSE())</f>
        <v>0.924829968316244</v>
      </c>
      <c r="AD44" s="71" t="n">
        <f aca="false">AD43*VLOOKUP($X44,$K$7:$V$36,AD$6+1,FALSE())</f>
        <v>0.906054224930356</v>
      </c>
      <c r="AE44" s="71" t="n">
        <f aca="false">AE43*VLOOKUP($X44,$K$7:$V$36,AE$6+1,FALSE())</f>
        <v>0.852997440425053</v>
      </c>
      <c r="AF44" s="71" t="n">
        <f aca="false">AF43*VLOOKUP($X44,$K$7:$V$36,AF$6+1,FALSE())</f>
        <v>0.846788668832031</v>
      </c>
      <c r="AG44" s="71" t="n">
        <f aca="false">AG43*VLOOKUP($X44,$K$7:$V$36,AG$6+1,FALSE())</f>
        <v>0.803439050423626</v>
      </c>
      <c r="AH44" s="71" t="n">
        <f aca="false">AH43*VLOOKUP($X44,$K$7:$V$36,AH$6+1,FALSE())</f>
        <v>0.791361048859727</v>
      </c>
      <c r="AI44" s="71" t="n">
        <f aca="false">AI43*VLOOKUP($X44,$K$7:$V$36,AI$6+1,FALSE())</f>
        <v>0.712451619514159</v>
      </c>
      <c r="AJ44" s="71" t="n">
        <f aca="false">AJ43*VLOOKUP($X44,$K$7:$V$36,AJ$6+1,FALSE())</f>
        <v>0.586266474135308</v>
      </c>
      <c r="AK44" s="72" t="n">
        <f aca="false">W$7</f>
        <v>0</v>
      </c>
      <c r="AL44" s="73" t="n">
        <f aca="false">AL43*VLOOKUP($X44,$K$40:$V$69,AL$6+1,FALSE())</f>
        <v>0.968943099449793</v>
      </c>
      <c r="AM44" s="74" t="n">
        <f aca="false">AM43*VLOOKUP($X44,$K$40:$V$69,AM$6+1,FALSE())</f>
        <v>0.960578845934238</v>
      </c>
      <c r="AN44" s="74" t="n">
        <f aca="false">AN43*VLOOKUP($X44,$K$40:$V$69,AN$6+1,FALSE())</f>
        <v>0.943366009430323</v>
      </c>
      <c r="AO44" s="74" t="n">
        <f aca="false">AO43*VLOOKUP($X44,$K$40:$V$69,AO$6+1,FALSE())</f>
        <v>0.924829968316244</v>
      </c>
      <c r="AP44" s="74" t="n">
        <f aca="false">AP43*VLOOKUP($X44,$K$40:$V$69,AP$6+1,FALSE())</f>
        <v>0.906054224930356</v>
      </c>
      <c r="AQ44" s="74" t="n">
        <f aca="false">AQ43*VLOOKUP($X44,$K$40:$V$69,AQ$6+1,FALSE())</f>
        <v>0.852997440425053</v>
      </c>
      <c r="AR44" s="74" t="n">
        <f aca="false">AR43*VLOOKUP($X44,$K$40:$V$69,AR$6+1,FALSE())</f>
        <v>0.846788668832031</v>
      </c>
      <c r="AS44" s="74" t="n">
        <f aca="false">AS43*VLOOKUP($X44,$K$40:$V$69,AS$6+1,FALSE())</f>
        <v>0.803439050423626</v>
      </c>
      <c r="AT44" s="74" t="n">
        <f aca="false">AT43*VLOOKUP($X44,$K$40:$V$69,AT$6+1,FALSE())</f>
        <v>0.791361048859727</v>
      </c>
      <c r="AU44" s="74" t="n">
        <f aca="false">AU43*VLOOKUP($X44,$K$40:$V$69,AU$6+1,FALSE())</f>
        <v>0.712451619514159</v>
      </c>
      <c r="AV44" s="74" t="n">
        <f aca="false">AV43*VLOOKUP($X44,$K$40:$V$69,AV$6+1,FALSE())</f>
        <v>0.586266474135308</v>
      </c>
      <c r="AW44" s="75" t="n">
        <v>0</v>
      </c>
      <c r="AX44" s="54"/>
      <c r="AY44" s="60" t="n">
        <f aca="false">AY32+1</f>
        <v>4</v>
      </c>
      <c r="AZ44" s="61" t="n">
        <v>38</v>
      </c>
      <c r="BA44" s="76" t="n">
        <v>0.712451619514159</v>
      </c>
      <c r="BB44" s="77" t="n">
        <v>0.791361048859727</v>
      </c>
      <c r="BC44" s="54"/>
      <c r="BD44" s="54" t="n">
        <f aca="false">IF($D$11=1,BA44*BB44,BA44)</f>
        <v>0.712451619514159</v>
      </c>
    </row>
    <row r="45" customFormat="false" ht="12.75" hidden="false" customHeight="false" outlineLevel="0" collapsed="false">
      <c r="F45" s="57" t="n">
        <v>3</v>
      </c>
      <c r="G45" s="58" t="n">
        <v>9</v>
      </c>
      <c r="H45" s="80" t="n">
        <f aca="false">+'Survival Rates'!G43</f>
        <v>0.827315988593456</v>
      </c>
      <c r="I45" s="81" t="n">
        <v>0.809241565017936</v>
      </c>
      <c r="K45" s="63" t="n">
        <v>6</v>
      </c>
      <c r="L45" s="64" t="n">
        <f aca="false">(H12/H11)^(1/12)</f>
        <v>0.998812166947648</v>
      </c>
      <c r="M45" s="64" t="n">
        <f aca="false">(H27/H26)^(1/12)</f>
        <v>0.998404088193047</v>
      </c>
      <c r="N45" s="64" t="n">
        <f aca="false">(H42/H41)^(1/12)</f>
        <v>0.997769342915949</v>
      </c>
      <c r="O45" s="64" t="n">
        <f aca="false">(H57/H56)^(1/12)</f>
        <v>0.997370553723055</v>
      </c>
      <c r="P45" s="64" t="n">
        <f aca="false">(H72/H71)^(1/12)</f>
        <v>0.99689256749577</v>
      </c>
      <c r="Q45" s="64" t="n">
        <f aca="false">(H87/H86)^(1/12)</f>
        <v>0.995409579316017</v>
      </c>
      <c r="R45" s="64" t="n">
        <f aca="false">(H102/H101)^(1/12)</f>
        <v>0.995082833147037</v>
      </c>
      <c r="S45" s="64" t="n">
        <f aca="false">(H117/H116)^(1/12)</f>
        <v>0.993759130409257</v>
      </c>
      <c r="T45" s="64" t="n">
        <f aca="false">(H132/H131)^(1/12)</f>
        <v>0.993372123499824</v>
      </c>
      <c r="U45" s="64" t="n">
        <f aca="false">(H147/H146)^(1/12)</f>
        <v>0.99026286043824</v>
      </c>
      <c r="V45" s="64" t="n">
        <f aca="false">(H162/H161)^(1/12)</f>
        <v>0.984456884179429</v>
      </c>
      <c r="W45" s="101" t="n">
        <f aca="false">H177</f>
        <v>0</v>
      </c>
      <c r="X45" s="60" t="n">
        <f aca="false">X33+1</f>
        <v>4</v>
      </c>
      <c r="Y45" s="61" t="n">
        <v>39</v>
      </c>
      <c r="Z45" s="71" t="n">
        <f aca="false">Z44*VLOOKUP($X45,$K$7:$V$36,Z$6+1,FALSE())</f>
        <v>0.967907821873153</v>
      </c>
      <c r="AA45" s="71" t="n">
        <f aca="false">AA44*VLOOKUP($X45,$K$7:$V$36,AA$6+1,FALSE())</f>
        <v>0.959255712555138</v>
      </c>
      <c r="AB45" s="71" t="n">
        <f aca="false">AB44*VLOOKUP($X45,$K$7:$V$36,AB$6+1,FALSE())</f>
        <v>0.941317012596604</v>
      </c>
      <c r="AC45" s="71" t="n">
        <f aca="false">AC44*VLOOKUP($X45,$K$7:$V$36,AC$6+1,FALSE())</f>
        <v>0.922610160256706</v>
      </c>
      <c r="AD45" s="71" t="n">
        <f aca="false">AD44*VLOOKUP($X45,$K$7:$V$36,AD$6+1,FALSE())</f>
        <v>0.903508961924303</v>
      </c>
      <c r="AE45" s="71" t="n">
        <f aca="false">AE44*VLOOKUP($X45,$K$7:$V$36,AE$6+1,FALSE())</f>
        <v>0.84896920543652</v>
      </c>
      <c r="AF45" s="71" t="n">
        <f aca="false">AF44*VLOOKUP($X45,$K$7:$V$36,AF$6+1,FALSE())</f>
        <v>0.84276291181005</v>
      </c>
      <c r="AG45" s="71" t="n">
        <f aca="false">AG44*VLOOKUP($X45,$K$7:$V$36,AG$6+1,FALSE())</f>
        <v>0.798075773625859</v>
      </c>
      <c r="AH45" s="71" t="n">
        <f aca="false">AH44*VLOOKUP($X45,$K$7:$V$36,AH$6+1,FALSE())</f>
        <v>0.785751330744627</v>
      </c>
      <c r="AI45" s="71" t="n">
        <f aca="false">AI44*VLOOKUP($X45,$K$7:$V$36,AI$6+1,FALSE())</f>
        <v>0.705650475410827</v>
      </c>
      <c r="AJ45" s="71" t="n">
        <f aca="false">AJ44*VLOOKUP($X45,$K$7:$V$36,AJ$6+1,FALSE())</f>
        <v>0.578039700487564</v>
      </c>
      <c r="AK45" s="72" t="n">
        <f aca="false">W$7</f>
        <v>0</v>
      </c>
      <c r="AL45" s="73" t="n">
        <f aca="false">AL44*VLOOKUP($X45,$K$40:$V$69,AL$6+1,FALSE())</f>
        <v>0.967907821873153</v>
      </c>
      <c r="AM45" s="74" t="n">
        <f aca="false">AM44*VLOOKUP($X45,$K$40:$V$69,AM$6+1,FALSE())</f>
        <v>0.959255712555138</v>
      </c>
      <c r="AN45" s="74" t="n">
        <f aca="false">AN44*VLOOKUP($X45,$K$40:$V$69,AN$6+1,FALSE())</f>
        <v>0.941317012596604</v>
      </c>
      <c r="AO45" s="74" t="n">
        <f aca="false">AO44*VLOOKUP($X45,$K$40:$V$69,AO$6+1,FALSE())</f>
        <v>0.922610160256706</v>
      </c>
      <c r="AP45" s="74" t="n">
        <f aca="false">AP44*VLOOKUP($X45,$K$40:$V$69,AP$6+1,FALSE())</f>
        <v>0.903508961924303</v>
      </c>
      <c r="AQ45" s="74" t="n">
        <f aca="false">AQ44*VLOOKUP($X45,$K$40:$V$69,AQ$6+1,FALSE())</f>
        <v>0.84896920543652</v>
      </c>
      <c r="AR45" s="74" t="n">
        <f aca="false">AR44*VLOOKUP($X45,$K$40:$V$69,AR$6+1,FALSE())</f>
        <v>0.84276291181005</v>
      </c>
      <c r="AS45" s="74" t="n">
        <f aca="false">AS44*VLOOKUP($X45,$K$40:$V$69,AS$6+1,FALSE())</f>
        <v>0.798075773625859</v>
      </c>
      <c r="AT45" s="74" t="n">
        <f aca="false">AT44*VLOOKUP($X45,$K$40:$V$69,AT$6+1,FALSE())</f>
        <v>0.785751330744627</v>
      </c>
      <c r="AU45" s="74" t="n">
        <f aca="false">AU44*VLOOKUP($X45,$K$40:$V$69,AU$6+1,FALSE())</f>
        <v>0.705650475410827</v>
      </c>
      <c r="AV45" s="74" t="n">
        <f aca="false">AV44*VLOOKUP($X45,$K$40:$V$69,AV$6+1,FALSE())</f>
        <v>0.578039700487564</v>
      </c>
      <c r="AW45" s="75" t="n">
        <v>0</v>
      </c>
      <c r="AX45" s="54"/>
      <c r="AY45" s="60" t="n">
        <f aca="false">AY33+1</f>
        <v>4</v>
      </c>
      <c r="AZ45" s="61" t="n">
        <v>39</v>
      </c>
      <c r="BA45" s="76" t="n">
        <v>0.705650475410827</v>
      </c>
      <c r="BB45" s="77" t="n">
        <v>0.785751330744627</v>
      </c>
      <c r="BC45" s="54"/>
      <c r="BD45" s="54" t="n">
        <f aca="false">IF($D$11=1,BA45*BB45,BA45)</f>
        <v>0.705650475410827</v>
      </c>
    </row>
    <row r="46" customFormat="false" ht="12.75" hidden="false" customHeight="false" outlineLevel="0" collapsed="false">
      <c r="F46" s="57" t="n">
        <v>3</v>
      </c>
      <c r="G46" s="58" t="n">
        <v>10</v>
      </c>
      <c r="H46" s="80" t="n">
        <f aca="false">+'Survival Rates'!G44</f>
        <v>0.815917324929803</v>
      </c>
      <c r="I46" s="81" t="n">
        <v>0.795477759866303</v>
      </c>
      <c r="K46" s="63" t="n">
        <v>7</v>
      </c>
      <c r="L46" s="64" t="n">
        <f aca="false">(H13/H12)^(1/12)</f>
        <v>0.998731280668311</v>
      </c>
      <c r="M46" s="64" t="n">
        <f aca="false">(H28/H27)^(1/12)</f>
        <v>0.998284839049018</v>
      </c>
      <c r="N46" s="64" t="n">
        <f aca="false">(H43/H42)^(1/12)</f>
        <v>0.997566710128305</v>
      </c>
      <c r="O46" s="64" t="n">
        <f aca="false">(H58/H57)^(1/12)</f>
        <v>0.997194739718974</v>
      </c>
      <c r="P46" s="64" t="n">
        <f aca="false">(H73/H72)^(1/12)</f>
        <v>0.996730004734553</v>
      </c>
      <c r="Q46" s="64" t="n">
        <f aca="false">(H88/H87)^(1/12)</f>
        <v>0.995320363102221</v>
      </c>
      <c r="R46" s="64" t="n">
        <f aca="false">(H103/H102)^(1/12)</f>
        <v>0.99495698425849</v>
      </c>
      <c r="S46" s="64" t="n">
        <f aca="false">(H118/H117)^(1/12)</f>
        <v>0.993657962660888</v>
      </c>
      <c r="T46" s="64" t="n">
        <f aca="false">(H133/H132)^(1/12)</f>
        <v>0.99327873762356</v>
      </c>
      <c r="U46" s="64" t="n">
        <f aca="false">(H148/H147)^(1/12)</f>
        <v>0.990017664546318</v>
      </c>
      <c r="V46" s="64" t="n">
        <f aca="false">(H163/H162)^(1/12)</f>
        <v>0.983903105058666</v>
      </c>
      <c r="W46" s="101" t="n">
        <f aca="false">H178</f>
        <v>0</v>
      </c>
      <c r="X46" s="60" t="n">
        <f aca="false">X34+1</f>
        <v>4</v>
      </c>
      <c r="Y46" s="61" t="n">
        <v>40</v>
      </c>
      <c r="Z46" s="71" t="n">
        <f aca="false">Z45*VLOOKUP($X46,$K$7:$V$36,Z$6+1,FALSE())</f>
        <v>0.966873650449868</v>
      </c>
      <c r="AA46" s="71" t="n">
        <f aca="false">AA45*VLOOKUP($X46,$K$7:$V$36,AA$6+1,FALSE())</f>
        <v>0.957934401704137</v>
      </c>
      <c r="AB46" s="71" t="n">
        <f aca="false">AB45*VLOOKUP($X46,$K$7:$V$36,AB$6+1,FALSE())</f>
        <v>0.939272466196739</v>
      </c>
      <c r="AC46" s="71" t="n">
        <f aca="false">AC45*VLOOKUP($X46,$K$7:$V$36,AC$6+1,FALSE())</f>
        <v>0.920395680255287</v>
      </c>
      <c r="AD46" s="71" t="n">
        <f aca="false">AD45*VLOOKUP($X46,$K$7:$V$36,AD$6+1,FALSE())</f>
        <v>0.900970849002198</v>
      </c>
      <c r="AE46" s="71" t="n">
        <f aca="false">AE45*VLOOKUP($X46,$K$7:$V$36,AE$6+1,FALSE())</f>
        <v>0.844959993573209</v>
      </c>
      <c r="AF46" s="71" t="n">
        <f aca="false">AF45*VLOOKUP($X46,$K$7:$V$36,AF$6+1,FALSE())</f>
        <v>0.838756293824993</v>
      </c>
      <c r="AG46" s="71" t="n">
        <f aca="false">AG45*VLOOKUP($X46,$K$7:$V$36,AG$6+1,FALSE())</f>
        <v>0.792748298844429</v>
      </c>
      <c r="AH46" s="71" t="n">
        <f aca="false">AH45*VLOOKUP($X46,$K$7:$V$36,AH$6+1,FALSE())</f>
        <v>0.780181378217404</v>
      </c>
      <c r="AI46" s="71" t="n">
        <f aca="false">AI45*VLOOKUP($X46,$K$7:$V$36,AI$6+1,FALSE())</f>
        <v>0.6989142558018</v>
      </c>
      <c r="AJ46" s="71" t="n">
        <f aca="false">AJ45*VLOOKUP($X46,$K$7:$V$36,AJ$6+1,FALSE())</f>
        <v>0.569928368891578</v>
      </c>
      <c r="AK46" s="72" t="n">
        <f aca="false">W$7</f>
        <v>0</v>
      </c>
      <c r="AL46" s="73" t="n">
        <f aca="false">AL45*VLOOKUP($X46,$K$40:$V$69,AL$6+1,FALSE())</f>
        <v>0.966873650449868</v>
      </c>
      <c r="AM46" s="74" t="n">
        <f aca="false">AM45*VLOOKUP($X46,$K$40:$V$69,AM$6+1,FALSE())</f>
        <v>0.957934401704137</v>
      </c>
      <c r="AN46" s="74" t="n">
        <f aca="false">AN45*VLOOKUP($X46,$K$40:$V$69,AN$6+1,FALSE())</f>
        <v>0.939272466196739</v>
      </c>
      <c r="AO46" s="74" t="n">
        <f aca="false">AO45*VLOOKUP($X46,$K$40:$V$69,AO$6+1,FALSE())</f>
        <v>0.920395680255287</v>
      </c>
      <c r="AP46" s="74" t="n">
        <f aca="false">AP45*VLOOKUP($X46,$K$40:$V$69,AP$6+1,FALSE())</f>
        <v>0.900970849002198</v>
      </c>
      <c r="AQ46" s="74" t="n">
        <f aca="false">AQ45*VLOOKUP($X46,$K$40:$V$69,AQ$6+1,FALSE())</f>
        <v>0.844959993573209</v>
      </c>
      <c r="AR46" s="74" t="n">
        <f aca="false">AR45*VLOOKUP($X46,$K$40:$V$69,AR$6+1,FALSE())</f>
        <v>0.838756293824993</v>
      </c>
      <c r="AS46" s="74" t="n">
        <f aca="false">AS45*VLOOKUP($X46,$K$40:$V$69,AS$6+1,FALSE())</f>
        <v>0.792748298844429</v>
      </c>
      <c r="AT46" s="74" t="n">
        <f aca="false">AT45*VLOOKUP($X46,$K$40:$V$69,AT$6+1,FALSE())</f>
        <v>0.780181378217404</v>
      </c>
      <c r="AU46" s="74" t="n">
        <f aca="false">AU45*VLOOKUP($X46,$K$40:$V$69,AU$6+1,FALSE())</f>
        <v>0.6989142558018</v>
      </c>
      <c r="AV46" s="74" t="n">
        <f aca="false">AV45*VLOOKUP($X46,$K$40:$V$69,AV$6+1,FALSE())</f>
        <v>0.569928368891578</v>
      </c>
      <c r="AW46" s="75" t="n">
        <v>0</v>
      </c>
      <c r="AX46" s="54"/>
      <c r="AY46" s="60" t="n">
        <f aca="false">AY34+1</f>
        <v>4</v>
      </c>
      <c r="AZ46" s="61" t="n">
        <v>40</v>
      </c>
      <c r="BA46" s="76" t="n">
        <v>0.6989142558018</v>
      </c>
      <c r="BB46" s="77" t="n">
        <v>0.780181378217404</v>
      </c>
      <c r="BC46" s="54"/>
      <c r="BD46" s="54" t="n">
        <f aca="false">IF($D$11=1,BA46*BB46,BA46)</f>
        <v>0.6989142558018</v>
      </c>
    </row>
    <row r="47" customFormat="false" ht="12.75" hidden="false" customHeight="false" outlineLevel="0" collapsed="false">
      <c r="F47" s="57" t="n">
        <v>3</v>
      </c>
      <c r="G47" s="58" t="n">
        <v>11</v>
      </c>
      <c r="H47" s="80" t="n">
        <f aca="false">+'Survival Rates'!G45</f>
        <v>0.791459994889353</v>
      </c>
      <c r="I47" s="81" t="n">
        <v>0.772010227130432</v>
      </c>
      <c r="K47" s="63" t="n">
        <v>8</v>
      </c>
      <c r="L47" s="64" t="n">
        <f aca="false">(H14/H13)^(1/12)</f>
        <v>0.999445162825282</v>
      </c>
      <c r="M47" s="64" t="n">
        <f aca="false">(H29/H28)^(1/12)</f>
        <v>0.999304153466473</v>
      </c>
      <c r="N47" s="64" t="n">
        <f aca="false">(H44/H43)^(1/12)</f>
        <v>0.998612671122338</v>
      </c>
      <c r="O47" s="64" t="n">
        <f aca="false">(H59/H58)^(1/12)</f>
        <v>0.998014438782226</v>
      </c>
      <c r="P47" s="64" t="n">
        <f aca="false">(H74/H73)^(1/12)</f>
        <v>0.997591220788144</v>
      </c>
      <c r="Q47" s="64" t="n">
        <f aca="false">(H89/H88)^(1/12)</f>
        <v>0.995424970545681</v>
      </c>
      <c r="R47" s="64" t="n">
        <f aca="false">(H104/H103)^(1/12)</f>
        <v>0.995161524420674</v>
      </c>
      <c r="S47" s="64" t="n">
        <f aca="false">(H119/H118)^(1/12)</f>
        <v>0.993841658900384</v>
      </c>
      <c r="T47" s="64" t="n">
        <f aca="false">(H134/H133)^(1/12)</f>
        <v>0.99364487379093</v>
      </c>
      <c r="U47" s="64" t="n">
        <f aca="false">(H149/H148)^(1/12)</f>
        <v>0.990769018214345</v>
      </c>
      <c r="V47" s="64" t="n">
        <f aca="false">(H164/H163)^(1/12)</f>
        <v>0.985237334711166</v>
      </c>
      <c r="W47" s="101" t="n">
        <f aca="false">H179</f>
        <v>0</v>
      </c>
      <c r="X47" s="60" t="n">
        <f aca="false">X35+1</f>
        <v>4</v>
      </c>
      <c r="Y47" s="61" t="n">
        <v>41</v>
      </c>
      <c r="Z47" s="71" t="n">
        <f aca="false">Z46*VLOOKUP($X47,$K$7:$V$36,Z$6+1,FALSE())</f>
        <v>0.965840583998057</v>
      </c>
      <c r="AA47" s="71" t="n">
        <f aca="false">AA46*VLOOKUP($X47,$K$7:$V$36,AA$6+1,FALSE())</f>
        <v>0.956614910870826</v>
      </c>
      <c r="AB47" s="71" t="n">
        <f aca="false">AB46*VLOOKUP($X47,$K$7:$V$36,AB$6+1,FALSE())</f>
        <v>0.937232360564358</v>
      </c>
      <c r="AC47" s="71" t="n">
        <f aca="false">AC46*VLOOKUP($X47,$K$7:$V$36,AC$6+1,FALSE())</f>
        <v>0.918186515523402</v>
      </c>
      <c r="AD47" s="71" t="n">
        <f aca="false">AD46*VLOOKUP($X47,$K$7:$V$36,AD$6+1,FALSE())</f>
        <v>0.898439866078219</v>
      </c>
      <c r="AE47" s="71" t="n">
        <f aca="false">AE46*VLOOKUP($X47,$K$7:$V$36,AE$6+1,FALSE())</f>
        <v>0.840969714999423</v>
      </c>
      <c r="AF47" s="71" t="n">
        <f aca="false">AF46*VLOOKUP($X47,$K$7:$V$36,AF$6+1,FALSE())</f>
        <v>0.834768723887083</v>
      </c>
      <c r="AG47" s="71" t="n">
        <f aca="false">AG46*VLOOKUP($X47,$K$7:$V$36,AG$6+1,FALSE())</f>
        <v>0.787456387086567</v>
      </c>
      <c r="AH47" s="71" t="n">
        <f aca="false">AH46*VLOOKUP($X47,$K$7:$V$36,AH$6+1,FALSE())</f>
        <v>0.774650909391884</v>
      </c>
      <c r="AI47" s="71" t="n">
        <f aca="false">AI46*VLOOKUP($X47,$K$7:$V$36,AI$6+1,FALSE())</f>
        <v>0.692242340910481</v>
      </c>
      <c r="AJ47" s="71" t="n">
        <f aca="false">AJ46*VLOOKUP($X47,$K$7:$V$36,AJ$6+1,FALSE())</f>
        <v>0.561930859408856</v>
      </c>
      <c r="AK47" s="72" t="n">
        <f aca="false">W$7</f>
        <v>0</v>
      </c>
      <c r="AL47" s="73" t="n">
        <f aca="false">AL46*VLOOKUP($X47,$K$40:$V$69,AL$6+1,FALSE())</f>
        <v>0.965840583998057</v>
      </c>
      <c r="AM47" s="74" t="n">
        <f aca="false">AM46*VLOOKUP($X47,$K$40:$V$69,AM$6+1,FALSE())</f>
        <v>0.956614910870826</v>
      </c>
      <c r="AN47" s="74" t="n">
        <f aca="false">AN46*VLOOKUP($X47,$K$40:$V$69,AN$6+1,FALSE())</f>
        <v>0.937232360564358</v>
      </c>
      <c r="AO47" s="74" t="n">
        <f aca="false">AO46*VLOOKUP($X47,$K$40:$V$69,AO$6+1,FALSE())</f>
        <v>0.918186515523402</v>
      </c>
      <c r="AP47" s="74" t="n">
        <f aca="false">AP46*VLOOKUP($X47,$K$40:$V$69,AP$6+1,FALSE())</f>
        <v>0.898439866078219</v>
      </c>
      <c r="AQ47" s="74" t="n">
        <f aca="false">AQ46*VLOOKUP($X47,$K$40:$V$69,AQ$6+1,FALSE())</f>
        <v>0.840969714999423</v>
      </c>
      <c r="AR47" s="74" t="n">
        <f aca="false">AR46*VLOOKUP($X47,$K$40:$V$69,AR$6+1,FALSE())</f>
        <v>0.834768723887083</v>
      </c>
      <c r="AS47" s="74" t="n">
        <f aca="false">AS46*VLOOKUP($X47,$K$40:$V$69,AS$6+1,FALSE())</f>
        <v>0.787456387086567</v>
      </c>
      <c r="AT47" s="74" t="n">
        <f aca="false">AT46*VLOOKUP($X47,$K$40:$V$69,AT$6+1,FALSE())</f>
        <v>0.774650909391884</v>
      </c>
      <c r="AU47" s="74" t="n">
        <f aca="false">AU46*VLOOKUP($X47,$K$40:$V$69,AU$6+1,FALSE())</f>
        <v>0.692242340910481</v>
      </c>
      <c r="AV47" s="74" t="n">
        <f aca="false">AV46*VLOOKUP($X47,$K$40:$V$69,AV$6+1,FALSE())</f>
        <v>0.561930859408856</v>
      </c>
      <c r="AW47" s="75" t="n">
        <v>0</v>
      </c>
      <c r="AX47" s="54"/>
      <c r="AY47" s="60" t="n">
        <f aca="false">AY35+1</f>
        <v>4</v>
      </c>
      <c r="AZ47" s="61" t="n">
        <v>41</v>
      </c>
      <c r="BA47" s="76" t="n">
        <v>0.692242340910481</v>
      </c>
      <c r="BB47" s="77" t="n">
        <v>0.774650909391884</v>
      </c>
      <c r="BC47" s="54"/>
      <c r="BD47" s="54" t="n">
        <f aca="false">IF($D$11=1,BA47*BB47,BA47)</f>
        <v>0.692242340910481</v>
      </c>
    </row>
    <row r="48" customFormat="false" ht="12.75" hidden="false" customHeight="false" outlineLevel="0" collapsed="false">
      <c r="F48" s="57" t="n">
        <v>3</v>
      </c>
      <c r="G48" s="58" t="n">
        <v>12</v>
      </c>
      <c r="H48" s="80" t="n">
        <f aca="false">+'Survival Rates'!G46</f>
        <v>0.765961940371862</v>
      </c>
      <c r="I48" s="81" t="n">
        <v>0.747865197232897</v>
      </c>
      <c r="K48" s="63" t="n">
        <v>9</v>
      </c>
      <c r="L48" s="64" t="n">
        <f aca="false">(H15/H14)^(1/12)</f>
        <v>0.999570696168541</v>
      </c>
      <c r="M48" s="64" t="n">
        <f aca="false">(H30/H29)^(1/12)</f>
        <v>0.999479974932028</v>
      </c>
      <c r="N48" s="64" t="n">
        <f aca="false">(H45/H44)^(1/12)</f>
        <v>0.998726452675091</v>
      </c>
      <c r="O48" s="64" t="n">
        <f aca="false">(H60/H59)^(1/12)</f>
        <v>0.998086638861906</v>
      </c>
      <c r="P48" s="64" t="n">
        <f aca="false">(H75/H74)^(1/12)</f>
        <v>0.997683550708227</v>
      </c>
      <c r="Q48" s="64" t="n">
        <f aca="false">(H90/H89)^(1/12)</f>
        <v>0.995354715316551</v>
      </c>
      <c r="R48" s="64" t="n">
        <f aca="false">(H105/H104)^(1/12)</f>
        <v>0.995087167472463</v>
      </c>
      <c r="S48" s="64" t="n">
        <f aca="false">(H120/H119)^(1/12)</f>
        <v>0.993773734457062</v>
      </c>
      <c r="T48" s="64" t="n">
        <f aca="false">(H135/H134)^(1/12)</f>
        <v>0.993632029206099</v>
      </c>
      <c r="U48" s="64" t="n">
        <f aca="false">(H150/H149)^(1/12)</f>
        <v>0.990723227180399</v>
      </c>
      <c r="V48" s="64" t="n">
        <f aca="false">(H165/H164)^(1/12)</f>
        <v>0.985071608653141</v>
      </c>
      <c r="W48" s="101" t="n">
        <f aca="false">H180</f>
        <v>0</v>
      </c>
      <c r="X48" s="60" t="n">
        <f aca="false">X36+1</f>
        <v>4</v>
      </c>
      <c r="Y48" s="61" t="n">
        <v>42</v>
      </c>
      <c r="Z48" s="71" t="n">
        <f aca="false">Z47*VLOOKUP($X48,$K$7:$V$36,Z$6+1,FALSE())</f>
        <v>0.964808621337101</v>
      </c>
      <c r="AA48" s="71" t="n">
        <f aca="false">AA47*VLOOKUP($X48,$K$7:$V$36,AA$6+1,FALSE())</f>
        <v>0.95529723754825</v>
      </c>
      <c r="AB48" s="71" t="n">
        <f aca="false">AB47*VLOOKUP($X48,$K$7:$V$36,AB$6+1,FALSE())</f>
        <v>0.935196686054085</v>
      </c>
      <c r="AC48" s="71" t="n">
        <f aca="false">AC47*VLOOKUP($X48,$K$7:$V$36,AC$6+1,FALSE())</f>
        <v>0.915982653303162</v>
      </c>
      <c r="AD48" s="71" t="n">
        <f aca="false">AD47*VLOOKUP($X48,$K$7:$V$36,AD$6+1,FALSE())</f>
        <v>0.895915993122968</v>
      </c>
      <c r="AE48" s="71" t="n">
        <f aca="false">AE47*VLOOKUP($X48,$K$7:$V$36,AE$6+1,FALSE())</f>
        <v>0.836998280303711</v>
      </c>
      <c r="AF48" s="71" t="n">
        <f aca="false">AF47*VLOOKUP($X48,$K$7:$V$36,AF$6+1,FALSE())</f>
        <v>0.830800111439122</v>
      </c>
      <c r="AG48" s="71" t="n">
        <f aca="false">AG47*VLOOKUP($X48,$K$7:$V$36,AG$6+1,FALSE())</f>
        <v>0.782199800954877</v>
      </c>
      <c r="AH48" s="71" t="n">
        <f aca="false">AH47*VLOOKUP($X48,$K$7:$V$36,AH$6+1,FALSE())</f>
        <v>0.769159644380097</v>
      </c>
      <c r="AI48" s="71" t="n">
        <f aca="false">AI47*VLOOKUP($X48,$K$7:$V$36,AI$6+1,FALSE())</f>
        <v>0.685634116876728</v>
      </c>
      <c r="AJ48" s="71" t="n">
        <f aca="false">AJ47*VLOOKUP($X48,$K$7:$V$36,AJ$6+1,FALSE())</f>
        <v>0.554045574832661</v>
      </c>
      <c r="AK48" s="72" t="n">
        <f aca="false">W$7</f>
        <v>0</v>
      </c>
      <c r="AL48" s="73" t="n">
        <f aca="false">AL47*VLOOKUP($X48,$K$40:$V$69,AL$6+1,FALSE())</f>
        <v>0.964808621337101</v>
      </c>
      <c r="AM48" s="74" t="n">
        <f aca="false">AM47*VLOOKUP($X48,$K$40:$V$69,AM$6+1,FALSE())</f>
        <v>0.95529723754825</v>
      </c>
      <c r="AN48" s="74" t="n">
        <f aca="false">AN47*VLOOKUP($X48,$K$40:$V$69,AN$6+1,FALSE())</f>
        <v>0.935196686054085</v>
      </c>
      <c r="AO48" s="74" t="n">
        <f aca="false">AO47*VLOOKUP($X48,$K$40:$V$69,AO$6+1,FALSE())</f>
        <v>0.915982653303162</v>
      </c>
      <c r="AP48" s="74" t="n">
        <f aca="false">AP47*VLOOKUP($X48,$K$40:$V$69,AP$6+1,FALSE())</f>
        <v>0.895915993122968</v>
      </c>
      <c r="AQ48" s="74" t="n">
        <f aca="false">AQ47*VLOOKUP($X48,$K$40:$V$69,AQ$6+1,FALSE())</f>
        <v>0.836998280303711</v>
      </c>
      <c r="AR48" s="74" t="n">
        <f aca="false">AR47*VLOOKUP($X48,$K$40:$V$69,AR$6+1,FALSE())</f>
        <v>0.830800111439122</v>
      </c>
      <c r="AS48" s="74" t="n">
        <f aca="false">AS47*VLOOKUP($X48,$K$40:$V$69,AS$6+1,FALSE())</f>
        <v>0.782199800954877</v>
      </c>
      <c r="AT48" s="74" t="n">
        <f aca="false">AT47*VLOOKUP($X48,$K$40:$V$69,AT$6+1,FALSE())</f>
        <v>0.769159644380097</v>
      </c>
      <c r="AU48" s="74" t="n">
        <f aca="false">AU47*VLOOKUP($X48,$K$40:$V$69,AU$6+1,FALSE())</f>
        <v>0.685634116876728</v>
      </c>
      <c r="AV48" s="74" t="n">
        <f aca="false">AV47*VLOOKUP($X48,$K$40:$V$69,AV$6+1,FALSE())</f>
        <v>0.554045574832661</v>
      </c>
      <c r="AW48" s="75" t="n">
        <v>0</v>
      </c>
      <c r="AX48" s="54"/>
      <c r="AY48" s="60" t="n">
        <f aca="false">AY36+1</f>
        <v>4</v>
      </c>
      <c r="AZ48" s="61" t="n">
        <v>42</v>
      </c>
      <c r="BA48" s="76" t="n">
        <v>0.685634116876728</v>
      </c>
      <c r="BB48" s="77" t="n">
        <v>0.769159644380097</v>
      </c>
      <c r="BC48" s="54"/>
      <c r="BD48" s="54" t="n">
        <f aca="false">IF($D$11=1,BA48*BB48,BA48)</f>
        <v>0.685634116876728</v>
      </c>
    </row>
    <row r="49" customFormat="false" ht="12.75" hidden="false" customHeight="false" outlineLevel="0" collapsed="false">
      <c r="F49" s="57" t="n">
        <v>3</v>
      </c>
      <c r="G49" s="58" t="n">
        <v>13</v>
      </c>
      <c r="H49" s="80" t="n">
        <f aca="false">+'Survival Rates'!G47</f>
        <v>0.739459835033815</v>
      </c>
      <c r="I49" s="81" t="n">
        <v>0.723050854652204</v>
      </c>
      <c r="K49" s="63" t="n">
        <v>10</v>
      </c>
      <c r="L49" s="64" t="n">
        <f aca="false">(H16/H15)^(1/12)</f>
        <v>0.999702536515798</v>
      </c>
      <c r="M49" s="64" t="n">
        <f aca="false">(H31/H30)^(1/12)</f>
        <v>0.999664825622843</v>
      </c>
      <c r="N49" s="64" t="n">
        <f aca="false">(H46/H45)^(1/12)</f>
        <v>0.998844528080661</v>
      </c>
      <c r="O49" s="64" t="n">
        <f aca="false">(H61/H60)^(1/12)</f>
        <v>0.998159230010151</v>
      </c>
      <c r="P49" s="64" t="n">
        <f aca="false">(H76/H75)^(1/12)</f>
        <v>0.997776858767037</v>
      </c>
      <c r="Q49" s="64" t="n">
        <f aca="false">(H91/H90)^(1/12)</f>
        <v>0.995266371118729</v>
      </c>
      <c r="R49" s="64" t="n">
        <f aca="false">(H106/H105)^(1/12)</f>
        <v>0.994993445510465</v>
      </c>
      <c r="S49" s="64" t="n">
        <f aca="false">(H121/H120)^(1/12)</f>
        <v>0.993682652229813</v>
      </c>
      <c r="T49" s="64" t="n">
        <f aca="false">(H136/H135)^(1/12)</f>
        <v>0.993600641664927</v>
      </c>
      <c r="U49" s="64" t="n">
        <f aca="false">(H151/H150)^(1/12)</f>
        <v>0.99064609447638</v>
      </c>
      <c r="V49" s="64" t="n">
        <f aca="false">(H166/H165)^(1/12)</f>
        <v>0.984844611832237</v>
      </c>
      <c r="W49" s="101" t="n">
        <f aca="false">H181</f>
        <v>0</v>
      </c>
      <c r="X49" s="60" t="n">
        <f aca="false">X37+1</f>
        <v>4</v>
      </c>
      <c r="Y49" s="61" t="n">
        <v>43</v>
      </c>
      <c r="Z49" s="71" t="n">
        <f aca="false">Z48*VLOOKUP($X49,$K$7:$V$36,Z$6+1,FALSE())</f>
        <v>0.963777761287645</v>
      </c>
      <c r="AA49" s="71" t="n">
        <f aca="false">AA48*VLOOKUP($X49,$K$7:$V$36,AA$6+1,FALSE())</f>
        <v>0.953981379232909</v>
      </c>
      <c r="AB49" s="71" t="n">
        <f aca="false">AB48*VLOOKUP($X49,$K$7:$V$36,AB$6+1,FALSE())</f>
        <v>0.933165433041497</v>
      </c>
      <c r="AC49" s="71" t="n">
        <f aca="false">AC48*VLOOKUP($X49,$K$7:$V$36,AC$6+1,FALSE())</f>
        <v>0.913784080867301</v>
      </c>
      <c r="AD49" s="71" t="n">
        <f aca="false">AD48*VLOOKUP($X49,$K$7:$V$36,AD$6+1,FALSE())</f>
        <v>0.893399210163314</v>
      </c>
      <c r="AE49" s="71" t="n">
        <f aca="false">AE48*VLOOKUP($X49,$K$7:$V$36,AE$6+1,FALSE())</f>
        <v>0.833045600496863</v>
      </c>
      <c r="AF49" s="71" t="n">
        <f aca="false">AF48*VLOOKUP($X49,$K$7:$V$36,AF$6+1,FALSE())</f>
        <v>0.826850366354434</v>
      </c>
      <c r="AG49" s="71" t="n">
        <f aca="false">AG48*VLOOKUP($X49,$K$7:$V$36,AG$6+1,FALSE())</f>
        <v>0.776978304636684</v>
      </c>
      <c r="AH49" s="71" t="n">
        <f aca="false">AH48*VLOOKUP($X49,$K$7:$V$36,AH$6+1,FALSE())</f>
        <v>0.763707305278115</v>
      </c>
      <c r="AI49" s="71" t="n">
        <f aca="false">AI48*VLOOKUP($X49,$K$7:$V$36,AI$6+1,FALSE())</f>
        <v>0.679088975700378</v>
      </c>
      <c r="AJ49" s="71" t="n">
        <f aca="false">AJ48*VLOOKUP($X49,$K$7:$V$36,AJ$6+1,FALSE())</f>
        <v>0.546270940369032</v>
      </c>
      <c r="AK49" s="72" t="n">
        <f aca="false">W$7</f>
        <v>0</v>
      </c>
      <c r="AL49" s="73" t="n">
        <f aca="false">AL48*VLOOKUP($X49,$K$40:$V$69,AL$6+1,FALSE())</f>
        <v>0.963777761287645</v>
      </c>
      <c r="AM49" s="74" t="n">
        <f aca="false">AM48*VLOOKUP($X49,$K$40:$V$69,AM$6+1,FALSE())</f>
        <v>0.953981379232909</v>
      </c>
      <c r="AN49" s="74" t="n">
        <f aca="false">AN48*VLOOKUP($X49,$K$40:$V$69,AN$6+1,FALSE())</f>
        <v>0.933165433041497</v>
      </c>
      <c r="AO49" s="74" t="n">
        <f aca="false">AO48*VLOOKUP($X49,$K$40:$V$69,AO$6+1,FALSE())</f>
        <v>0.913784080867301</v>
      </c>
      <c r="AP49" s="74" t="n">
        <f aca="false">AP48*VLOOKUP($X49,$K$40:$V$69,AP$6+1,FALSE())</f>
        <v>0.893399210163314</v>
      </c>
      <c r="AQ49" s="74" t="n">
        <f aca="false">AQ48*VLOOKUP($X49,$K$40:$V$69,AQ$6+1,FALSE())</f>
        <v>0.833045600496863</v>
      </c>
      <c r="AR49" s="74" t="n">
        <f aca="false">AR48*VLOOKUP($X49,$K$40:$V$69,AR$6+1,FALSE())</f>
        <v>0.826850366354434</v>
      </c>
      <c r="AS49" s="74" t="n">
        <f aca="false">AS48*VLOOKUP($X49,$K$40:$V$69,AS$6+1,FALSE())</f>
        <v>0.776978304636684</v>
      </c>
      <c r="AT49" s="74" t="n">
        <f aca="false">AT48*VLOOKUP($X49,$K$40:$V$69,AT$6+1,FALSE())</f>
        <v>0.763707305278115</v>
      </c>
      <c r="AU49" s="74" t="n">
        <f aca="false">AU48*VLOOKUP($X49,$K$40:$V$69,AU$6+1,FALSE())</f>
        <v>0.679088975700378</v>
      </c>
      <c r="AV49" s="74" t="n">
        <f aca="false">AV48*VLOOKUP($X49,$K$40:$V$69,AV$6+1,FALSE())</f>
        <v>0.546270940369032</v>
      </c>
      <c r="AW49" s="75" t="n">
        <v>0</v>
      </c>
      <c r="AX49" s="54"/>
      <c r="AY49" s="60" t="n">
        <f aca="false">AY37+1</f>
        <v>4</v>
      </c>
      <c r="AZ49" s="61" t="n">
        <v>43</v>
      </c>
      <c r="BA49" s="76" t="n">
        <v>0.679088975700378</v>
      </c>
      <c r="BB49" s="77" t="n">
        <v>0.763707305278115</v>
      </c>
      <c r="BC49" s="54"/>
      <c r="BD49" s="54" t="n">
        <f aca="false">IF($D$11=1,BA49*BB49,BA49)</f>
        <v>0.679088975700378</v>
      </c>
    </row>
    <row r="50" customFormat="false" ht="12.75" hidden="false" customHeight="false" outlineLevel="0" collapsed="false">
      <c r="F50" s="57" t="n">
        <v>3</v>
      </c>
      <c r="G50" s="58" t="n">
        <v>14</v>
      </c>
      <c r="H50" s="80" t="n">
        <f aca="false">+'Survival Rates'!G48</f>
        <v>0.711943845346314</v>
      </c>
      <c r="I50" s="81" t="n">
        <v>0.697520078275786</v>
      </c>
      <c r="K50" s="63" t="n">
        <v>11</v>
      </c>
      <c r="L50" s="64" t="n">
        <f aca="false">(H17/H16)^(1/12)</f>
        <v>0.998717851296378</v>
      </c>
      <c r="M50" s="64" t="n">
        <f aca="false">(H32/H31)^(1/12)</f>
        <v>0.998127613929304</v>
      </c>
      <c r="N50" s="64" t="n">
        <f aca="false">(H47/H46)^(1/12)</f>
        <v>0.997467071813807</v>
      </c>
      <c r="O50" s="64" t="n">
        <f aca="false">(H62/H61)^(1/12)</f>
        <v>0.99706880074491</v>
      </c>
      <c r="P50" s="64" t="n">
        <f aca="false">(H77/H76)^(1/12)</f>
        <v>0.996476101872788</v>
      </c>
      <c r="Q50" s="64" t="n">
        <f aca="false">(H92/H91)^(1/12)</f>
        <v>0.994878059331802</v>
      </c>
      <c r="R50" s="64" t="n">
        <f aca="false">(H107/H106)^(1/12)</f>
        <v>0.994679876067094</v>
      </c>
      <c r="S50" s="64" t="n">
        <f aca="false">(H122/H121)^(1/12)</f>
        <v>0.993319632976204</v>
      </c>
      <c r="T50" s="64" t="n">
        <f aca="false">(H137/H136)^(1/12)</f>
        <v>0.992728110101505</v>
      </c>
      <c r="U50" s="64" t="n">
        <f aca="false">(H152/H151)^(1/12)</f>
        <v>0.990814209561906</v>
      </c>
      <c r="V50" s="64" t="n">
        <f aca="false">(H167/H166)^(1/12)</f>
        <v>0.987585579150977</v>
      </c>
      <c r="W50" s="101" t="n">
        <f aca="false">H182</f>
        <v>0</v>
      </c>
      <c r="X50" s="60" t="n">
        <f aca="false">X38+1</f>
        <v>4</v>
      </c>
      <c r="Y50" s="61" t="n">
        <v>44</v>
      </c>
      <c r="Z50" s="71" t="n">
        <f aca="false">Z49*VLOOKUP($X50,$K$7:$V$36,Z$6+1,FALSE())</f>
        <v>0.962748002671589</v>
      </c>
      <c r="AA50" s="71" t="n">
        <f aca="false">AA49*VLOOKUP($X50,$K$7:$V$36,AA$6+1,FALSE())</f>
        <v>0.952667333424753</v>
      </c>
      <c r="AB50" s="71" t="n">
        <f aca="false">AB49*VLOOKUP($X50,$K$7:$V$36,AB$6+1,FALSE())</f>
        <v>0.931138591923072</v>
      </c>
      <c r="AC50" s="71" t="n">
        <f aca="false">AC49*VLOOKUP($X50,$K$7:$V$36,AC$6+1,FALSE())</f>
        <v>0.911590785519098</v>
      </c>
      <c r="AD50" s="71" t="n">
        <f aca="false">AD49*VLOOKUP($X50,$K$7:$V$36,AD$6+1,FALSE())</f>
        <v>0.890889497282233</v>
      </c>
      <c r="AE50" s="71" t="n">
        <f aca="false">AE49*VLOOKUP($X50,$K$7:$V$36,AE$6+1,FALSE())</f>
        <v>0.829111587009914</v>
      </c>
      <c r="AF50" s="71" t="n">
        <f aca="false">AF49*VLOOKUP($X50,$K$7:$V$36,AF$6+1,FALSE())</f>
        <v>0.822919398934817</v>
      </c>
      <c r="AG50" s="71" t="n">
        <f aca="false">AG49*VLOOKUP($X50,$K$7:$V$36,AG$6+1,FALSE())</f>
        <v>0.771791663893457</v>
      </c>
      <c r="AH50" s="71" t="n">
        <f aca="false">AH49*VLOOKUP($X50,$K$7:$V$36,AH$6+1,FALSE())</f>
        <v>0.758293616151988</v>
      </c>
      <c r="AI50" s="71" t="n">
        <f aca="false">AI49*VLOOKUP($X50,$K$7:$V$36,AI$6+1,FALSE())</f>
        <v>0.672606315185307</v>
      </c>
      <c r="AJ50" s="71" t="n">
        <f aca="false">AJ49*VLOOKUP($X50,$K$7:$V$36,AJ$6+1,FALSE())</f>
        <v>0.538605403322274</v>
      </c>
      <c r="AK50" s="72" t="n">
        <f aca="false">W$7</f>
        <v>0</v>
      </c>
      <c r="AL50" s="73" t="n">
        <f aca="false">AL49*VLOOKUP($X50,$K$40:$V$69,AL$6+1,FALSE())</f>
        <v>0.962748002671589</v>
      </c>
      <c r="AM50" s="74" t="n">
        <f aca="false">AM49*VLOOKUP($X50,$K$40:$V$69,AM$6+1,FALSE())</f>
        <v>0.952667333424753</v>
      </c>
      <c r="AN50" s="74" t="n">
        <f aca="false">AN49*VLOOKUP($X50,$K$40:$V$69,AN$6+1,FALSE())</f>
        <v>0.931138591923072</v>
      </c>
      <c r="AO50" s="74" t="n">
        <f aca="false">AO49*VLOOKUP($X50,$K$40:$V$69,AO$6+1,FALSE())</f>
        <v>0.911590785519098</v>
      </c>
      <c r="AP50" s="74" t="n">
        <f aca="false">AP49*VLOOKUP($X50,$K$40:$V$69,AP$6+1,FALSE())</f>
        <v>0.890889497282233</v>
      </c>
      <c r="AQ50" s="74" t="n">
        <f aca="false">AQ49*VLOOKUP($X50,$K$40:$V$69,AQ$6+1,FALSE())</f>
        <v>0.829111587009914</v>
      </c>
      <c r="AR50" s="74" t="n">
        <f aca="false">AR49*VLOOKUP($X50,$K$40:$V$69,AR$6+1,FALSE())</f>
        <v>0.822919398934817</v>
      </c>
      <c r="AS50" s="74" t="n">
        <f aca="false">AS49*VLOOKUP($X50,$K$40:$V$69,AS$6+1,FALSE())</f>
        <v>0.771791663893457</v>
      </c>
      <c r="AT50" s="74" t="n">
        <f aca="false">AT49*VLOOKUP($X50,$K$40:$V$69,AT$6+1,FALSE())</f>
        <v>0.758293616151988</v>
      </c>
      <c r="AU50" s="74" t="n">
        <f aca="false">AU49*VLOOKUP($X50,$K$40:$V$69,AU$6+1,FALSE())</f>
        <v>0.672606315185307</v>
      </c>
      <c r="AV50" s="74" t="n">
        <f aca="false">AV49*VLOOKUP($X50,$K$40:$V$69,AV$6+1,FALSE())</f>
        <v>0.538605403322274</v>
      </c>
      <c r="AW50" s="75" t="n">
        <v>0</v>
      </c>
      <c r="AX50" s="54"/>
      <c r="AY50" s="60" t="n">
        <f aca="false">AY38+1</f>
        <v>4</v>
      </c>
      <c r="AZ50" s="61" t="n">
        <v>44</v>
      </c>
      <c r="BA50" s="76" t="n">
        <v>0.672606315185307</v>
      </c>
      <c r="BB50" s="77" t="n">
        <v>0.758293616151988</v>
      </c>
      <c r="BC50" s="54"/>
      <c r="BD50" s="54" t="n">
        <f aca="false">IF($D$11=1,BA50*BB50,BA50)</f>
        <v>0.672606315185307</v>
      </c>
    </row>
    <row r="51" customFormat="false" ht="12.75" hidden="false" customHeight="false" outlineLevel="0" collapsed="false">
      <c r="F51" s="57" t="n">
        <v>3</v>
      </c>
      <c r="G51" s="58" t="n">
        <v>15</v>
      </c>
      <c r="H51" s="80" t="n">
        <f aca="false">+'Survival Rates'!G49</f>
        <v>0.683437764177654</v>
      </c>
      <c r="I51" s="81" t="n">
        <v>0.671256459636102</v>
      </c>
      <c r="K51" s="63" t="n">
        <v>12</v>
      </c>
      <c r="L51" s="64" t="n">
        <f aca="false">(H18/H17)^(1/12)</f>
        <v>0.998627429674865</v>
      </c>
      <c r="M51" s="64" t="n">
        <f aca="false">(H33/H32)^(1/12)</f>
        <v>0.99796748932971</v>
      </c>
      <c r="N51" s="64" t="n">
        <f aca="false">(H48/H47)^(1/12)</f>
        <v>0.997274815714486</v>
      </c>
      <c r="O51" s="64" t="n">
        <f aca="false">(H63/H62)^(1/12)</f>
        <v>0.99689353460473</v>
      </c>
      <c r="P51" s="64" t="n">
        <f aca="false">(H78/H77)^(1/12)</f>
        <v>0.996270827516106</v>
      </c>
      <c r="Q51" s="64" t="n">
        <f aca="false">(H93/H92)^(1/12)</f>
        <v>0.994693594819441</v>
      </c>
      <c r="R51" s="64" t="n">
        <f aca="false">(H108/H107)^(1/12)</f>
        <v>0.994505413971618</v>
      </c>
      <c r="S51" s="64" t="n">
        <f aca="false">(H123/H122)^(1/12)</f>
        <v>0.993127926338745</v>
      </c>
      <c r="T51" s="64" t="n">
        <f aca="false">(H138/H137)^(1/12)</f>
        <v>0.99247580923866</v>
      </c>
      <c r="U51" s="64" t="n">
        <f aca="false">(H153/H152)^(1/12)</f>
        <v>0.990741256675931</v>
      </c>
      <c r="V51" s="64" t="n">
        <f aca="false">(H168/H167)^(1/12)</f>
        <v>0.987929944650403</v>
      </c>
      <c r="W51" s="101" t="n">
        <f aca="false">H183</f>
        <v>0</v>
      </c>
      <c r="X51" s="60" t="n">
        <f aca="false">X39+1</f>
        <v>4</v>
      </c>
      <c r="Y51" s="61" t="n">
        <v>45</v>
      </c>
      <c r="Z51" s="71" t="n">
        <f aca="false">Z50*VLOOKUP($X51,$K$7:$V$36,Z$6+1,FALSE())</f>
        <v>0.961719344312097</v>
      </c>
      <c r="AA51" s="71" t="n">
        <f aca="false">AA50*VLOOKUP($X51,$K$7:$V$36,AA$6+1,FALSE())</f>
        <v>0.951355097627173</v>
      </c>
      <c r="AB51" s="71" t="n">
        <f aca="false">AB50*VLOOKUP($X51,$K$7:$V$36,AB$6+1,FALSE())</f>
        <v>0.929116153116149</v>
      </c>
      <c r="AC51" s="71" t="n">
        <f aca="false">AC50*VLOOKUP($X51,$K$7:$V$36,AC$6+1,FALSE())</f>
        <v>0.90940275459231</v>
      </c>
      <c r="AD51" s="71" t="n">
        <f aca="false">AD50*VLOOKUP($X51,$K$7:$V$36,AD$6+1,FALSE())</f>
        <v>0.888386834618651</v>
      </c>
      <c r="AE51" s="71" t="n">
        <f aca="false">AE50*VLOOKUP($X51,$K$7:$V$36,AE$6+1,FALSE())</f>
        <v>0.825196151692163</v>
      </c>
      <c r="AF51" s="71" t="n">
        <f aca="false">AF50*VLOOKUP($X51,$K$7:$V$36,AF$6+1,FALSE())</f>
        <v>0.81900711990851</v>
      </c>
      <c r="AG51" s="71" t="n">
        <f aca="false">AG50*VLOOKUP($X51,$K$7:$V$36,AG$6+1,FALSE())</f>
        <v>0.766639646050302</v>
      </c>
      <c r="AH51" s="71" t="n">
        <f aca="false">AH50*VLOOKUP($X51,$K$7:$V$36,AH$6+1,FALSE())</f>
        <v>0.752918303023774</v>
      </c>
      <c r="AI51" s="71" t="n">
        <f aca="false">AI50*VLOOKUP($X51,$K$7:$V$36,AI$6+1,FALSE())</f>
        <v>0.666185538884025</v>
      </c>
      <c r="AJ51" s="71" t="n">
        <f aca="false">AJ50*VLOOKUP($X51,$K$7:$V$36,AJ$6+1,FALSE())</f>
        <v>0.531047432784867</v>
      </c>
      <c r="AK51" s="72" t="n">
        <f aca="false">W$7</f>
        <v>0</v>
      </c>
      <c r="AL51" s="73" t="n">
        <f aca="false">AL50*VLOOKUP($X51,$K$40:$V$69,AL$6+1,FALSE())</f>
        <v>0.961719344312097</v>
      </c>
      <c r="AM51" s="74" t="n">
        <f aca="false">AM50*VLOOKUP($X51,$K$40:$V$69,AM$6+1,FALSE())</f>
        <v>0.951355097627173</v>
      </c>
      <c r="AN51" s="74" t="n">
        <f aca="false">AN50*VLOOKUP($X51,$K$40:$V$69,AN$6+1,FALSE())</f>
        <v>0.929116153116149</v>
      </c>
      <c r="AO51" s="74" t="n">
        <f aca="false">AO50*VLOOKUP($X51,$K$40:$V$69,AO$6+1,FALSE())</f>
        <v>0.90940275459231</v>
      </c>
      <c r="AP51" s="74" t="n">
        <f aca="false">AP50*VLOOKUP($X51,$K$40:$V$69,AP$6+1,FALSE())</f>
        <v>0.888386834618651</v>
      </c>
      <c r="AQ51" s="74" t="n">
        <f aca="false">AQ50*VLOOKUP($X51,$K$40:$V$69,AQ$6+1,FALSE())</f>
        <v>0.825196151692163</v>
      </c>
      <c r="AR51" s="74" t="n">
        <f aca="false">AR50*VLOOKUP($X51,$K$40:$V$69,AR$6+1,FALSE())</f>
        <v>0.81900711990851</v>
      </c>
      <c r="AS51" s="74" t="n">
        <f aca="false">AS50*VLOOKUP($X51,$K$40:$V$69,AS$6+1,FALSE())</f>
        <v>0.766639646050302</v>
      </c>
      <c r="AT51" s="74" t="n">
        <f aca="false">AT50*VLOOKUP($X51,$K$40:$V$69,AT$6+1,FALSE())</f>
        <v>0.752918303023774</v>
      </c>
      <c r="AU51" s="74" t="n">
        <f aca="false">AU50*VLOOKUP($X51,$K$40:$V$69,AU$6+1,FALSE())</f>
        <v>0.666185538884025</v>
      </c>
      <c r="AV51" s="74" t="n">
        <f aca="false">AV50*VLOOKUP($X51,$K$40:$V$69,AV$6+1,FALSE())</f>
        <v>0.531047432784867</v>
      </c>
      <c r="AW51" s="75" t="n">
        <v>0</v>
      </c>
      <c r="AX51" s="54"/>
      <c r="AY51" s="60" t="n">
        <f aca="false">AY39+1</f>
        <v>4</v>
      </c>
      <c r="AZ51" s="61" t="n">
        <v>45</v>
      </c>
      <c r="BA51" s="76" t="n">
        <v>0.666185538884025</v>
      </c>
      <c r="BB51" s="77" t="n">
        <v>0.752918303023774</v>
      </c>
      <c r="BC51" s="54"/>
      <c r="BD51" s="54" t="n">
        <f aca="false">IF($D$11=1,BA51*BB51,BA51)</f>
        <v>0.666185538884025</v>
      </c>
    </row>
    <row r="52" customFormat="false" ht="12.75" hidden="false" customHeight="false" outlineLevel="0" collapsed="false">
      <c r="F52" s="45" t="n">
        <v>4</v>
      </c>
      <c r="G52" s="46" t="n">
        <v>1</v>
      </c>
      <c r="H52" s="69" t="n">
        <f aca="false">+'Survival Rates'!G50</f>
        <v>0.979214167995133</v>
      </c>
      <c r="I52" s="70" t="n">
        <v>0.977027029318939</v>
      </c>
      <c r="K52" s="63" t="n">
        <v>13</v>
      </c>
      <c r="L52" s="64" t="n">
        <f aca="false">(H19/H18)^(1/12)</f>
        <v>0.998532413660133</v>
      </c>
      <c r="M52" s="64" t="n">
        <f aca="false">(H34/H33)^(1/12)</f>
        <v>0.997797445694393</v>
      </c>
      <c r="N52" s="64" t="n">
        <f aca="false">(H49/H48)^(1/12)</f>
        <v>0.997069924798085</v>
      </c>
      <c r="O52" s="64" t="n">
        <f aca="false">(H64/H63)^(1/12)</f>
        <v>0.99670751915828</v>
      </c>
      <c r="P52" s="64" t="n">
        <f aca="false">(H79/H78)^(1/12)</f>
        <v>0.99605200439659</v>
      </c>
      <c r="Q52" s="64" t="n">
        <f aca="false">(H94/H93)^(1/12)</f>
        <v>0.994498239617312</v>
      </c>
      <c r="R52" s="64" t="n">
        <f aca="false">(H109/H108)^(1/12)</f>
        <v>0.994321279624731</v>
      </c>
      <c r="S52" s="64" t="n">
        <f aca="false">(H124/H123)^(1/12)</f>
        <v>0.992924785916881</v>
      </c>
      <c r="T52" s="64" t="n">
        <f aca="false">(H139/H138)^(1/12)</f>
        <v>0.992203725406886</v>
      </c>
      <c r="U52" s="64" t="n">
        <f aca="false">(H154/H153)^(1/12)</f>
        <v>0.990674420918179</v>
      </c>
      <c r="V52" s="64" t="n">
        <f aca="false">(H169/H168)^(1/12)</f>
        <v>0.988340611244381</v>
      </c>
      <c r="W52" s="101" t="n">
        <f aca="false">H184</f>
        <v>0</v>
      </c>
      <c r="X52" s="60" t="n">
        <f aca="false">X40+1</f>
        <v>4</v>
      </c>
      <c r="Y52" s="61" t="n">
        <v>46</v>
      </c>
      <c r="Z52" s="71" t="n">
        <f aca="false">Z51*VLOOKUP($X52,$K$7:$V$36,Z$6+1,FALSE())</f>
        <v>0.960691785033587</v>
      </c>
      <c r="AA52" s="71" t="n">
        <f aca="false">AA51*VLOOKUP($X52,$K$7:$V$36,AA$6+1,FALSE())</f>
        <v>0.950044669347001</v>
      </c>
      <c r="AB52" s="71" t="n">
        <f aca="false">AB51*VLOOKUP($X52,$K$7:$V$36,AB$6+1,FALSE())</f>
        <v>0.927098107058881</v>
      </c>
      <c r="AC52" s="71" t="n">
        <f aca="false">AC51*VLOOKUP($X52,$K$7:$V$36,AC$6+1,FALSE())</f>
        <v>0.907219975451097</v>
      </c>
      <c r="AD52" s="71" t="n">
        <f aca="false">AD51*VLOOKUP($X52,$K$7:$V$36,AD$6+1,FALSE())</f>
        <v>0.885891202367288</v>
      </c>
      <c r="AE52" s="71" t="n">
        <f aca="false">AE51*VLOOKUP($X52,$K$7:$V$36,AE$6+1,FALSE())</f>
        <v>0.821299206809195</v>
      </c>
      <c r="AF52" s="71" t="n">
        <f aca="false">AF51*VLOOKUP($X52,$K$7:$V$36,AF$6+1,FALSE())</f>
        <v>0.815113440428159</v>
      </c>
      <c r="AG52" s="71" t="n">
        <f aca="false">AG51*VLOOKUP($X52,$K$7:$V$36,AG$6+1,FALSE())</f>
        <v>0.761522019985522</v>
      </c>
      <c r="AH52" s="71" t="n">
        <f aca="false">AH51*VLOOKUP($X52,$K$7:$V$36,AH$6+1,FALSE())</f>
        <v>0.747581093857682</v>
      </c>
      <c r="AI52" s="71" t="n">
        <f aca="false">AI51*VLOOKUP($X52,$K$7:$V$36,AI$6+1,FALSE())</f>
        <v>0.659826056042796</v>
      </c>
      <c r="AJ52" s="71" t="n">
        <f aca="false">AJ51*VLOOKUP($X52,$K$7:$V$36,AJ$6+1,FALSE())</f>
        <v>0.523595519331722</v>
      </c>
      <c r="AK52" s="72" t="n">
        <f aca="false">W$7</f>
        <v>0</v>
      </c>
      <c r="AL52" s="73" t="n">
        <f aca="false">AL51*VLOOKUP($X52,$K$40:$V$69,AL$6+1,FALSE())</f>
        <v>0.960691785033587</v>
      </c>
      <c r="AM52" s="74" t="n">
        <f aca="false">AM51*VLOOKUP($X52,$K$40:$V$69,AM$6+1,FALSE())</f>
        <v>0.950044669347001</v>
      </c>
      <c r="AN52" s="74" t="n">
        <f aca="false">AN51*VLOOKUP($X52,$K$40:$V$69,AN$6+1,FALSE())</f>
        <v>0.927098107058881</v>
      </c>
      <c r="AO52" s="74" t="n">
        <f aca="false">AO51*VLOOKUP($X52,$K$40:$V$69,AO$6+1,FALSE())</f>
        <v>0.907219975451097</v>
      </c>
      <c r="AP52" s="74" t="n">
        <f aca="false">AP51*VLOOKUP($X52,$K$40:$V$69,AP$6+1,FALSE())</f>
        <v>0.885891202367288</v>
      </c>
      <c r="AQ52" s="74" t="n">
        <f aca="false">AQ51*VLOOKUP($X52,$K$40:$V$69,AQ$6+1,FALSE())</f>
        <v>0.821299206809195</v>
      </c>
      <c r="AR52" s="74" t="n">
        <f aca="false">AR51*VLOOKUP($X52,$K$40:$V$69,AR$6+1,FALSE())</f>
        <v>0.815113440428159</v>
      </c>
      <c r="AS52" s="74" t="n">
        <f aca="false">AS51*VLOOKUP($X52,$K$40:$V$69,AS$6+1,FALSE())</f>
        <v>0.761522019985522</v>
      </c>
      <c r="AT52" s="74" t="n">
        <f aca="false">AT51*VLOOKUP($X52,$K$40:$V$69,AT$6+1,FALSE())</f>
        <v>0.747581093857682</v>
      </c>
      <c r="AU52" s="74" t="n">
        <f aca="false">AU51*VLOOKUP($X52,$K$40:$V$69,AU$6+1,FALSE())</f>
        <v>0.659826056042796</v>
      </c>
      <c r="AV52" s="74" t="n">
        <f aca="false">AV51*VLOOKUP($X52,$K$40:$V$69,AV$6+1,FALSE())</f>
        <v>0.523595519331722</v>
      </c>
      <c r="AW52" s="75" t="n">
        <v>0</v>
      </c>
      <c r="AX52" s="54"/>
      <c r="AY52" s="60" t="n">
        <f aca="false">AY40+1</f>
        <v>4</v>
      </c>
      <c r="AZ52" s="61" t="n">
        <v>46</v>
      </c>
      <c r="BA52" s="76" t="n">
        <v>0.659826056042796</v>
      </c>
      <c r="BB52" s="77" t="n">
        <v>0.747581093857682</v>
      </c>
      <c r="BC52" s="54"/>
      <c r="BD52" s="54" t="n">
        <f aca="false">IF($D$11=1,BA52*BB52,BA52)</f>
        <v>0.659826056042796</v>
      </c>
    </row>
    <row r="53" customFormat="false" ht="12.75" hidden="false" customHeight="false" outlineLevel="0" collapsed="false">
      <c r="F53" s="57" t="n">
        <v>4</v>
      </c>
      <c r="G53" s="58" t="n">
        <v>2</v>
      </c>
      <c r="H53" s="80" t="n">
        <f aca="false">+'Survival Rates'!G51</f>
        <v>0.954561492129855</v>
      </c>
      <c r="I53" s="81" t="n">
        <v>0.950639313925544</v>
      </c>
      <c r="K53" s="63" t="n">
        <v>14</v>
      </c>
      <c r="L53" s="64" t="n">
        <f aca="false">(H20/H19)^(1/12)</f>
        <v>0.998429403670506</v>
      </c>
      <c r="M53" s="64" t="n">
        <f aca="false">(H35/H34)^(1/12)</f>
        <v>0.99761220052452</v>
      </c>
      <c r="N53" s="64" t="n">
        <f aca="false">(H50/H49)^(1/12)</f>
        <v>0.996844910489784</v>
      </c>
      <c r="O53" s="64" t="n">
        <f aca="false">(H65/H64)^(1/12)</f>
        <v>0.99650213104123</v>
      </c>
      <c r="P53" s="64" t="n">
        <f aca="false">(H80/H79)^(1/12)</f>
        <v>0.995808900393289</v>
      </c>
      <c r="Q53" s="64" t="n">
        <f aca="false">(H95/H94)^(1/12)</f>
        <v>0.994276353586901</v>
      </c>
      <c r="R53" s="64" t="n">
        <f aca="false">(H110/H109)^(1/12)</f>
        <v>0.994111314137664</v>
      </c>
      <c r="S53" s="64" t="n">
        <f aca="false">(H125/H124)^(1/12)</f>
        <v>0.992689390836384</v>
      </c>
      <c r="T53" s="64" t="n">
        <f aca="false">(H140/H139)^(1/12)</f>
        <v>0.991887894144297</v>
      </c>
      <c r="U53" s="64" t="n">
        <f aca="false">(H155/H154)^(1/12)</f>
        <v>0.990586822294108</v>
      </c>
      <c r="V53" s="64" t="n">
        <f aca="false">(H170/H169)^(1/12)</f>
        <v>0.988788143079629</v>
      </c>
      <c r="W53" s="101" t="n">
        <f aca="false">H185</f>
        <v>0</v>
      </c>
      <c r="X53" s="60" t="n">
        <f aca="false">X41+1</f>
        <v>4</v>
      </c>
      <c r="Y53" s="61" t="n">
        <v>47</v>
      </c>
      <c r="Z53" s="71" t="n">
        <f aca="false">Z52*VLOOKUP($X53,$K$7:$V$36,Z$6+1,FALSE())</f>
        <v>0.959665323661735</v>
      </c>
      <c r="AA53" s="71" t="n">
        <f aca="false">AA52*VLOOKUP($X53,$K$7:$V$36,AA$6+1,FALSE())</f>
        <v>0.9487360460945</v>
      </c>
      <c r="AB53" s="71" t="n">
        <f aca="false">AB52*VLOOKUP($X53,$K$7:$V$36,AB$6+1,FALSE())</f>
        <v>0.925084444210187</v>
      </c>
      <c r="AC53" s="71" t="n">
        <f aca="false">AC52*VLOOKUP($X53,$K$7:$V$36,AC$6+1,FALSE())</f>
        <v>0.905042435489945</v>
      </c>
      <c r="AD53" s="71" t="n">
        <f aca="false">AD52*VLOOKUP($X53,$K$7:$V$36,AD$6+1,FALSE())</f>
        <v>0.883402580778501</v>
      </c>
      <c r="AE53" s="71" t="n">
        <f aca="false">AE52*VLOOKUP($X53,$K$7:$V$36,AE$6+1,FALSE())</f>
        <v>0.817420665040916</v>
      </c>
      <c r="AF53" s="71" t="n">
        <f aca="false">AF52*VLOOKUP($X53,$K$7:$V$36,AF$6+1,FALSE())</f>
        <v>0.811238272068808</v>
      </c>
      <c r="AG53" s="71" t="n">
        <f aca="false">AG52*VLOOKUP($X53,$K$7:$V$36,AG$6+1,FALSE())</f>
        <v>0.75643855612025</v>
      </c>
      <c r="AH53" s="71" t="n">
        <f aca="false">AH52*VLOOKUP($X53,$K$7:$V$36,AH$6+1,FALSE())</f>
        <v>0.742281718546296</v>
      </c>
      <c r="AI53" s="71" t="n">
        <f aca="false">AI52*VLOOKUP($X53,$K$7:$V$36,AI$6+1,FALSE())</f>
        <v>0.653527281547287</v>
      </c>
      <c r="AJ53" s="71" t="n">
        <f aca="false">AJ52*VLOOKUP($X53,$K$7:$V$36,AJ$6+1,FALSE())</f>
        <v>0.516248174718731</v>
      </c>
      <c r="AK53" s="72" t="n">
        <f aca="false">W$7</f>
        <v>0</v>
      </c>
      <c r="AL53" s="73" t="n">
        <f aca="false">AL52*VLOOKUP($X53,$K$40:$V$69,AL$6+1,FALSE())</f>
        <v>0.959665323661735</v>
      </c>
      <c r="AM53" s="74" t="n">
        <f aca="false">AM52*VLOOKUP($X53,$K$40:$V$69,AM$6+1,FALSE())</f>
        <v>0.9487360460945</v>
      </c>
      <c r="AN53" s="74" t="n">
        <f aca="false">AN52*VLOOKUP($X53,$K$40:$V$69,AN$6+1,FALSE())</f>
        <v>0.925084444210187</v>
      </c>
      <c r="AO53" s="74" t="n">
        <f aca="false">AO52*VLOOKUP($X53,$K$40:$V$69,AO$6+1,FALSE())</f>
        <v>0.905042435489945</v>
      </c>
      <c r="AP53" s="74" t="n">
        <f aca="false">AP52*VLOOKUP($X53,$K$40:$V$69,AP$6+1,FALSE())</f>
        <v>0.883402580778501</v>
      </c>
      <c r="AQ53" s="74" t="n">
        <f aca="false">AQ52*VLOOKUP($X53,$K$40:$V$69,AQ$6+1,FALSE())</f>
        <v>0.817420665040916</v>
      </c>
      <c r="AR53" s="74" t="n">
        <f aca="false">AR52*VLOOKUP($X53,$K$40:$V$69,AR$6+1,FALSE())</f>
        <v>0.811238272068808</v>
      </c>
      <c r="AS53" s="74" t="n">
        <f aca="false">AS52*VLOOKUP($X53,$K$40:$V$69,AS$6+1,FALSE())</f>
        <v>0.75643855612025</v>
      </c>
      <c r="AT53" s="74" t="n">
        <f aca="false">AT52*VLOOKUP($X53,$K$40:$V$69,AT$6+1,FALSE())</f>
        <v>0.742281718546296</v>
      </c>
      <c r="AU53" s="74" t="n">
        <f aca="false">AU52*VLOOKUP($X53,$K$40:$V$69,AU$6+1,FALSE())</f>
        <v>0.653527281547287</v>
      </c>
      <c r="AV53" s="74" t="n">
        <f aca="false">AV52*VLOOKUP($X53,$K$40:$V$69,AV$6+1,FALSE())</f>
        <v>0.516248174718731</v>
      </c>
      <c r="AW53" s="75" t="n">
        <v>0</v>
      </c>
      <c r="AX53" s="54"/>
      <c r="AY53" s="60" t="n">
        <f aca="false">AY41+1</f>
        <v>4</v>
      </c>
      <c r="AZ53" s="61" t="n">
        <v>47</v>
      </c>
      <c r="BA53" s="76" t="n">
        <v>0.653527281547287</v>
      </c>
      <c r="BB53" s="77" t="n">
        <v>0.742281718546296</v>
      </c>
      <c r="BC53" s="54"/>
      <c r="BD53" s="54" t="n">
        <f aca="false">IF($D$11=1,BA53*BB53,BA53)</f>
        <v>0.653527281547287</v>
      </c>
    </row>
    <row r="54" customFormat="false" ht="12.75" hidden="false" customHeight="false" outlineLevel="0" collapsed="false">
      <c r="F54" s="57" t="n">
        <v>4</v>
      </c>
      <c r="G54" s="58" t="n">
        <v>3</v>
      </c>
      <c r="H54" s="80" t="n">
        <f aca="false">+'Survival Rates'!G52</f>
        <v>0.929285619917936</v>
      </c>
      <c r="I54" s="81" t="n">
        <v>0.925658682945172</v>
      </c>
      <c r="K54" s="63" t="n">
        <v>15</v>
      </c>
      <c r="L54" s="64" t="n">
        <f aca="false">(H21/H20)^(1/12)</f>
        <v>0.998319478417425</v>
      </c>
      <c r="M54" s="64" t="n">
        <f aca="false">(H36/H35)^(1/12)</f>
        <v>0.997412194483111</v>
      </c>
      <c r="N54" s="64" t="n">
        <f aca="false">(H51/H50)^(1/12)</f>
        <v>0.996600504580825</v>
      </c>
      <c r="O54" s="64" t="n">
        <f aca="false">(H66/H65)^(1/12)</f>
        <v>0.996279497763961</v>
      </c>
      <c r="P54" s="64" t="n">
        <f aca="false">(H81/H80)^(1/12)</f>
        <v>0.995543730131559</v>
      </c>
      <c r="Q54" s="64" t="n">
        <f aca="false">(H96/H95)^(1/12)</f>
        <v>0.994033926365736</v>
      </c>
      <c r="R54" s="64" t="n">
        <f aca="false">(H111/H110)^(1/12)</f>
        <v>0.993882285838565</v>
      </c>
      <c r="S54" s="64" t="n">
        <f aca="false">(H126/H125)^(1/12)</f>
        <v>0.992430153684901</v>
      </c>
      <c r="T54" s="64" t="n">
        <f aca="false">(H141/H140)^(1/12)</f>
        <v>0.991534417022823</v>
      </c>
      <c r="U54" s="64" t="n">
        <f aca="false">(H156/H155)^(1/12)</f>
        <v>0.99049710257678</v>
      </c>
      <c r="V54" s="64" t="n">
        <f aca="false">(H171/H170)^(1/12)</f>
        <v>0.989318656495182</v>
      </c>
      <c r="W54" s="101" t="n">
        <f aca="false">H186</f>
        <v>0</v>
      </c>
      <c r="X54" s="60" t="n">
        <f aca="false">X42+1</f>
        <v>4</v>
      </c>
      <c r="Y54" s="61" t="n">
        <v>48</v>
      </c>
      <c r="Z54" s="71" t="n">
        <f aca="false">Z53*VLOOKUP($X54,$K$7:$V$36,Z$6+1,FALSE())</f>
        <v>0.95863995902347</v>
      </c>
      <c r="AA54" s="71" t="n">
        <f aca="false">AA53*VLOOKUP($X54,$K$7:$V$36,AA$6+1,FALSE())</f>
        <v>0.947429225383367</v>
      </c>
      <c r="AB54" s="71" t="n">
        <f aca="false">AB53*VLOOKUP($X54,$K$7:$V$36,AB$6+1,FALSE())</f>
        <v>0.923075155049712</v>
      </c>
      <c r="AC54" s="71" t="n">
        <f aca="false">AC53*VLOOKUP($X54,$K$7:$V$36,AC$6+1,FALSE())</f>
        <v>0.902870122133597</v>
      </c>
      <c r="AD54" s="71" t="n">
        <f aca="false">AD53*VLOOKUP($X54,$K$7:$V$36,AD$6+1,FALSE())</f>
        <v>0.880920950158126</v>
      </c>
      <c r="AE54" s="71" t="n">
        <f aca="false">AE53*VLOOKUP($X54,$K$7:$V$36,AE$6+1,FALSE())</f>
        <v>0.813560439479598</v>
      </c>
      <c r="AF54" s="71" t="n">
        <f aca="false">AF53*VLOOKUP($X54,$K$7:$V$36,AF$6+1,FALSE())</f>
        <v>0.807381526825882</v>
      </c>
      <c r="AG54" s="71" t="n">
        <f aca="false">AG53*VLOOKUP($X54,$K$7:$V$36,AG$6+1,FALSE())</f>
        <v>0.751389026408149</v>
      </c>
      <c r="AH54" s="71" t="n">
        <f aca="false">AH53*VLOOKUP($X54,$K$7:$V$36,AH$6+1,FALSE())</f>
        <v>0.737019908896912</v>
      </c>
      <c r="AI54" s="71" t="n">
        <f aca="false">AI53*VLOOKUP($X54,$K$7:$V$36,AI$6+1,FALSE())</f>
        <v>0.647288635868731</v>
      </c>
      <c r="AJ54" s="71" t="n">
        <f aca="false">AJ53*VLOOKUP($X54,$K$7:$V$36,AJ$6+1,FALSE())</f>
        <v>0.509003931585544</v>
      </c>
      <c r="AK54" s="72" t="n">
        <f aca="false">W$7</f>
        <v>0</v>
      </c>
      <c r="AL54" s="73" t="n">
        <f aca="false">AL53*VLOOKUP($X54,$K$40:$V$69,AL$6+1,FALSE())</f>
        <v>0.95863995902347</v>
      </c>
      <c r="AM54" s="74" t="n">
        <f aca="false">AM53*VLOOKUP($X54,$K$40:$V$69,AM$6+1,FALSE())</f>
        <v>0.947429225383367</v>
      </c>
      <c r="AN54" s="74" t="n">
        <f aca="false">AN53*VLOOKUP($X54,$K$40:$V$69,AN$6+1,FALSE())</f>
        <v>0.923075155049712</v>
      </c>
      <c r="AO54" s="74" t="n">
        <f aca="false">AO53*VLOOKUP($X54,$K$40:$V$69,AO$6+1,FALSE())</f>
        <v>0.902870122133597</v>
      </c>
      <c r="AP54" s="74" t="n">
        <f aca="false">AP53*VLOOKUP($X54,$K$40:$V$69,AP$6+1,FALSE())</f>
        <v>0.880920950158126</v>
      </c>
      <c r="AQ54" s="74" t="n">
        <f aca="false">AQ53*VLOOKUP($X54,$K$40:$V$69,AQ$6+1,FALSE())</f>
        <v>0.813560439479598</v>
      </c>
      <c r="AR54" s="74" t="n">
        <f aca="false">AR53*VLOOKUP($X54,$K$40:$V$69,AR$6+1,FALSE())</f>
        <v>0.807381526825882</v>
      </c>
      <c r="AS54" s="74" t="n">
        <f aca="false">AS53*VLOOKUP($X54,$K$40:$V$69,AS$6+1,FALSE())</f>
        <v>0.751389026408149</v>
      </c>
      <c r="AT54" s="74" t="n">
        <f aca="false">AT53*VLOOKUP($X54,$K$40:$V$69,AT$6+1,FALSE())</f>
        <v>0.737019908896912</v>
      </c>
      <c r="AU54" s="74" t="n">
        <f aca="false">AU53*VLOOKUP($X54,$K$40:$V$69,AU$6+1,FALSE())</f>
        <v>0.647288635868731</v>
      </c>
      <c r="AV54" s="74" t="n">
        <f aca="false">AV53*VLOOKUP($X54,$K$40:$V$69,AV$6+1,FALSE())</f>
        <v>0.509003931585544</v>
      </c>
      <c r="AW54" s="75" t="n">
        <v>0</v>
      </c>
      <c r="AX54" s="54"/>
      <c r="AY54" s="60" t="n">
        <f aca="false">AY42+1</f>
        <v>4</v>
      </c>
      <c r="AZ54" s="61" t="n">
        <v>48</v>
      </c>
      <c r="BA54" s="76" t="n">
        <v>0.647288635868731</v>
      </c>
      <c r="BB54" s="77" t="n">
        <v>0.737019908896912</v>
      </c>
      <c r="BC54" s="54"/>
      <c r="BD54" s="54" t="n">
        <f aca="false">IF($D$11=1,BA54*BB54,BA54)</f>
        <v>0.647288635868731</v>
      </c>
    </row>
    <row r="55" customFormat="false" ht="12.75" hidden="false" customHeight="false" outlineLevel="0" collapsed="false">
      <c r="F55" s="57" t="n">
        <v>4</v>
      </c>
      <c r="G55" s="58" t="n">
        <v>4</v>
      </c>
      <c r="H55" s="80" t="n">
        <f aca="false">+'Survival Rates'!G53</f>
        <v>0.902870122133596</v>
      </c>
      <c r="I55" s="81" t="n">
        <v>0.899634126166276</v>
      </c>
      <c r="K55" s="63" t="n">
        <v>16</v>
      </c>
      <c r="L55" s="64" t="n">
        <f aca="false">L54</f>
        <v>0.998319478417425</v>
      </c>
      <c r="M55" s="64" t="n">
        <f aca="false">M54</f>
        <v>0.997412194483111</v>
      </c>
      <c r="N55" s="64" t="n">
        <f aca="false">N54</f>
        <v>0.996600504580825</v>
      </c>
      <c r="O55" s="64" t="n">
        <f aca="false">O54</f>
        <v>0.996279497763961</v>
      </c>
      <c r="P55" s="64" t="n">
        <f aca="false">P54</f>
        <v>0.995543730131559</v>
      </c>
      <c r="Q55" s="64" t="n">
        <f aca="false">Q54</f>
        <v>0.994033926365736</v>
      </c>
      <c r="R55" s="64" t="n">
        <f aca="false">R54</f>
        <v>0.993882285838565</v>
      </c>
      <c r="S55" s="64" t="n">
        <f aca="false">S54</f>
        <v>0.992430153684901</v>
      </c>
      <c r="T55" s="64" t="n">
        <f aca="false">T54</f>
        <v>0.991534417022823</v>
      </c>
      <c r="U55" s="64" t="n">
        <f aca="false">U54</f>
        <v>0.99049710257678</v>
      </c>
      <c r="V55" s="64" t="n">
        <f aca="false">V54</f>
        <v>0.989318656495182</v>
      </c>
      <c r="W55" s="64" t="n">
        <f aca="false">H221</f>
        <v>0</v>
      </c>
      <c r="X55" s="60" t="n">
        <f aca="false">X43+1</f>
        <v>5</v>
      </c>
      <c r="Y55" s="61" t="n">
        <v>49</v>
      </c>
      <c r="Z55" s="71" t="n">
        <f aca="false">Z54*VLOOKUP($X55,$K$7:$V$36,Z$6+1,FALSE())</f>
        <v>0.957312427105396</v>
      </c>
      <c r="AA55" s="71" t="n">
        <f aca="false">AA54*VLOOKUP($X55,$K$7:$V$36,AA$6+1,FALSE())</f>
        <v>0.94557329885612</v>
      </c>
      <c r="AB55" s="71" t="n">
        <f aca="false">AB54*VLOOKUP($X55,$K$7:$V$36,AB$6+1,FALSE())</f>
        <v>0.921419776272823</v>
      </c>
      <c r="AC55" s="71" t="n">
        <f aca="false">AC54*VLOOKUP($X55,$K$7:$V$36,AC$6+1,FALSE())</f>
        <v>0.900760874424939</v>
      </c>
      <c r="AD55" s="71" t="n">
        <f aca="false">AD54*VLOOKUP($X55,$K$7:$V$36,AD$6+1,FALSE())</f>
        <v>0.878405091415639</v>
      </c>
      <c r="AE55" s="71" t="n">
        <f aca="false">AE54*VLOOKUP($X55,$K$7:$V$36,AE$6+1,FALSE())</f>
        <v>0.809652067549086</v>
      </c>
      <c r="AF55" s="71" t="n">
        <f aca="false">AF54*VLOOKUP($X55,$K$7:$V$36,AF$6+1,FALSE())</f>
        <v>0.803066050299231</v>
      </c>
      <c r="AG55" s="71" t="n">
        <f aca="false">AG54*VLOOKUP($X55,$K$7:$V$36,AG$6+1,FALSE())</f>
        <v>0.746546216951814</v>
      </c>
      <c r="AH55" s="71" t="n">
        <f aca="false">AH54*VLOOKUP($X55,$K$7:$V$36,AH$6+1,FALSE())</f>
        <v>0.731877434002442</v>
      </c>
      <c r="AI55" s="71" t="n">
        <f aca="false">AI54*VLOOKUP($X55,$K$7:$V$36,AI$6+1,FALSE())</f>
        <v>0.640807809946683</v>
      </c>
      <c r="AJ55" s="71" t="n">
        <f aca="false">AJ54*VLOOKUP($X55,$K$7:$V$36,AJ$6+1,FALSE())</f>
        <v>0.50110070901565</v>
      </c>
      <c r="AK55" s="72" t="n">
        <f aca="false">W$7</f>
        <v>0</v>
      </c>
      <c r="AL55" s="73" t="n">
        <f aca="false">AL54*VLOOKUP($X55,$K$40:$V$69,AL$6+1,FALSE())</f>
        <v>0.957312427105396</v>
      </c>
      <c r="AM55" s="74" t="n">
        <f aca="false">AM54*VLOOKUP($X55,$K$40:$V$69,AM$6+1,FALSE())</f>
        <v>0.94557329885612</v>
      </c>
      <c r="AN55" s="74" t="n">
        <f aca="false">AN54*VLOOKUP($X55,$K$40:$V$69,AN$6+1,FALSE())</f>
        <v>0.921419776272823</v>
      </c>
      <c r="AO55" s="74" t="n">
        <f aca="false">AO54*VLOOKUP($X55,$K$40:$V$69,AO$6+1,FALSE())</f>
        <v>0.900760874424939</v>
      </c>
      <c r="AP55" s="74" t="n">
        <f aca="false">AP54*VLOOKUP($X55,$K$40:$V$69,AP$6+1,FALSE())</f>
        <v>0.878405091415639</v>
      </c>
      <c r="AQ55" s="74" t="n">
        <f aca="false">AQ54*VLOOKUP($X55,$K$40:$V$69,AQ$6+1,FALSE())</f>
        <v>0.809652067549086</v>
      </c>
      <c r="AR55" s="74" t="n">
        <f aca="false">AR54*VLOOKUP($X55,$K$40:$V$69,AR$6+1,FALSE())</f>
        <v>0.803066050299231</v>
      </c>
      <c r="AS55" s="74" t="n">
        <f aca="false">AS54*VLOOKUP($X55,$K$40:$V$69,AS$6+1,FALSE())</f>
        <v>0.746546216951814</v>
      </c>
      <c r="AT55" s="74" t="n">
        <f aca="false">AT54*VLOOKUP($X55,$K$40:$V$69,AT$6+1,FALSE())</f>
        <v>0.731877434002442</v>
      </c>
      <c r="AU55" s="74" t="n">
        <f aca="false">AU54*VLOOKUP($X55,$K$40:$V$69,AU$6+1,FALSE())</f>
        <v>0.640807809946683</v>
      </c>
      <c r="AV55" s="74" t="n">
        <f aca="false">AV54*VLOOKUP($X55,$K$40:$V$69,AV$6+1,FALSE())</f>
        <v>0.50110070901565</v>
      </c>
      <c r="AW55" s="75" t="n">
        <v>0</v>
      </c>
      <c r="AX55" s="54"/>
      <c r="AY55" s="60" t="n">
        <f aca="false">AY43+1</f>
        <v>5</v>
      </c>
      <c r="AZ55" s="61" t="n">
        <v>49</v>
      </c>
      <c r="BA55" s="76" t="n">
        <v>0.640807809946683</v>
      </c>
      <c r="BB55" s="77" t="n">
        <v>0.731877434002442</v>
      </c>
      <c r="BC55" s="54"/>
      <c r="BD55" s="54" t="n">
        <f aca="false">IF($D$11=1,BA55*BB55,BA55)</f>
        <v>0.640807809946683</v>
      </c>
    </row>
    <row r="56" customFormat="false" ht="12.75" hidden="false" customHeight="false" outlineLevel="0" collapsed="false">
      <c r="F56" s="57" t="n">
        <v>4</v>
      </c>
      <c r="G56" s="58" t="n">
        <v>5</v>
      </c>
      <c r="H56" s="80" t="n">
        <f aca="false">+'Survival Rates'!G54</f>
        <v>0.877881847799687</v>
      </c>
      <c r="I56" s="81" t="n">
        <v>0.876273931426751</v>
      </c>
      <c r="K56" s="63" t="n">
        <v>17</v>
      </c>
      <c r="L56" s="64" t="n">
        <f aca="false">L55</f>
        <v>0.998319478417425</v>
      </c>
      <c r="M56" s="64" t="n">
        <f aca="false">M55</f>
        <v>0.997412194483111</v>
      </c>
      <c r="N56" s="64" t="n">
        <f aca="false">N55</f>
        <v>0.996600504580825</v>
      </c>
      <c r="O56" s="64" t="n">
        <f aca="false">O55</f>
        <v>0.996279497763961</v>
      </c>
      <c r="P56" s="64" t="n">
        <f aca="false">P55</f>
        <v>0.995543730131559</v>
      </c>
      <c r="Q56" s="64" t="n">
        <f aca="false">Q55</f>
        <v>0.994033926365736</v>
      </c>
      <c r="R56" s="64" t="n">
        <f aca="false">R55</f>
        <v>0.993882285838565</v>
      </c>
      <c r="S56" s="64" t="n">
        <f aca="false">S55</f>
        <v>0.992430153684901</v>
      </c>
      <c r="T56" s="64" t="n">
        <f aca="false">T55</f>
        <v>0.991534417022823</v>
      </c>
      <c r="U56" s="64" t="n">
        <f aca="false">U55</f>
        <v>0.99049710257678</v>
      </c>
      <c r="V56" s="64" t="n">
        <f aca="false">V55</f>
        <v>0.989318656495182</v>
      </c>
      <c r="W56" s="64" t="n">
        <f aca="false">H222</f>
        <v>0</v>
      </c>
      <c r="X56" s="60" t="n">
        <f aca="false">X44+1</f>
        <v>5</v>
      </c>
      <c r="Y56" s="61" t="n">
        <v>50</v>
      </c>
      <c r="Z56" s="71" t="n">
        <f aca="false">Z55*VLOOKUP($X56,$K$7:$V$36,Z$6+1,FALSE())</f>
        <v>0.955986733563635</v>
      </c>
      <c r="AA56" s="71" t="n">
        <f aca="false">AA55*VLOOKUP($X56,$K$7:$V$36,AA$6+1,FALSE())</f>
        <v>0.943721007917877</v>
      </c>
      <c r="AB56" s="71" t="n">
        <f aca="false">AB55*VLOOKUP($X56,$K$7:$V$36,AB$6+1,FALSE())</f>
        <v>0.919767366137089</v>
      </c>
      <c r="AC56" s="71" t="n">
        <f aca="false">AC55*VLOOKUP($X56,$K$7:$V$36,AC$6+1,FALSE())</f>
        <v>0.898656554253241</v>
      </c>
      <c r="AD56" s="71" t="n">
        <f aca="false">AD55*VLOOKUP($X56,$K$7:$V$36,AD$6+1,FALSE())</f>
        <v>0.875896417818664</v>
      </c>
      <c r="AE56" s="71" t="n">
        <f aca="false">AE55*VLOOKUP($X56,$K$7:$V$36,AE$6+1,FALSE())</f>
        <v>0.80576247156982</v>
      </c>
      <c r="AF56" s="71" t="n">
        <f aca="false">AF55*VLOOKUP($X56,$K$7:$V$36,AF$6+1,FALSE())</f>
        <v>0.798773640113625</v>
      </c>
      <c r="AG56" s="71" t="n">
        <f aca="false">AG55*VLOOKUP($X56,$K$7:$V$36,AG$6+1,FALSE())</f>
        <v>0.741734620093224</v>
      </c>
      <c r="AH56" s="71" t="n">
        <f aca="false">AH55*VLOOKUP($X56,$K$7:$V$36,AH$6+1,FALSE())</f>
        <v>0.726770840157753</v>
      </c>
      <c r="AI56" s="71" t="n">
        <f aca="false">AI55*VLOOKUP($X56,$K$7:$V$36,AI$6+1,FALSE())</f>
        <v>0.634391871776875</v>
      </c>
      <c r="AJ56" s="71" t="n">
        <f aca="false">AJ55*VLOOKUP($X56,$K$7:$V$36,AJ$6+1,FALSE())</f>
        <v>0.493320198517536</v>
      </c>
      <c r="AK56" s="72" t="n">
        <f aca="false">W$7</f>
        <v>0</v>
      </c>
      <c r="AL56" s="73" t="n">
        <f aca="false">AL55*VLOOKUP($X56,$K$40:$V$69,AL$6+1,FALSE())</f>
        <v>0.955986733563635</v>
      </c>
      <c r="AM56" s="74" t="n">
        <f aca="false">AM55*VLOOKUP($X56,$K$40:$V$69,AM$6+1,FALSE())</f>
        <v>0.943721007917877</v>
      </c>
      <c r="AN56" s="74" t="n">
        <f aca="false">AN55*VLOOKUP($X56,$K$40:$V$69,AN$6+1,FALSE())</f>
        <v>0.919767366137089</v>
      </c>
      <c r="AO56" s="74" t="n">
        <f aca="false">AO55*VLOOKUP($X56,$K$40:$V$69,AO$6+1,FALSE())</f>
        <v>0.898656554253241</v>
      </c>
      <c r="AP56" s="74" t="n">
        <f aca="false">AP55*VLOOKUP($X56,$K$40:$V$69,AP$6+1,FALSE())</f>
        <v>0.875896417818664</v>
      </c>
      <c r="AQ56" s="74" t="n">
        <f aca="false">AQ55*VLOOKUP($X56,$K$40:$V$69,AQ$6+1,FALSE())</f>
        <v>0.80576247156982</v>
      </c>
      <c r="AR56" s="74" t="n">
        <f aca="false">AR55*VLOOKUP($X56,$K$40:$V$69,AR$6+1,FALSE())</f>
        <v>0.798773640113625</v>
      </c>
      <c r="AS56" s="74" t="n">
        <f aca="false">AS55*VLOOKUP($X56,$K$40:$V$69,AS$6+1,FALSE())</f>
        <v>0.741734620093224</v>
      </c>
      <c r="AT56" s="74" t="n">
        <f aca="false">AT55*VLOOKUP($X56,$K$40:$V$69,AT$6+1,FALSE())</f>
        <v>0.726770840157753</v>
      </c>
      <c r="AU56" s="74" t="n">
        <f aca="false">AU55*VLOOKUP($X56,$K$40:$V$69,AU$6+1,FALSE())</f>
        <v>0.634391871776875</v>
      </c>
      <c r="AV56" s="74" t="n">
        <f aca="false">AV55*VLOOKUP($X56,$K$40:$V$69,AV$6+1,FALSE())</f>
        <v>0.493320198517536</v>
      </c>
      <c r="AW56" s="75" t="n">
        <v>0</v>
      </c>
      <c r="AX56" s="54"/>
      <c r="AY56" s="60" t="n">
        <f aca="false">AY44+1</f>
        <v>5</v>
      </c>
      <c r="AZ56" s="61" t="n">
        <v>50</v>
      </c>
      <c r="BA56" s="76" t="n">
        <v>0.634391871776875</v>
      </c>
      <c r="BB56" s="77" t="n">
        <v>0.726770840157753</v>
      </c>
      <c r="BC56" s="54"/>
      <c r="BD56" s="54" t="n">
        <f aca="false">IF($D$11=1,BA56*BB56,BA56)</f>
        <v>0.634391871776875</v>
      </c>
    </row>
    <row r="57" customFormat="false" ht="12.75" hidden="false" customHeight="false" outlineLevel="0" collapsed="false">
      <c r="F57" s="57" t="n">
        <v>4</v>
      </c>
      <c r="G57" s="58" t="n">
        <v>6</v>
      </c>
      <c r="H57" s="80" t="n">
        <f aca="false">+'Survival Rates'!G55</f>
        <v>0.850578837286625</v>
      </c>
      <c r="I57" s="81" t="n">
        <v>0.842661989117638</v>
      </c>
      <c r="K57" s="63" t="n">
        <v>18</v>
      </c>
      <c r="L57" s="64" t="n">
        <f aca="false">L56</f>
        <v>0.998319478417425</v>
      </c>
      <c r="M57" s="64" t="n">
        <f aca="false">M56</f>
        <v>0.997412194483111</v>
      </c>
      <c r="N57" s="64" t="n">
        <f aca="false">N56</f>
        <v>0.996600504580825</v>
      </c>
      <c r="O57" s="64" t="n">
        <f aca="false">O56</f>
        <v>0.996279497763961</v>
      </c>
      <c r="P57" s="64" t="n">
        <f aca="false">P56</f>
        <v>0.995543730131559</v>
      </c>
      <c r="Q57" s="64" t="n">
        <f aca="false">Q56</f>
        <v>0.994033926365736</v>
      </c>
      <c r="R57" s="64" t="n">
        <f aca="false">R56</f>
        <v>0.993882285838565</v>
      </c>
      <c r="S57" s="64" t="n">
        <f aca="false">S56</f>
        <v>0.992430153684901</v>
      </c>
      <c r="T57" s="64" t="n">
        <f aca="false">T56</f>
        <v>0.991534417022823</v>
      </c>
      <c r="U57" s="64" t="n">
        <f aca="false">U56</f>
        <v>0.99049710257678</v>
      </c>
      <c r="V57" s="64" t="n">
        <f aca="false">V56</f>
        <v>0.989318656495182</v>
      </c>
      <c r="W57" s="64" t="n">
        <f aca="false">H223</f>
        <v>0</v>
      </c>
      <c r="X57" s="60" t="n">
        <f aca="false">X45+1</f>
        <v>5</v>
      </c>
      <c r="Y57" s="61" t="n">
        <v>51</v>
      </c>
      <c r="Z57" s="71" t="n">
        <f aca="false">Z56*VLOOKUP($X57,$K$7:$V$36,Z$6+1,FALSE())</f>
        <v>0.954662875852389</v>
      </c>
      <c r="AA57" s="71" t="n">
        <f aca="false">AA56*VLOOKUP($X57,$K$7:$V$36,AA$6+1,FALSE())</f>
        <v>0.941872345446856</v>
      </c>
      <c r="AB57" s="71" t="n">
        <f aca="false">AB56*VLOOKUP($X57,$K$7:$V$36,AB$6+1,FALSE())</f>
        <v>0.918117919318756</v>
      </c>
      <c r="AC57" s="71" t="n">
        <f aca="false">AC56*VLOOKUP($X57,$K$7:$V$36,AC$6+1,FALSE())</f>
        <v>0.896557150106996</v>
      </c>
      <c r="AD57" s="71" t="n">
        <f aca="false">AD56*VLOOKUP($X57,$K$7:$V$36,AD$6+1,FALSE())</f>
        <v>0.873394908846847</v>
      </c>
      <c r="AE57" s="71" t="n">
        <f aca="false">AE56*VLOOKUP($X57,$K$7:$V$36,AE$6+1,FALSE())</f>
        <v>0.801891561341494</v>
      </c>
      <c r="AF57" s="71" t="n">
        <f aca="false">AF56*VLOOKUP($X57,$K$7:$V$36,AF$6+1,FALSE())</f>
        <v>0.794504172978837</v>
      </c>
      <c r="AG57" s="71" t="n">
        <f aca="false">AG56*VLOOKUP($X57,$K$7:$V$36,AG$6+1,FALSE())</f>
        <v>0.736954034662732</v>
      </c>
      <c r="AH57" s="71" t="n">
        <f aca="false">AH56*VLOOKUP($X57,$K$7:$V$36,AH$6+1,FALSE())</f>
        <v>0.721699877006788</v>
      </c>
      <c r="AI57" s="71" t="n">
        <f aca="false">AI56*VLOOKUP($X57,$K$7:$V$36,AI$6+1,FALSE())</f>
        <v>0.628040171685879</v>
      </c>
      <c r="AJ57" s="71" t="n">
        <f aca="false">AJ56*VLOOKUP($X57,$K$7:$V$36,AJ$6+1,FALSE())</f>
        <v>0.485660494760507</v>
      </c>
      <c r="AK57" s="72" t="n">
        <f aca="false">W$7</f>
        <v>0</v>
      </c>
      <c r="AL57" s="73" t="n">
        <f aca="false">AL56*VLOOKUP($X57,$K$40:$V$69,AL$6+1,FALSE())</f>
        <v>0.954662875852389</v>
      </c>
      <c r="AM57" s="74" t="n">
        <f aca="false">AM56*VLOOKUP($X57,$K$40:$V$69,AM$6+1,FALSE())</f>
        <v>0.941872345446856</v>
      </c>
      <c r="AN57" s="74" t="n">
        <f aca="false">AN56*VLOOKUP($X57,$K$40:$V$69,AN$6+1,FALSE())</f>
        <v>0.918117919318756</v>
      </c>
      <c r="AO57" s="74" t="n">
        <f aca="false">AO56*VLOOKUP($X57,$K$40:$V$69,AO$6+1,FALSE())</f>
        <v>0.896557150106996</v>
      </c>
      <c r="AP57" s="74" t="n">
        <f aca="false">AP56*VLOOKUP($X57,$K$40:$V$69,AP$6+1,FALSE())</f>
        <v>0.873394908846847</v>
      </c>
      <c r="AQ57" s="74" t="n">
        <f aca="false">AQ56*VLOOKUP($X57,$K$40:$V$69,AQ$6+1,FALSE())</f>
        <v>0.801891561341494</v>
      </c>
      <c r="AR57" s="74" t="n">
        <f aca="false">AR56*VLOOKUP($X57,$K$40:$V$69,AR$6+1,FALSE())</f>
        <v>0.794504172978837</v>
      </c>
      <c r="AS57" s="74" t="n">
        <f aca="false">AS56*VLOOKUP($X57,$K$40:$V$69,AS$6+1,FALSE())</f>
        <v>0.736954034662732</v>
      </c>
      <c r="AT57" s="74" t="n">
        <f aca="false">AT56*VLOOKUP($X57,$K$40:$V$69,AT$6+1,FALSE())</f>
        <v>0.721699877006788</v>
      </c>
      <c r="AU57" s="74" t="n">
        <f aca="false">AU56*VLOOKUP($X57,$K$40:$V$69,AU$6+1,FALSE())</f>
        <v>0.628040171685879</v>
      </c>
      <c r="AV57" s="74" t="n">
        <f aca="false">AV56*VLOOKUP($X57,$K$40:$V$69,AV$6+1,FALSE())</f>
        <v>0.485660494760507</v>
      </c>
      <c r="AW57" s="75" t="n">
        <v>0</v>
      </c>
      <c r="AX57" s="54"/>
      <c r="AY57" s="60" t="n">
        <f aca="false">AY45+1</f>
        <v>5</v>
      </c>
      <c r="AZ57" s="61" t="n">
        <v>51</v>
      </c>
      <c r="BA57" s="76" t="n">
        <v>0.628040171685879</v>
      </c>
      <c r="BB57" s="77" t="n">
        <v>0.721699877006788</v>
      </c>
      <c r="BC57" s="54"/>
      <c r="BD57" s="54" t="n">
        <f aca="false">IF($D$11=1,BA57*BB57,BA57)</f>
        <v>0.628040171685879</v>
      </c>
    </row>
    <row r="58" customFormat="false" ht="12.75" hidden="false" customHeight="false" outlineLevel="0" collapsed="false">
      <c r="F58" s="57" t="n">
        <v>4</v>
      </c>
      <c r="G58" s="58" t="n">
        <v>7</v>
      </c>
      <c r="H58" s="80" t="n">
        <f aca="false">+'Survival Rates'!G56</f>
        <v>0.822383370654293</v>
      </c>
      <c r="I58" s="81" t="n">
        <v>0.806276616936127</v>
      </c>
      <c r="K58" s="63" t="n">
        <v>19</v>
      </c>
      <c r="L58" s="64" t="n">
        <f aca="false">L57</f>
        <v>0.998319478417425</v>
      </c>
      <c r="M58" s="64" t="n">
        <f aca="false">M57</f>
        <v>0.997412194483111</v>
      </c>
      <c r="N58" s="64" t="n">
        <f aca="false">N57</f>
        <v>0.996600504580825</v>
      </c>
      <c r="O58" s="64" t="n">
        <f aca="false">O57</f>
        <v>0.996279497763961</v>
      </c>
      <c r="P58" s="64" t="n">
        <f aca="false">P57</f>
        <v>0.995543730131559</v>
      </c>
      <c r="Q58" s="64" t="n">
        <f aca="false">Q57</f>
        <v>0.994033926365736</v>
      </c>
      <c r="R58" s="64" t="n">
        <f aca="false">R57</f>
        <v>0.993882285838565</v>
      </c>
      <c r="S58" s="64" t="n">
        <f aca="false">S57</f>
        <v>0.992430153684901</v>
      </c>
      <c r="T58" s="64" t="n">
        <f aca="false">T57</f>
        <v>0.991534417022823</v>
      </c>
      <c r="U58" s="64" t="n">
        <f aca="false">U57</f>
        <v>0.99049710257678</v>
      </c>
      <c r="V58" s="64" t="n">
        <f aca="false">V57</f>
        <v>0.989318656495182</v>
      </c>
      <c r="W58" s="64" t="n">
        <f aca="false">H224</f>
        <v>0</v>
      </c>
      <c r="X58" s="60" t="n">
        <f aca="false">X46+1</f>
        <v>5</v>
      </c>
      <c r="Y58" s="61" t="n">
        <v>52</v>
      </c>
      <c r="Z58" s="71" t="n">
        <f aca="false">Z57*VLOOKUP($X58,$K$7:$V$36,Z$6+1,FALSE())</f>
        <v>0.953340851429387</v>
      </c>
      <c r="AA58" s="71" t="n">
        <f aca="false">AA57*VLOOKUP($X58,$K$7:$V$36,AA$6+1,FALSE())</f>
        <v>0.940027304335222</v>
      </c>
      <c r="AB58" s="71" t="n">
        <f aca="false">AB57*VLOOKUP($X58,$K$7:$V$36,AB$6+1,FALSE())</f>
        <v>0.916471430503617</v>
      </c>
      <c r="AC58" s="71" t="n">
        <f aca="false">AC57*VLOOKUP($X58,$K$7:$V$36,AC$6+1,FALSE())</f>
        <v>0.894462650501587</v>
      </c>
      <c r="AD58" s="71" t="n">
        <f aca="false">AD57*VLOOKUP($X58,$K$7:$V$36,AD$6+1,FALSE())</f>
        <v>0.870900544038436</v>
      </c>
      <c r="AE58" s="71" t="n">
        <f aca="false">AE57*VLOOKUP($X58,$K$7:$V$36,AE$6+1,FALSE())</f>
        <v>0.798039247097126</v>
      </c>
      <c r="AF58" s="71" t="n">
        <f aca="false">AF57*VLOOKUP($X58,$K$7:$V$36,AF$6+1,FALSE())</f>
        <v>0.790257526263626</v>
      </c>
      <c r="AG58" s="71" t="n">
        <f aca="false">AG57*VLOOKUP($X58,$K$7:$V$36,AG$6+1,FALSE())</f>
        <v>0.732204260787262</v>
      </c>
      <c r="AH58" s="71" t="n">
        <f aca="false">AH57*VLOOKUP($X58,$K$7:$V$36,AH$6+1,FALSE())</f>
        <v>0.716664295940323</v>
      </c>
      <c r="AI58" s="71" t="n">
        <f aca="false">AI57*VLOOKUP($X58,$K$7:$V$36,AI$6+1,FALSE())</f>
        <v>0.621752066504971</v>
      </c>
      <c r="AJ58" s="71" t="n">
        <f aca="false">AJ57*VLOOKUP($X58,$K$7:$V$36,AJ$6+1,FALSE())</f>
        <v>0.47811972199763</v>
      </c>
      <c r="AK58" s="72" t="n">
        <f aca="false">W$7</f>
        <v>0</v>
      </c>
      <c r="AL58" s="73" t="n">
        <f aca="false">AL57*VLOOKUP($X58,$K$40:$V$69,AL$6+1,FALSE())</f>
        <v>0.953340851429387</v>
      </c>
      <c r="AM58" s="74" t="n">
        <f aca="false">AM57*VLOOKUP($X58,$K$40:$V$69,AM$6+1,FALSE())</f>
        <v>0.940027304335222</v>
      </c>
      <c r="AN58" s="74" t="n">
        <f aca="false">AN57*VLOOKUP($X58,$K$40:$V$69,AN$6+1,FALSE())</f>
        <v>0.916471430503617</v>
      </c>
      <c r="AO58" s="74" t="n">
        <f aca="false">AO57*VLOOKUP($X58,$K$40:$V$69,AO$6+1,FALSE())</f>
        <v>0.894462650501587</v>
      </c>
      <c r="AP58" s="74" t="n">
        <f aca="false">AP57*VLOOKUP($X58,$K$40:$V$69,AP$6+1,FALSE())</f>
        <v>0.870900544038436</v>
      </c>
      <c r="AQ58" s="74" t="n">
        <f aca="false">AQ57*VLOOKUP($X58,$K$40:$V$69,AQ$6+1,FALSE())</f>
        <v>0.798039247097126</v>
      </c>
      <c r="AR58" s="74" t="n">
        <f aca="false">AR57*VLOOKUP($X58,$K$40:$V$69,AR$6+1,FALSE())</f>
        <v>0.790257526263626</v>
      </c>
      <c r="AS58" s="74" t="n">
        <f aca="false">AS57*VLOOKUP($X58,$K$40:$V$69,AS$6+1,FALSE())</f>
        <v>0.732204260787262</v>
      </c>
      <c r="AT58" s="74" t="n">
        <f aca="false">AT57*VLOOKUP($X58,$K$40:$V$69,AT$6+1,FALSE())</f>
        <v>0.716664295940323</v>
      </c>
      <c r="AU58" s="74" t="n">
        <f aca="false">AU57*VLOOKUP($X58,$K$40:$V$69,AU$6+1,FALSE())</f>
        <v>0.621752066504971</v>
      </c>
      <c r="AV58" s="74" t="n">
        <f aca="false">AV57*VLOOKUP($X58,$K$40:$V$69,AV$6+1,FALSE())</f>
        <v>0.47811972199763</v>
      </c>
      <c r="AW58" s="75" t="n">
        <v>0</v>
      </c>
      <c r="AX58" s="54"/>
      <c r="AY58" s="60" t="n">
        <f aca="false">AY46+1</f>
        <v>5</v>
      </c>
      <c r="AZ58" s="61" t="n">
        <v>52</v>
      </c>
      <c r="BA58" s="76" t="n">
        <v>0.621752066504971</v>
      </c>
      <c r="BB58" s="77" t="n">
        <v>0.716664295940323</v>
      </c>
      <c r="BC58" s="54"/>
      <c r="BD58" s="54" t="n">
        <f aca="false">IF($D$11=1,BA58*BB58,BA58)</f>
        <v>0.621752066504971</v>
      </c>
    </row>
    <row r="59" customFormat="false" ht="12.75" hidden="false" customHeight="false" outlineLevel="0" collapsed="false">
      <c r="F59" s="57" t="n">
        <v>4</v>
      </c>
      <c r="G59" s="58" t="n">
        <v>8</v>
      </c>
      <c r="H59" s="80" t="n">
        <f aca="false">+'Survival Rates'!G57</f>
        <v>0.80300123609882</v>
      </c>
      <c r="I59" s="81" t="n">
        <v>0.78486797945313</v>
      </c>
      <c r="K59" s="63" t="n">
        <v>20</v>
      </c>
      <c r="L59" s="64" t="n">
        <f aca="false">L58</f>
        <v>0.998319478417425</v>
      </c>
      <c r="M59" s="64" t="n">
        <f aca="false">M58</f>
        <v>0.997412194483111</v>
      </c>
      <c r="N59" s="64" t="n">
        <f aca="false">N58</f>
        <v>0.996600504580825</v>
      </c>
      <c r="O59" s="64" t="n">
        <f aca="false">O58</f>
        <v>0.996279497763961</v>
      </c>
      <c r="P59" s="64" t="n">
        <f aca="false">P58</f>
        <v>0.995543730131559</v>
      </c>
      <c r="Q59" s="64" t="n">
        <f aca="false">Q58</f>
        <v>0.994033926365736</v>
      </c>
      <c r="R59" s="64" t="n">
        <f aca="false">R58</f>
        <v>0.993882285838565</v>
      </c>
      <c r="S59" s="64" t="n">
        <f aca="false">S58</f>
        <v>0.992430153684901</v>
      </c>
      <c r="T59" s="64" t="n">
        <f aca="false">T58</f>
        <v>0.991534417022823</v>
      </c>
      <c r="U59" s="64" t="n">
        <f aca="false">U58</f>
        <v>0.99049710257678</v>
      </c>
      <c r="V59" s="64" t="n">
        <f aca="false">V58</f>
        <v>0.989318656495182</v>
      </c>
      <c r="W59" s="64" t="n">
        <f aca="false">H225</f>
        <v>0</v>
      </c>
      <c r="X59" s="60" t="n">
        <f aca="false">X47+1</f>
        <v>5</v>
      </c>
      <c r="Y59" s="61" t="n">
        <v>53</v>
      </c>
      <c r="Z59" s="71" t="n">
        <f aca="false">Z58*VLOOKUP($X59,$K$7:$V$36,Z$6+1,FALSE())</f>
        <v>0.952020657755876</v>
      </c>
      <c r="AA59" s="71" t="n">
        <f aca="false">AA58*VLOOKUP($X59,$K$7:$V$36,AA$6+1,FALSE())</f>
        <v>0.938185877489068</v>
      </c>
      <c r="AB59" s="71" t="n">
        <f aca="false">AB58*VLOOKUP($X59,$K$7:$V$36,AB$6+1,FALSE())</f>
        <v>0.914827894386995</v>
      </c>
      <c r="AC59" s="71" t="n">
        <f aca="false">AC58*VLOOKUP($X59,$K$7:$V$36,AC$6+1,FALSE())</f>
        <v>0.892373043979232</v>
      </c>
      <c r="AD59" s="71" t="n">
        <f aca="false">AD58*VLOOKUP($X59,$K$7:$V$36,AD$6+1,FALSE())</f>
        <v>0.868413302990119</v>
      </c>
      <c r="AE59" s="71" t="n">
        <f aca="false">AE58*VLOOKUP($X59,$K$7:$V$36,AE$6+1,FALSE())</f>
        <v>0.79420543950098</v>
      </c>
      <c r="AF59" s="71" t="n">
        <f aca="false">AF58*VLOOKUP($X59,$K$7:$V$36,AF$6+1,FALSE())</f>
        <v>0.786033577992221</v>
      </c>
      <c r="AG59" s="71" t="n">
        <f aca="false">AG58*VLOOKUP($X59,$K$7:$V$36,AG$6+1,FALSE())</f>
        <v>0.727485099881945</v>
      </c>
      <c r="AH59" s="71" t="n">
        <f aca="false">AH58*VLOOKUP($X59,$K$7:$V$36,AH$6+1,FALSE())</f>
        <v>0.711663850083777</v>
      </c>
      <c r="AI59" s="71" t="n">
        <f aca="false">AI58*VLOOKUP($X59,$K$7:$V$36,AI$6+1,FALSE())</f>
        <v>0.615526919505002</v>
      </c>
      <c r="AJ59" s="71" t="n">
        <f aca="false">AJ58*VLOOKUP($X59,$K$7:$V$36,AJ$6+1,FALSE())</f>
        <v>0.470696033606398</v>
      </c>
      <c r="AK59" s="72" t="n">
        <f aca="false">W$7</f>
        <v>0</v>
      </c>
      <c r="AL59" s="73" t="n">
        <f aca="false">AL58*VLOOKUP($X59,$K$40:$V$69,AL$6+1,FALSE())</f>
        <v>0.952020657755876</v>
      </c>
      <c r="AM59" s="74" t="n">
        <f aca="false">AM58*VLOOKUP($X59,$K$40:$V$69,AM$6+1,FALSE())</f>
        <v>0.938185877489068</v>
      </c>
      <c r="AN59" s="74" t="n">
        <f aca="false">AN58*VLOOKUP($X59,$K$40:$V$69,AN$6+1,FALSE())</f>
        <v>0.914827894386995</v>
      </c>
      <c r="AO59" s="74" t="n">
        <f aca="false">AO58*VLOOKUP($X59,$K$40:$V$69,AO$6+1,FALSE())</f>
        <v>0.892373043979232</v>
      </c>
      <c r="AP59" s="74" t="n">
        <f aca="false">AP58*VLOOKUP($X59,$K$40:$V$69,AP$6+1,FALSE())</f>
        <v>0.868413302990119</v>
      </c>
      <c r="AQ59" s="74" t="n">
        <f aca="false">AQ58*VLOOKUP($X59,$K$40:$V$69,AQ$6+1,FALSE())</f>
        <v>0.79420543950098</v>
      </c>
      <c r="AR59" s="74" t="n">
        <f aca="false">AR58*VLOOKUP($X59,$K$40:$V$69,AR$6+1,FALSE())</f>
        <v>0.786033577992221</v>
      </c>
      <c r="AS59" s="74" t="n">
        <f aca="false">AS58*VLOOKUP($X59,$K$40:$V$69,AS$6+1,FALSE())</f>
        <v>0.727485099881945</v>
      </c>
      <c r="AT59" s="74" t="n">
        <f aca="false">AT58*VLOOKUP($X59,$K$40:$V$69,AT$6+1,FALSE())</f>
        <v>0.711663850083777</v>
      </c>
      <c r="AU59" s="74" t="n">
        <f aca="false">AU58*VLOOKUP($X59,$K$40:$V$69,AU$6+1,FALSE())</f>
        <v>0.615526919505002</v>
      </c>
      <c r="AV59" s="74" t="n">
        <f aca="false">AV58*VLOOKUP($X59,$K$40:$V$69,AV$6+1,FALSE())</f>
        <v>0.470696033606398</v>
      </c>
      <c r="AW59" s="75" t="n">
        <v>0</v>
      </c>
      <c r="AX59" s="54"/>
      <c r="AY59" s="60" t="n">
        <f aca="false">AY47+1</f>
        <v>5</v>
      </c>
      <c r="AZ59" s="61" t="n">
        <v>53</v>
      </c>
      <c r="BA59" s="76" t="n">
        <v>0.615526919505002</v>
      </c>
      <c r="BB59" s="77" t="n">
        <v>0.711663850083777</v>
      </c>
      <c r="BC59" s="54"/>
      <c r="BD59" s="54" t="n">
        <f aca="false">IF($D$11=1,BA59*BB59,BA59)</f>
        <v>0.615526919505002</v>
      </c>
    </row>
    <row r="60" customFormat="false" ht="12.75" hidden="false" customHeight="false" outlineLevel="0" collapsed="false">
      <c r="F60" s="57" t="n">
        <v>4</v>
      </c>
      <c r="G60" s="58" t="n">
        <v>9</v>
      </c>
      <c r="H60" s="80" t="n">
        <f aca="false">+'Survival Rates'!G58</f>
        <v>0.784756851017569</v>
      </c>
      <c r="I60" s="81" t="n">
        <v>0.764485382623123</v>
      </c>
      <c r="K60" s="63" t="n">
        <v>21</v>
      </c>
      <c r="L60" s="64" t="n">
        <f aca="false">L59</f>
        <v>0.998319478417425</v>
      </c>
      <c r="M60" s="64" t="n">
        <f aca="false">M59</f>
        <v>0.997412194483111</v>
      </c>
      <c r="N60" s="64" t="n">
        <f aca="false">N59</f>
        <v>0.996600504580825</v>
      </c>
      <c r="O60" s="64" t="n">
        <f aca="false">O59</f>
        <v>0.996279497763961</v>
      </c>
      <c r="P60" s="64" t="n">
        <f aca="false">P59</f>
        <v>0.995543730131559</v>
      </c>
      <c r="Q60" s="64" t="n">
        <f aca="false">Q59</f>
        <v>0.994033926365736</v>
      </c>
      <c r="R60" s="64" t="n">
        <f aca="false">R59</f>
        <v>0.993882285838565</v>
      </c>
      <c r="S60" s="64" t="n">
        <f aca="false">S59</f>
        <v>0.992430153684901</v>
      </c>
      <c r="T60" s="64" t="n">
        <f aca="false">T59</f>
        <v>0.991534417022823</v>
      </c>
      <c r="U60" s="64" t="n">
        <f aca="false">U59</f>
        <v>0.99049710257678</v>
      </c>
      <c r="V60" s="64" t="n">
        <f aca="false">V59</f>
        <v>0.989318656495182</v>
      </c>
      <c r="W60" s="64" t="n">
        <f aca="false">H226</f>
        <v>0</v>
      </c>
      <c r="X60" s="60" t="n">
        <f aca="false">X48+1</f>
        <v>5</v>
      </c>
      <c r="Y60" s="61" t="n">
        <v>54</v>
      </c>
      <c r="Z60" s="71" t="n">
        <f aca="false">Z59*VLOOKUP($X60,$K$7:$V$36,Z$6+1,FALSE())</f>
        <v>0.950702292296622</v>
      </c>
      <c r="AA60" s="71" t="n">
        <f aca="false">AA59*VLOOKUP($X60,$K$7:$V$36,AA$6+1,FALSE())</f>
        <v>0.936348057828379</v>
      </c>
      <c r="AB60" s="71" t="n">
        <f aca="false">AB59*VLOOKUP($X60,$K$7:$V$36,AB$6+1,FALSE())</f>
        <v>0.913187305673724</v>
      </c>
      <c r="AC60" s="71" t="n">
        <f aca="false">AC59*VLOOKUP($X60,$K$7:$V$36,AC$6+1,FALSE())</f>
        <v>0.890288319108912</v>
      </c>
      <c r="AD60" s="71" t="n">
        <f aca="false">AD59*VLOOKUP($X60,$K$7:$V$36,AD$6+1,FALSE())</f>
        <v>0.865933165356853</v>
      </c>
      <c r="AE60" s="71" t="n">
        <f aca="false">AE59*VLOOKUP($X60,$K$7:$V$36,AE$6+1,FALSE())</f>
        <v>0.790390049646489</v>
      </c>
      <c r="AF60" s="71" t="n">
        <f aca="false">AF59*VLOOKUP($X60,$K$7:$V$36,AF$6+1,FALSE())</f>
        <v>0.781832206840813</v>
      </c>
      <c r="AG60" s="71" t="n">
        <f aca="false">AG59*VLOOKUP($X60,$K$7:$V$36,AG$6+1,FALSE())</f>
        <v>0.722796354641824</v>
      </c>
      <c r="AH60" s="71" t="n">
        <f aca="false">AH59*VLOOKUP($X60,$K$7:$V$36,AH$6+1,FALSE())</f>
        <v>0.706698294285108</v>
      </c>
      <c r="AI60" s="71" t="n">
        <f aca="false">AI59*VLOOKUP($X60,$K$7:$V$36,AI$6+1,FALSE())</f>
        <v>0.609364100331926</v>
      </c>
      <c r="AJ60" s="71" t="n">
        <f aca="false">AJ59*VLOOKUP($X60,$K$7:$V$36,AJ$6+1,FALSE())</f>
        <v>0.463387611636512</v>
      </c>
      <c r="AK60" s="72" t="n">
        <f aca="false">W$7</f>
        <v>0</v>
      </c>
      <c r="AL60" s="73" t="n">
        <f aca="false">AL59*VLOOKUP($X60,$K$40:$V$69,AL$6+1,FALSE())</f>
        <v>0.950702292296622</v>
      </c>
      <c r="AM60" s="74" t="n">
        <f aca="false">AM59*VLOOKUP($X60,$K$40:$V$69,AM$6+1,FALSE())</f>
        <v>0.936348057828379</v>
      </c>
      <c r="AN60" s="74" t="n">
        <f aca="false">AN59*VLOOKUP($X60,$K$40:$V$69,AN$6+1,FALSE())</f>
        <v>0.913187305673724</v>
      </c>
      <c r="AO60" s="74" t="n">
        <f aca="false">AO59*VLOOKUP($X60,$K$40:$V$69,AO$6+1,FALSE())</f>
        <v>0.890288319108912</v>
      </c>
      <c r="AP60" s="74" t="n">
        <f aca="false">AP59*VLOOKUP($X60,$K$40:$V$69,AP$6+1,FALSE())</f>
        <v>0.865933165356853</v>
      </c>
      <c r="AQ60" s="74" t="n">
        <f aca="false">AQ59*VLOOKUP($X60,$K$40:$V$69,AQ$6+1,FALSE())</f>
        <v>0.790390049646489</v>
      </c>
      <c r="AR60" s="74" t="n">
        <f aca="false">AR59*VLOOKUP($X60,$K$40:$V$69,AR$6+1,FALSE())</f>
        <v>0.781832206840813</v>
      </c>
      <c r="AS60" s="74" t="n">
        <f aca="false">AS59*VLOOKUP($X60,$K$40:$V$69,AS$6+1,FALSE())</f>
        <v>0.722796354641824</v>
      </c>
      <c r="AT60" s="74" t="n">
        <f aca="false">AT59*VLOOKUP($X60,$K$40:$V$69,AT$6+1,FALSE())</f>
        <v>0.706698294285108</v>
      </c>
      <c r="AU60" s="74" t="n">
        <f aca="false">AU59*VLOOKUP($X60,$K$40:$V$69,AU$6+1,FALSE())</f>
        <v>0.609364100331926</v>
      </c>
      <c r="AV60" s="74" t="n">
        <f aca="false">AV59*VLOOKUP($X60,$K$40:$V$69,AV$6+1,FALSE())</f>
        <v>0.463387611636512</v>
      </c>
      <c r="AW60" s="75" t="n">
        <v>0</v>
      </c>
      <c r="AX60" s="54"/>
      <c r="AY60" s="60" t="n">
        <f aca="false">AY48+1</f>
        <v>5</v>
      </c>
      <c r="AZ60" s="61" t="n">
        <v>54</v>
      </c>
      <c r="BA60" s="76" t="n">
        <v>0.609364100331926</v>
      </c>
      <c r="BB60" s="77" t="n">
        <v>0.706698294285108</v>
      </c>
      <c r="BC60" s="54"/>
      <c r="BD60" s="54" t="n">
        <f aca="false">IF($D$11=1,BA60*BB60,BA60)</f>
        <v>0.609364100331926</v>
      </c>
    </row>
    <row r="61" customFormat="false" ht="12.75" hidden="false" customHeight="false" outlineLevel="0" collapsed="false">
      <c r="F61" s="57" t="n">
        <v>4</v>
      </c>
      <c r="G61" s="58" t="n">
        <v>10</v>
      </c>
      <c r="H61" s="80" t="n">
        <f aca="false">+'Survival Rates'!G59</f>
        <v>0.767596596680012</v>
      </c>
      <c r="I61" s="81" t="n">
        <v>0.745061177471903</v>
      </c>
      <c r="K61" s="63" t="n">
        <v>22</v>
      </c>
      <c r="L61" s="64" t="n">
        <f aca="false">L60</f>
        <v>0.998319478417425</v>
      </c>
      <c r="M61" s="64" t="n">
        <f aca="false">M60</f>
        <v>0.997412194483111</v>
      </c>
      <c r="N61" s="64" t="n">
        <f aca="false">N60</f>
        <v>0.996600504580825</v>
      </c>
      <c r="O61" s="64" t="n">
        <f aca="false">O60</f>
        <v>0.996279497763961</v>
      </c>
      <c r="P61" s="64" t="n">
        <f aca="false">P60</f>
        <v>0.995543730131559</v>
      </c>
      <c r="Q61" s="64" t="n">
        <f aca="false">Q60</f>
        <v>0.994033926365736</v>
      </c>
      <c r="R61" s="64" t="n">
        <f aca="false">R60</f>
        <v>0.993882285838565</v>
      </c>
      <c r="S61" s="64" t="n">
        <f aca="false">S60</f>
        <v>0.992430153684901</v>
      </c>
      <c r="T61" s="64" t="n">
        <f aca="false">T60</f>
        <v>0.991534417022823</v>
      </c>
      <c r="U61" s="64" t="n">
        <f aca="false">U60</f>
        <v>0.99049710257678</v>
      </c>
      <c r="V61" s="64" t="n">
        <f aca="false">V60</f>
        <v>0.989318656495182</v>
      </c>
      <c r="W61" s="64" t="n">
        <f aca="false">H227</f>
        <v>0</v>
      </c>
      <c r="X61" s="60" t="n">
        <f aca="false">X49+1</f>
        <v>5</v>
      </c>
      <c r="Y61" s="61" t="n">
        <v>55</v>
      </c>
      <c r="Z61" s="71" t="n">
        <f aca="false">Z60*VLOOKUP($X61,$K$7:$V$36,Z$6+1,FALSE())</f>
        <v>0.949385752519899</v>
      </c>
      <c r="AA61" s="71" t="n">
        <f aca="false">AA60*VLOOKUP($X61,$K$7:$V$36,AA$6+1,FALSE())</f>
        <v>0.934513838287012</v>
      </c>
      <c r="AB61" s="71" t="n">
        <f aca="false">AB60*VLOOKUP($X61,$K$7:$V$36,AB$6+1,FALSE())</f>
        <v>0.911549659078139</v>
      </c>
      <c r="AC61" s="71" t="n">
        <f aca="false">AC60*VLOOKUP($X61,$K$7:$V$36,AC$6+1,FALSE())</f>
        <v>0.888208464486314</v>
      </c>
      <c r="AD61" s="71" t="n">
        <f aca="false">AD60*VLOOKUP($X61,$K$7:$V$36,AD$6+1,FALSE())</f>
        <v>0.863460110851699</v>
      </c>
      <c r="AE61" s="71" t="n">
        <f aca="false">AE60*VLOOKUP($X61,$K$7:$V$36,AE$6+1,FALSE())</f>
        <v>0.786592989054199</v>
      </c>
      <c r="AF61" s="71" t="n">
        <f aca="false">AF60*VLOOKUP($X61,$K$7:$V$36,AF$6+1,FALSE())</f>
        <v>0.777653292134075</v>
      </c>
      <c r="AG61" s="71" t="n">
        <f aca="false">AG60*VLOOKUP($X61,$K$7:$V$36,AG$6+1,FALSE())</f>
        <v>0.718137829033597</v>
      </c>
      <c r="AH61" s="71" t="n">
        <f aca="false">AH60*VLOOKUP($X61,$K$7:$V$36,AH$6+1,FALSE())</f>
        <v>0.701767385102798</v>
      </c>
      <c r="AI61" s="71" t="n">
        <f aca="false">AI60*VLOOKUP($X61,$K$7:$V$36,AI$6+1,FALSE())</f>
        <v>0.603262984942967</v>
      </c>
      <c r="AJ61" s="71" t="n">
        <f aca="false">AJ60*VLOOKUP($X61,$K$7:$V$36,AJ$6+1,FALSE())</f>
        <v>0.4561926663647</v>
      </c>
      <c r="AK61" s="72" t="n">
        <f aca="false">W$7</f>
        <v>0</v>
      </c>
      <c r="AL61" s="73" t="n">
        <f aca="false">AL60*VLOOKUP($X61,$K$40:$V$69,AL$6+1,FALSE())</f>
        <v>0.949385752519899</v>
      </c>
      <c r="AM61" s="74" t="n">
        <f aca="false">AM60*VLOOKUP($X61,$K$40:$V$69,AM$6+1,FALSE())</f>
        <v>0.934513838287012</v>
      </c>
      <c r="AN61" s="74" t="n">
        <f aca="false">AN60*VLOOKUP($X61,$K$40:$V$69,AN$6+1,FALSE())</f>
        <v>0.911549659078139</v>
      </c>
      <c r="AO61" s="74" t="n">
        <f aca="false">AO60*VLOOKUP($X61,$K$40:$V$69,AO$6+1,FALSE())</f>
        <v>0.888208464486314</v>
      </c>
      <c r="AP61" s="74" t="n">
        <f aca="false">AP60*VLOOKUP($X61,$K$40:$V$69,AP$6+1,FALSE())</f>
        <v>0.863460110851699</v>
      </c>
      <c r="AQ61" s="74" t="n">
        <f aca="false">AQ60*VLOOKUP($X61,$K$40:$V$69,AQ$6+1,FALSE())</f>
        <v>0.786592989054199</v>
      </c>
      <c r="AR61" s="74" t="n">
        <f aca="false">AR60*VLOOKUP($X61,$K$40:$V$69,AR$6+1,FALSE())</f>
        <v>0.777653292134075</v>
      </c>
      <c r="AS61" s="74" t="n">
        <f aca="false">AS60*VLOOKUP($X61,$K$40:$V$69,AS$6+1,FALSE())</f>
        <v>0.718137829033597</v>
      </c>
      <c r="AT61" s="74" t="n">
        <f aca="false">AT60*VLOOKUP($X61,$K$40:$V$69,AT$6+1,FALSE())</f>
        <v>0.701767385102798</v>
      </c>
      <c r="AU61" s="74" t="n">
        <f aca="false">AU60*VLOOKUP($X61,$K$40:$V$69,AU$6+1,FALSE())</f>
        <v>0.603262984942967</v>
      </c>
      <c r="AV61" s="74" t="n">
        <f aca="false">AV60*VLOOKUP($X61,$K$40:$V$69,AV$6+1,FALSE())</f>
        <v>0.4561926663647</v>
      </c>
      <c r="AW61" s="75" t="n">
        <v>0</v>
      </c>
      <c r="AX61" s="54"/>
      <c r="AY61" s="60" t="n">
        <f aca="false">AY49+1</f>
        <v>5</v>
      </c>
      <c r="AZ61" s="61" t="n">
        <v>55</v>
      </c>
      <c r="BA61" s="76" t="n">
        <v>0.603262984942967</v>
      </c>
      <c r="BB61" s="77" t="n">
        <v>0.701767385102798</v>
      </c>
      <c r="BC61" s="54"/>
      <c r="BD61" s="54" t="n">
        <f aca="false">IF($D$11=1,BA61*BB61,BA61)</f>
        <v>0.603262984942967</v>
      </c>
    </row>
    <row r="62" customFormat="false" ht="12.75" hidden="false" customHeight="false" outlineLevel="0" collapsed="false">
      <c r="F62" s="57" t="n">
        <v>4</v>
      </c>
      <c r="G62" s="58" t="n">
        <v>11</v>
      </c>
      <c r="H62" s="80" t="n">
        <f aca="false">+'Survival Rates'!G60</f>
        <v>0.741027907708908</v>
      </c>
      <c r="I62" s="81" t="n">
        <v>0.720092219171371</v>
      </c>
      <c r="K62" s="63" t="n">
        <v>23</v>
      </c>
      <c r="L62" s="64" t="n">
        <f aca="false">L61</f>
        <v>0.998319478417425</v>
      </c>
      <c r="M62" s="64" t="n">
        <f aca="false">M61</f>
        <v>0.997412194483111</v>
      </c>
      <c r="N62" s="64" t="n">
        <f aca="false">N61</f>
        <v>0.996600504580825</v>
      </c>
      <c r="O62" s="64" t="n">
        <f aca="false">O61</f>
        <v>0.996279497763961</v>
      </c>
      <c r="P62" s="64" t="n">
        <f aca="false">P61</f>
        <v>0.995543730131559</v>
      </c>
      <c r="Q62" s="64" t="n">
        <f aca="false">Q61</f>
        <v>0.994033926365736</v>
      </c>
      <c r="R62" s="64" t="n">
        <f aca="false">R61</f>
        <v>0.993882285838565</v>
      </c>
      <c r="S62" s="64" t="n">
        <f aca="false">S61</f>
        <v>0.992430153684901</v>
      </c>
      <c r="T62" s="64" t="n">
        <f aca="false">T61</f>
        <v>0.991534417022823</v>
      </c>
      <c r="U62" s="64" t="n">
        <f aca="false">U61</f>
        <v>0.99049710257678</v>
      </c>
      <c r="V62" s="64" t="n">
        <f aca="false">V61</f>
        <v>0.989318656495182</v>
      </c>
      <c r="W62" s="64" t="n">
        <f aca="false">H228</f>
        <v>0</v>
      </c>
      <c r="X62" s="60" t="n">
        <f aca="false">X50+1</f>
        <v>5</v>
      </c>
      <c r="Y62" s="61" t="n">
        <v>56</v>
      </c>
      <c r="Z62" s="71" t="n">
        <f aca="false">Z61*VLOOKUP($X62,$K$7:$V$36,Z$6+1,FALSE())</f>
        <v>0.948071035897489</v>
      </c>
      <c r="AA62" s="71" t="n">
        <f aca="false">AA61*VLOOKUP($X62,$K$7:$V$36,AA$6+1,FALSE())</f>
        <v>0.932683211812665</v>
      </c>
      <c r="AB62" s="71" t="n">
        <f aca="false">AB61*VLOOKUP($X62,$K$7:$V$36,AB$6+1,FALSE())</f>
        <v>0.909914949324048</v>
      </c>
      <c r="AC62" s="71" t="n">
        <f aca="false">AC61*VLOOKUP($X62,$K$7:$V$36,AC$6+1,FALSE())</f>
        <v>0.886133468733768</v>
      </c>
      <c r="AD62" s="71" t="n">
        <f aca="false">AD61*VLOOKUP($X62,$K$7:$V$36,AD$6+1,FALSE())</f>
        <v>0.860994119245659</v>
      </c>
      <c r="AE62" s="71" t="n">
        <f aca="false">AE61*VLOOKUP($X62,$K$7:$V$36,AE$6+1,FALSE())</f>
        <v>0.782814169669713</v>
      </c>
      <c r="AF62" s="71" t="n">
        <f aca="false">AF61*VLOOKUP($X62,$K$7:$V$36,AF$6+1,FALSE())</f>
        <v>0.773496713841689</v>
      </c>
      <c r="AG62" s="71" t="n">
        <f aca="false">AG61*VLOOKUP($X62,$K$7:$V$36,AG$6+1,FALSE())</f>
        <v>0.713509328287425</v>
      </c>
      <c r="AH62" s="71" t="n">
        <f aca="false">AH61*VLOOKUP($X62,$K$7:$V$36,AH$6+1,FALSE())</f>
        <v>0.696870880793912</v>
      </c>
      <c r="AI62" s="71" t="n">
        <f aca="false">AI61*VLOOKUP($X62,$K$7:$V$36,AI$6+1,FALSE())</f>
        <v>0.597222955543435</v>
      </c>
      <c r="AJ62" s="71" t="n">
        <f aca="false">AJ61*VLOOKUP($X62,$K$7:$V$36,AJ$6+1,FALSE())</f>
        <v>0.449109435856435</v>
      </c>
      <c r="AK62" s="72" t="n">
        <f aca="false">W$7</f>
        <v>0</v>
      </c>
      <c r="AL62" s="73" t="n">
        <f aca="false">AL61*VLOOKUP($X62,$K$40:$V$69,AL$6+1,FALSE())</f>
        <v>0.948071035897489</v>
      </c>
      <c r="AM62" s="74" t="n">
        <f aca="false">AM61*VLOOKUP($X62,$K$40:$V$69,AM$6+1,FALSE())</f>
        <v>0.932683211812665</v>
      </c>
      <c r="AN62" s="74" t="n">
        <f aca="false">AN61*VLOOKUP($X62,$K$40:$V$69,AN$6+1,FALSE())</f>
        <v>0.909914949324048</v>
      </c>
      <c r="AO62" s="74" t="n">
        <f aca="false">AO61*VLOOKUP($X62,$K$40:$V$69,AO$6+1,FALSE())</f>
        <v>0.886133468733768</v>
      </c>
      <c r="AP62" s="74" t="n">
        <f aca="false">AP61*VLOOKUP($X62,$K$40:$V$69,AP$6+1,FALSE())</f>
        <v>0.860994119245659</v>
      </c>
      <c r="AQ62" s="74" t="n">
        <f aca="false">AQ61*VLOOKUP($X62,$K$40:$V$69,AQ$6+1,FALSE())</f>
        <v>0.782814169669713</v>
      </c>
      <c r="AR62" s="74" t="n">
        <f aca="false">AR61*VLOOKUP($X62,$K$40:$V$69,AR$6+1,FALSE())</f>
        <v>0.773496713841689</v>
      </c>
      <c r="AS62" s="74" t="n">
        <f aca="false">AS61*VLOOKUP($X62,$K$40:$V$69,AS$6+1,FALSE())</f>
        <v>0.713509328287425</v>
      </c>
      <c r="AT62" s="74" t="n">
        <f aca="false">AT61*VLOOKUP($X62,$K$40:$V$69,AT$6+1,FALSE())</f>
        <v>0.696870880793912</v>
      </c>
      <c r="AU62" s="74" t="n">
        <f aca="false">AU61*VLOOKUP($X62,$K$40:$V$69,AU$6+1,FALSE())</f>
        <v>0.597222955543435</v>
      </c>
      <c r="AV62" s="74" t="n">
        <f aca="false">AV61*VLOOKUP($X62,$K$40:$V$69,AV$6+1,FALSE())</f>
        <v>0.449109435856435</v>
      </c>
      <c r="AW62" s="75" t="n">
        <v>0</v>
      </c>
      <c r="AX62" s="54"/>
      <c r="AY62" s="60" t="n">
        <f aca="false">AY50+1</f>
        <v>5</v>
      </c>
      <c r="AZ62" s="61" t="n">
        <v>56</v>
      </c>
      <c r="BA62" s="76" t="n">
        <v>0.597222955543435</v>
      </c>
      <c r="BB62" s="77" t="n">
        <v>0.696870880793912</v>
      </c>
      <c r="BC62" s="54"/>
      <c r="BD62" s="54" t="n">
        <f aca="false">IF($D$11=1,BA62*BB62,BA62)</f>
        <v>0.597222955543435</v>
      </c>
    </row>
    <row r="63" customFormat="false" ht="12.75" hidden="false" customHeight="false" outlineLevel="0" collapsed="false">
      <c r="F63" s="57" t="n">
        <v>4</v>
      </c>
      <c r="G63" s="58" t="n">
        <v>12</v>
      </c>
      <c r="H63" s="80" t="n">
        <f aca="false">+'Survival Rates'!G61</f>
        <v>0.713871290807322</v>
      </c>
      <c r="I63" s="81" t="n">
        <v>0.694968352755819</v>
      </c>
      <c r="K63" s="63" t="n">
        <v>24</v>
      </c>
      <c r="L63" s="64" t="n">
        <f aca="false">L62</f>
        <v>0.998319478417425</v>
      </c>
      <c r="M63" s="64" t="n">
        <f aca="false">M62</f>
        <v>0.997412194483111</v>
      </c>
      <c r="N63" s="64" t="n">
        <f aca="false">N62</f>
        <v>0.996600504580825</v>
      </c>
      <c r="O63" s="64" t="n">
        <f aca="false">O62</f>
        <v>0.996279497763961</v>
      </c>
      <c r="P63" s="64" t="n">
        <f aca="false">P62</f>
        <v>0.995543730131559</v>
      </c>
      <c r="Q63" s="64" t="n">
        <f aca="false">Q62</f>
        <v>0.994033926365736</v>
      </c>
      <c r="R63" s="64" t="n">
        <f aca="false">R62</f>
        <v>0.993882285838565</v>
      </c>
      <c r="S63" s="64" t="n">
        <f aca="false">S62</f>
        <v>0.992430153684901</v>
      </c>
      <c r="T63" s="64" t="n">
        <f aca="false">T62</f>
        <v>0.991534417022823</v>
      </c>
      <c r="U63" s="64" t="n">
        <f aca="false">U62</f>
        <v>0.99049710257678</v>
      </c>
      <c r="V63" s="64" t="n">
        <f aca="false">V62</f>
        <v>0.989318656495182</v>
      </c>
      <c r="W63" s="64" t="n">
        <f aca="false">H229</f>
        <v>0</v>
      </c>
      <c r="X63" s="60" t="n">
        <f aca="false">X51+1</f>
        <v>5</v>
      </c>
      <c r="Y63" s="61" t="n">
        <v>57</v>
      </c>
      <c r="Z63" s="71" t="n">
        <f aca="false">Z62*VLOOKUP($X63,$K$7:$V$36,Z$6+1,FALSE())</f>
        <v>0.946758139904672</v>
      </c>
      <c r="AA63" s="71" t="n">
        <f aca="false">AA62*VLOOKUP($X63,$K$7:$V$36,AA$6+1,FALSE())</f>
        <v>0.930856171366852</v>
      </c>
      <c r="AB63" s="71" t="n">
        <f aca="false">AB62*VLOOKUP($X63,$K$7:$V$36,AB$6+1,FALSE())</f>
        <v>0.908283171144725</v>
      </c>
      <c r="AC63" s="71" t="n">
        <f aca="false">AC62*VLOOKUP($X63,$K$7:$V$36,AC$6+1,FALSE())</f>
        <v>0.884063320500183</v>
      </c>
      <c r="AD63" s="71" t="n">
        <f aca="false">AD62*VLOOKUP($X63,$K$7:$V$36,AD$6+1,FALSE())</f>
        <v>0.858535170367504</v>
      </c>
      <c r="AE63" s="71" t="n">
        <f aca="false">AE62*VLOOKUP($X63,$K$7:$V$36,AE$6+1,FALSE())</f>
        <v>0.779053503861649</v>
      </c>
      <c r="AF63" s="71" t="n">
        <f aca="false">AF62*VLOOKUP($X63,$K$7:$V$36,AF$6+1,FALSE())</f>
        <v>0.769362352574904</v>
      </c>
      <c r="AG63" s="71" t="n">
        <f aca="false">AG62*VLOOKUP($X63,$K$7:$V$36,AG$6+1,FALSE())</f>
        <v>0.70891065888879</v>
      </c>
      <c r="AH63" s="71" t="n">
        <f aca="false">AH62*VLOOKUP($X63,$K$7:$V$36,AH$6+1,FALSE())</f>
        <v>0.692008541302251</v>
      </c>
      <c r="AI63" s="71" t="n">
        <f aca="false">AI62*VLOOKUP($X63,$K$7:$V$36,AI$6+1,FALSE())</f>
        <v>0.591243400524161</v>
      </c>
      <c r="AJ63" s="71" t="n">
        <f aca="false">AJ62*VLOOKUP($X63,$K$7:$V$36,AJ$6+1,FALSE())</f>
        <v>0.442136185534465</v>
      </c>
      <c r="AK63" s="72" t="n">
        <f aca="false">W$7</f>
        <v>0</v>
      </c>
      <c r="AL63" s="73" t="n">
        <f aca="false">AL62*VLOOKUP($X63,$K$40:$V$69,AL$6+1,FALSE())</f>
        <v>0.946758139904672</v>
      </c>
      <c r="AM63" s="74" t="n">
        <f aca="false">AM62*VLOOKUP($X63,$K$40:$V$69,AM$6+1,FALSE())</f>
        <v>0.930856171366852</v>
      </c>
      <c r="AN63" s="74" t="n">
        <f aca="false">AN62*VLOOKUP($X63,$K$40:$V$69,AN$6+1,FALSE())</f>
        <v>0.908283171144725</v>
      </c>
      <c r="AO63" s="74" t="n">
        <f aca="false">AO62*VLOOKUP($X63,$K$40:$V$69,AO$6+1,FALSE())</f>
        <v>0.884063320500183</v>
      </c>
      <c r="AP63" s="74" t="n">
        <f aca="false">AP62*VLOOKUP($X63,$K$40:$V$69,AP$6+1,FALSE())</f>
        <v>0.858535170367504</v>
      </c>
      <c r="AQ63" s="74" t="n">
        <f aca="false">AQ62*VLOOKUP($X63,$K$40:$V$69,AQ$6+1,FALSE())</f>
        <v>0.779053503861649</v>
      </c>
      <c r="AR63" s="74" t="n">
        <f aca="false">AR62*VLOOKUP($X63,$K$40:$V$69,AR$6+1,FALSE())</f>
        <v>0.769362352574904</v>
      </c>
      <c r="AS63" s="74" t="n">
        <f aca="false">AS62*VLOOKUP($X63,$K$40:$V$69,AS$6+1,FALSE())</f>
        <v>0.70891065888879</v>
      </c>
      <c r="AT63" s="74" t="n">
        <f aca="false">AT62*VLOOKUP($X63,$K$40:$V$69,AT$6+1,FALSE())</f>
        <v>0.692008541302251</v>
      </c>
      <c r="AU63" s="74" t="n">
        <f aca="false">AU62*VLOOKUP($X63,$K$40:$V$69,AU$6+1,FALSE())</f>
        <v>0.591243400524161</v>
      </c>
      <c r="AV63" s="74" t="n">
        <f aca="false">AV62*VLOOKUP($X63,$K$40:$V$69,AV$6+1,FALSE())</f>
        <v>0.442136185534465</v>
      </c>
      <c r="AW63" s="75" t="n">
        <v>0</v>
      </c>
      <c r="AX63" s="54"/>
      <c r="AY63" s="60" t="n">
        <f aca="false">AY51+1</f>
        <v>5</v>
      </c>
      <c r="AZ63" s="61" t="n">
        <v>57</v>
      </c>
      <c r="BA63" s="76" t="n">
        <v>0.591243400524161</v>
      </c>
      <c r="BB63" s="77" t="n">
        <v>0.692008541302251</v>
      </c>
      <c r="BC63" s="54"/>
      <c r="BD63" s="54" t="n">
        <f aca="false">IF($D$11=1,BA63*BB63,BA63)</f>
        <v>0.591243400524161</v>
      </c>
    </row>
    <row r="64" customFormat="false" ht="12.75" hidden="false" customHeight="false" outlineLevel="0" collapsed="false">
      <c r="F64" s="57" t="n">
        <v>4</v>
      </c>
      <c r="G64" s="58" t="n">
        <v>13</v>
      </c>
      <c r="H64" s="80" t="n">
        <f aca="false">+'Survival Rates'!G62</f>
        <v>0.686171588400002</v>
      </c>
      <c r="I64" s="81" t="n">
        <v>0.669700362425825</v>
      </c>
      <c r="K64" s="63" t="n">
        <v>25</v>
      </c>
      <c r="L64" s="64" t="n">
        <f aca="false">L63</f>
        <v>0.998319478417425</v>
      </c>
      <c r="M64" s="64" t="n">
        <f aca="false">M63</f>
        <v>0.997412194483111</v>
      </c>
      <c r="N64" s="64" t="n">
        <f aca="false">N63</f>
        <v>0.996600504580825</v>
      </c>
      <c r="O64" s="64" t="n">
        <f aca="false">O63</f>
        <v>0.996279497763961</v>
      </c>
      <c r="P64" s="64" t="n">
        <f aca="false">P63</f>
        <v>0.995543730131559</v>
      </c>
      <c r="Q64" s="64" t="n">
        <f aca="false">Q63</f>
        <v>0.994033926365736</v>
      </c>
      <c r="R64" s="64" t="n">
        <f aca="false">R63</f>
        <v>0.993882285838565</v>
      </c>
      <c r="S64" s="64" t="n">
        <f aca="false">S63</f>
        <v>0.992430153684901</v>
      </c>
      <c r="T64" s="64" t="n">
        <f aca="false">T63</f>
        <v>0.991534417022823</v>
      </c>
      <c r="U64" s="64" t="n">
        <f aca="false">U63</f>
        <v>0.99049710257678</v>
      </c>
      <c r="V64" s="64" t="n">
        <f aca="false">V63</f>
        <v>0.989318656495182</v>
      </c>
      <c r="W64" s="64" t="n">
        <f aca="false">H230</f>
        <v>0</v>
      </c>
      <c r="X64" s="60" t="n">
        <f aca="false">X52+1</f>
        <v>5</v>
      </c>
      <c r="Y64" s="61" t="n">
        <v>58</v>
      </c>
      <c r="Z64" s="71" t="n">
        <f aca="false">Z63*VLOOKUP($X64,$K$7:$V$36,Z$6+1,FALSE())</f>
        <v>0.945447062020228</v>
      </c>
      <c r="AA64" s="71" t="n">
        <f aca="false">AA63*VLOOKUP($X64,$K$7:$V$36,AA$6+1,FALSE())</f>
        <v>0.929032709924872</v>
      </c>
      <c r="AB64" s="71" t="n">
        <f aca="false">AB63*VLOOKUP($X64,$K$7:$V$36,AB$6+1,FALSE())</f>
        <v>0.906654319282887</v>
      </c>
      <c r="AC64" s="71" t="n">
        <f aca="false">AC63*VLOOKUP($X64,$K$7:$V$36,AC$6+1,FALSE())</f>
        <v>0.881998008460987</v>
      </c>
      <c r="AD64" s="71" t="n">
        <f aca="false">AD63*VLOOKUP($X64,$K$7:$V$36,AD$6+1,FALSE())</f>
        <v>0.856083244103616</v>
      </c>
      <c r="AE64" s="71" t="n">
        <f aca="false">AE63*VLOOKUP($X64,$K$7:$V$36,AE$6+1,FALSE())</f>
        <v>0.775310904419612</v>
      </c>
      <c r="AF64" s="71" t="n">
        <f aca="false">AF63*VLOOKUP($X64,$K$7:$V$36,AF$6+1,FALSE())</f>
        <v>0.765250089583107</v>
      </c>
      <c r="AG64" s="71" t="n">
        <f aca="false">AG63*VLOOKUP($X64,$K$7:$V$36,AG$6+1,FALSE())</f>
        <v>0.704341628570402</v>
      </c>
      <c r="AH64" s="71" t="n">
        <f aca="false">AH63*VLOOKUP($X64,$K$7:$V$36,AH$6+1,FALSE())</f>
        <v>0.687180128246583</v>
      </c>
      <c r="AI64" s="71" t="n">
        <f aca="false">AI63*VLOOKUP($X64,$K$7:$V$36,AI$6+1,FALSE())</f>
        <v>0.585323714399571</v>
      </c>
      <c r="AJ64" s="71" t="n">
        <f aca="false">AJ63*VLOOKUP($X64,$K$7:$V$36,AJ$6+1,FALSE())</f>
        <v>0.435271207754041</v>
      </c>
      <c r="AK64" s="72" t="n">
        <f aca="false">W$7</f>
        <v>0</v>
      </c>
      <c r="AL64" s="73" t="n">
        <f aca="false">AL63*VLOOKUP($X64,$K$40:$V$69,AL$6+1,FALSE())</f>
        <v>0.945447062020228</v>
      </c>
      <c r="AM64" s="74" t="n">
        <f aca="false">AM63*VLOOKUP($X64,$K$40:$V$69,AM$6+1,FALSE())</f>
        <v>0.929032709924872</v>
      </c>
      <c r="AN64" s="74" t="n">
        <f aca="false">AN63*VLOOKUP($X64,$K$40:$V$69,AN$6+1,FALSE())</f>
        <v>0.906654319282887</v>
      </c>
      <c r="AO64" s="74" t="n">
        <f aca="false">AO63*VLOOKUP($X64,$K$40:$V$69,AO$6+1,FALSE())</f>
        <v>0.881998008460987</v>
      </c>
      <c r="AP64" s="74" t="n">
        <f aca="false">AP63*VLOOKUP($X64,$K$40:$V$69,AP$6+1,FALSE())</f>
        <v>0.856083244103616</v>
      </c>
      <c r="AQ64" s="74" t="n">
        <f aca="false">AQ63*VLOOKUP($X64,$K$40:$V$69,AQ$6+1,FALSE())</f>
        <v>0.775310904419612</v>
      </c>
      <c r="AR64" s="74" t="n">
        <f aca="false">AR63*VLOOKUP($X64,$K$40:$V$69,AR$6+1,FALSE())</f>
        <v>0.765250089583107</v>
      </c>
      <c r="AS64" s="74" t="n">
        <f aca="false">AS63*VLOOKUP($X64,$K$40:$V$69,AS$6+1,FALSE())</f>
        <v>0.704341628570402</v>
      </c>
      <c r="AT64" s="74" t="n">
        <f aca="false">AT63*VLOOKUP($X64,$K$40:$V$69,AT$6+1,FALSE())</f>
        <v>0.687180128246583</v>
      </c>
      <c r="AU64" s="74" t="n">
        <f aca="false">AU63*VLOOKUP($X64,$K$40:$V$69,AU$6+1,FALSE())</f>
        <v>0.585323714399571</v>
      </c>
      <c r="AV64" s="74" t="n">
        <f aca="false">AV63*VLOOKUP($X64,$K$40:$V$69,AV$6+1,FALSE())</f>
        <v>0.435271207754041</v>
      </c>
      <c r="AW64" s="75" t="n">
        <v>0</v>
      </c>
      <c r="AX64" s="54"/>
      <c r="AY64" s="60" t="n">
        <f aca="false">AY52+1</f>
        <v>5</v>
      </c>
      <c r="AZ64" s="61" t="n">
        <v>58</v>
      </c>
      <c r="BA64" s="76" t="n">
        <v>0.585323714399571</v>
      </c>
      <c r="BB64" s="77" t="n">
        <v>0.687180128246583</v>
      </c>
      <c r="BC64" s="54"/>
      <c r="BD64" s="54" t="n">
        <f aca="false">IF($D$11=1,BA64*BB64,BA64)</f>
        <v>0.585323714399571</v>
      </c>
    </row>
    <row r="65" customFormat="false" ht="12.75" hidden="false" customHeight="false" outlineLevel="0" collapsed="false">
      <c r="F65" s="57" t="n">
        <v>4</v>
      </c>
      <c r="G65" s="58" t="n">
        <v>14</v>
      </c>
      <c r="H65" s="80" t="n">
        <f aca="false">+'Survival Rates'!G63</f>
        <v>0.657917613241053</v>
      </c>
      <c r="I65" s="81" t="n">
        <v>0.644236513206025</v>
      </c>
      <c r="K65" s="63" t="n">
        <v>26</v>
      </c>
      <c r="L65" s="64" t="n">
        <f aca="false">L64</f>
        <v>0.998319478417425</v>
      </c>
      <c r="M65" s="64" t="n">
        <f aca="false">M64</f>
        <v>0.997412194483111</v>
      </c>
      <c r="N65" s="64" t="n">
        <f aca="false">N64</f>
        <v>0.996600504580825</v>
      </c>
      <c r="O65" s="64" t="n">
        <f aca="false">O64</f>
        <v>0.996279497763961</v>
      </c>
      <c r="P65" s="64" t="n">
        <f aca="false">P64</f>
        <v>0.995543730131559</v>
      </c>
      <c r="Q65" s="64" t="n">
        <f aca="false">Q64</f>
        <v>0.994033926365736</v>
      </c>
      <c r="R65" s="64" t="n">
        <f aca="false">R64</f>
        <v>0.993882285838565</v>
      </c>
      <c r="S65" s="64" t="n">
        <f aca="false">S64</f>
        <v>0.992430153684901</v>
      </c>
      <c r="T65" s="64" t="n">
        <f aca="false">T64</f>
        <v>0.991534417022823</v>
      </c>
      <c r="U65" s="64" t="n">
        <f aca="false">U64</f>
        <v>0.99049710257678</v>
      </c>
      <c r="V65" s="64" t="n">
        <f aca="false">V64</f>
        <v>0.989318656495182</v>
      </c>
      <c r="W65" s="64" t="n">
        <f aca="false">H231</f>
        <v>0</v>
      </c>
      <c r="X65" s="60" t="n">
        <f aca="false">X53+1</f>
        <v>5</v>
      </c>
      <c r="Y65" s="61" t="n">
        <v>59</v>
      </c>
      <c r="Z65" s="71" t="n">
        <f aca="false">Z64*VLOOKUP($X65,$K$7:$V$36,Z$6+1,FALSE())</f>
        <v>0.944137799726425</v>
      </c>
      <c r="AA65" s="71" t="n">
        <f aca="false">AA64*VLOOKUP($X65,$K$7:$V$36,AA$6+1,FALSE())</f>
        <v>0.927212820475787</v>
      </c>
      <c r="AB65" s="71" t="n">
        <f aca="false">AB64*VLOOKUP($X65,$K$7:$V$36,AB$6+1,FALSE())</f>
        <v>0.90502838849068</v>
      </c>
      <c r="AC65" s="71" t="n">
        <f aca="false">AC64*VLOOKUP($X65,$K$7:$V$36,AC$6+1,FALSE())</f>
        <v>0.879937521318063</v>
      </c>
      <c r="AD65" s="71" t="n">
        <f aca="false">AD64*VLOOKUP($X65,$K$7:$V$36,AD$6+1,FALSE())</f>
        <v>0.853638320397819</v>
      </c>
      <c r="AE65" s="71" t="n">
        <f aca="false">AE64*VLOOKUP($X65,$K$7:$V$36,AE$6+1,FALSE())</f>
        <v>0.771586284552167</v>
      </c>
      <c r="AF65" s="71" t="n">
        <f aca="false">AF64*VLOOKUP($X65,$K$7:$V$36,AF$6+1,FALSE())</f>
        <v>0.761159806750409</v>
      </c>
      <c r="AG65" s="71" t="n">
        <f aca="false">AG64*VLOOKUP($X65,$K$7:$V$36,AG$6+1,FALSE())</f>
        <v>0.699802046304161</v>
      </c>
      <c r="AH65" s="71" t="n">
        <f aca="false">AH64*VLOOKUP($X65,$K$7:$V$36,AH$6+1,FALSE())</f>
        <v>0.682385404908952</v>
      </c>
      <c r="AI65" s="71" t="n">
        <f aca="false">AI64*VLOOKUP($X65,$K$7:$V$36,AI$6+1,FALSE())</f>
        <v>0.579463297746374</v>
      </c>
      <c r="AJ65" s="71" t="n">
        <f aca="false">AJ64*VLOOKUP($X65,$K$7:$V$36,AJ$6+1,FALSE())</f>
        <v>0.428512821384743</v>
      </c>
      <c r="AK65" s="72" t="n">
        <f aca="false">W$7</f>
        <v>0</v>
      </c>
      <c r="AL65" s="73" t="n">
        <f aca="false">AL64*VLOOKUP($X65,$K$40:$V$69,AL$6+1,FALSE())</f>
        <v>0.944137799726425</v>
      </c>
      <c r="AM65" s="74" t="n">
        <f aca="false">AM64*VLOOKUP($X65,$K$40:$V$69,AM$6+1,FALSE())</f>
        <v>0.927212820475787</v>
      </c>
      <c r="AN65" s="74" t="n">
        <f aca="false">AN64*VLOOKUP($X65,$K$40:$V$69,AN$6+1,FALSE())</f>
        <v>0.90502838849068</v>
      </c>
      <c r="AO65" s="74" t="n">
        <f aca="false">AO64*VLOOKUP($X65,$K$40:$V$69,AO$6+1,FALSE())</f>
        <v>0.879937521318063</v>
      </c>
      <c r="AP65" s="74" t="n">
        <f aca="false">AP64*VLOOKUP($X65,$K$40:$V$69,AP$6+1,FALSE())</f>
        <v>0.853638320397819</v>
      </c>
      <c r="AQ65" s="74" t="n">
        <f aca="false">AQ64*VLOOKUP($X65,$K$40:$V$69,AQ$6+1,FALSE())</f>
        <v>0.771586284552167</v>
      </c>
      <c r="AR65" s="74" t="n">
        <f aca="false">AR64*VLOOKUP($X65,$K$40:$V$69,AR$6+1,FALSE())</f>
        <v>0.761159806750409</v>
      </c>
      <c r="AS65" s="74" t="n">
        <f aca="false">AS64*VLOOKUP($X65,$K$40:$V$69,AS$6+1,FALSE())</f>
        <v>0.699802046304161</v>
      </c>
      <c r="AT65" s="74" t="n">
        <f aca="false">AT64*VLOOKUP($X65,$K$40:$V$69,AT$6+1,FALSE())</f>
        <v>0.682385404908952</v>
      </c>
      <c r="AU65" s="74" t="n">
        <f aca="false">AU64*VLOOKUP($X65,$K$40:$V$69,AU$6+1,FALSE())</f>
        <v>0.579463297746374</v>
      </c>
      <c r="AV65" s="74" t="n">
        <f aca="false">AV64*VLOOKUP($X65,$K$40:$V$69,AV$6+1,FALSE())</f>
        <v>0.428512821384743</v>
      </c>
      <c r="AW65" s="75" t="n">
        <v>0</v>
      </c>
      <c r="AX65" s="54"/>
      <c r="AY65" s="60" t="n">
        <f aca="false">AY53+1</f>
        <v>5</v>
      </c>
      <c r="AZ65" s="61" t="n">
        <v>59</v>
      </c>
      <c r="BA65" s="76" t="n">
        <v>0.579463297746374</v>
      </c>
      <c r="BB65" s="77" t="n">
        <v>0.682385404908952</v>
      </c>
      <c r="BC65" s="54"/>
      <c r="BD65" s="54" t="n">
        <f aca="false">IF($D$11=1,BA65*BB65,BA65)</f>
        <v>0.579463297746374</v>
      </c>
    </row>
    <row r="66" customFormat="false" ht="12.75" hidden="false" customHeight="false" outlineLevel="0" collapsed="false">
      <c r="F66" s="57" t="n">
        <v>4</v>
      </c>
      <c r="G66" s="58" t="n">
        <v>15</v>
      </c>
      <c r="H66" s="80" t="n">
        <f aca="false">+'Survival Rates'!G64</f>
        <v>0.629137874747158</v>
      </c>
      <c r="I66" s="81" t="n">
        <v>0.618563709546156</v>
      </c>
      <c r="K66" s="63" t="n">
        <v>27</v>
      </c>
      <c r="L66" s="64" t="n">
        <f aca="false">L65</f>
        <v>0.998319478417425</v>
      </c>
      <c r="M66" s="64" t="n">
        <f aca="false">M65</f>
        <v>0.997412194483111</v>
      </c>
      <c r="N66" s="64" t="n">
        <f aca="false">N65</f>
        <v>0.996600504580825</v>
      </c>
      <c r="O66" s="64" t="n">
        <f aca="false">O65</f>
        <v>0.996279497763961</v>
      </c>
      <c r="P66" s="64" t="n">
        <f aca="false">P65</f>
        <v>0.995543730131559</v>
      </c>
      <c r="Q66" s="64" t="n">
        <f aca="false">Q65</f>
        <v>0.994033926365736</v>
      </c>
      <c r="R66" s="64" t="n">
        <f aca="false">R65</f>
        <v>0.993882285838565</v>
      </c>
      <c r="S66" s="64" t="n">
        <f aca="false">S65</f>
        <v>0.992430153684901</v>
      </c>
      <c r="T66" s="64" t="n">
        <f aca="false">T65</f>
        <v>0.991534417022823</v>
      </c>
      <c r="U66" s="64" t="n">
        <f aca="false">U65</f>
        <v>0.99049710257678</v>
      </c>
      <c r="V66" s="64" t="n">
        <f aca="false">V65</f>
        <v>0.989318656495182</v>
      </c>
      <c r="W66" s="64" t="n">
        <f aca="false">H232</f>
        <v>0</v>
      </c>
      <c r="X66" s="60" t="n">
        <f aca="false">X54+1</f>
        <v>5</v>
      </c>
      <c r="Y66" s="61" t="n">
        <v>60</v>
      </c>
      <c r="Z66" s="71" t="n">
        <f aca="false">Z65*VLOOKUP($X66,$K$7:$V$36,Z$6+1,FALSE())</f>
        <v>0.942830350509021</v>
      </c>
      <c r="AA66" s="71" t="n">
        <f aca="false">AA65*VLOOKUP($X66,$K$7:$V$36,AA$6+1,FALSE())</f>
        <v>0.925396496022392</v>
      </c>
      <c r="AB66" s="71" t="n">
        <f aca="false">AB65*VLOOKUP($X66,$K$7:$V$36,AB$6+1,FALSE())</f>
        <v>0.903405373529662</v>
      </c>
      <c r="AC66" s="71" t="n">
        <f aca="false">AC65*VLOOKUP($X66,$K$7:$V$36,AC$6+1,FALSE())</f>
        <v>0.877881847799688</v>
      </c>
      <c r="AD66" s="71" t="n">
        <f aca="false">AD65*VLOOKUP($X66,$K$7:$V$36,AD$6+1,FALSE())</f>
        <v>0.851200379251216</v>
      </c>
      <c r="AE66" s="71" t="n">
        <f aca="false">AE65*VLOOKUP($X66,$K$7:$V$36,AE$6+1,FALSE())</f>
        <v>0.767879557884827</v>
      </c>
      <c r="AF66" s="71" t="n">
        <f aca="false">AF65*VLOOKUP($X66,$K$7:$V$36,AF$6+1,FALSE())</f>
        <v>0.757091386592252</v>
      </c>
      <c r="AG66" s="71" t="n">
        <f aca="false">AG65*VLOOKUP($X66,$K$7:$V$36,AG$6+1,FALSE())</f>
        <v>0.695291722293169</v>
      </c>
      <c r="AH66" s="71" t="n">
        <f aca="false">AH65*VLOOKUP($X66,$K$7:$V$36,AH$6+1,FALSE())</f>
        <v>0.677624136223078</v>
      </c>
      <c r="AI66" s="71" t="n">
        <f aca="false">AI65*VLOOKUP($X66,$K$7:$V$36,AI$6+1,FALSE())</f>
        <v>0.573661557142865</v>
      </c>
      <c r="AJ66" s="71" t="n">
        <f aca="false">AJ65*VLOOKUP($X66,$K$7:$V$36,AJ$6+1,FALSE())</f>
        <v>0.421859371398792</v>
      </c>
      <c r="AK66" s="72" t="n">
        <f aca="false">W$7</f>
        <v>0</v>
      </c>
      <c r="AL66" s="73" t="n">
        <f aca="false">AL65*VLOOKUP($X66,$K$40:$V$69,AL$6+1,FALSE())</f>
        <v>0.942830350509021</v>
      </c>
      <c r="AM66" s="74" t="n">
        <f aca="false">AM65*VLOOKUP($X66,$K$40:$V$69,AM$6+1,FALSE())</f>
        <v>0.925396496022392</v>
      </c>
      <c r="AN66" s="74" t="n">
        <f aca="false">AN65*VLOOKUP($X66,$K$40:$V$69,AN$6+1,FALSE())</f>
        <v>0.903405373529662</v>
      </c>
      <c r="AO66" s="74" t="n">
        <f aca="false">AO65*VLOOKUP($X66,$K$40:$V$69,AO$6+1,FALSE())</f>
        <v>0.877881847799688</v>
      </c>
      <c r="AP66" s="74" t="n">
        <f aca="false">AP65*VLOOKUP($X66,$K$40:$V$69,AP$6+1,FALSE())</f>
        <v>0.851200379251216</v>
      </c>
      <c r="AQ66" s="74" t="n">
        <f aca="false">AQ65*VLOOKUP($X66,$K$40:$V$69,AQ$6+1,FALSE())</f>
        <v>0.767879557884827</v>
      </c>
      <c r="AR66" s="74" t="n">
        <f aca="false">AR65*VLOOKUP($X66,$K$40:$V$69,AR$6+1,FALSE())</f>
        <v>0.757091386592252</v>
      </c>
      <c r="AS66" s="74" t="n">
        <f aca="false">AS65*VLOOKUP($X66,$K$40:$V$69,AS$6+1,FALSE())</f>
        <v>0.695291722293169</v>
      </c>
      <c r="AT66" s="74" t="n">
        <f aca="false">AT65*VLOOKUP($X66,$K$40:$V$69,AT$6+1,FALSE())</f>
        <v>0.677624136223078</v>
      </c>
      <c r="AU66" s="74" t="n">
        <f aca="false">AU65*VLOOKUP($X66,$K$40:$V$69,AU$6+1,FALSE())</f>
        <v>0.573661557142865</v>
      </c>
      <c r="AV66" s="74" t="n">
        <f aca="false">AV65*VLOOKUP($X66,$K$40:$V$69,AV$6+1,FALSE())</f>
        <v>0.421859371398792</v>
      </c>
      <c r="AW66" s="75" t="n">
        <v>0</v>
      </c>
      <c r="AX66" s="54"/>
      <c r="AY66" s="60" t="n">
        <f aca="false">AY54+1</f>
        <v>5</v>
      </c>
      <c r="AZ66" s="61" t="n">
        <v>60</v>
      </c>
      <c r="BA66" s="76" t="n">
        <v>0.573661557142865</v>
      </c>
      <c r="BB66" s="77" t="n">
        <v>0.677624136223078</v>
      </c>
      <c r="BC66" s="54"/>
      <c r="BD66" s="54" t="n">
        <f aca="false">IF($D$11=1,BA66*BB66,BA66)</f>
        <v>0.573661557142865</v>
      </c>
    </row>
    <row r="67" customFormat="false" ht="12.75" hidden="false" customHeight="false" outlineLevel="0" collapsed="false">
      <c r="F67" s="45" t="n">
        <v>5</v>
      </c>
      <c r="G67" s="46" t="n">
        <v>1</v>
      </c>
      <c r="H67" s="69" t="n">
        <f aca="false">+'Survival Rates'!G65</f>
        <v>0.970811578382774</v>
      </c>
      <c r="I67" s="70" t="n">
        <v>0.968473252380257</v>
      </c>
      <c r="K67" s="63" t="n">
        <v>28</v>
      </c>
      <c r="L67" s="64" t="n">
        <f aca="false">L66</f>
        <v>0.998319478417425</v>
      </c>
      <c r="M67" s="64" t="n">
        <f aca="false">M66</f>
        <v>0.997412194483111</v>
      </c>
      <c r="N67" s="64" t="n">
        <f aca="false">N66</f>
        <v>0.996600504580825</v>
      </c>
      <c r="O67" s="64" t="n">
        <f aca="false">O66</f>
        <v>0.996279497763961</v>
      </c>
      <c r="P67" s="64" t="n">
        <f aca="false">P66</f>
        <v>0.995543730131559</v>
      </c>
      <c r="Q67" s="64" t="n">
        <f aca="false">Q66</f>
        <v>0.994033926365736</v>
      </c>
      <c r="R67" s="64" t="n">
        <f aca="false">R66</f>
        <v>0.993882285838565</v>
      </c>
      <c r="S67" s="64" t="n">
        <f aca="false">S66</f>
        <v>0.992430153684901</v>
      </c>
      <c r="T67" s="64" t="n">
        <f aca="false">T66</f>
        <v>0.991534417022823</v>
      </c>
      <c r="U67" s="64" t="n">
        <f aca="false">U66</f>
        <v>0.99049710257678</v>
      </c>
      <c r="V67" s="64" t="n">
        <f aca="false">V66</f>
        <v>0.989318656495182</v>
      </c>
      <c r="W67" s="64" t="n">
        <f aca="false">H233</f>
        <v>0</v>
      </c>
      <c r="X67" s="60" t="n">
        <f aca="false">X55+1</f>
        <v>6</v>
      </c>
      <c r="Y67" s="61" t="n">
        <v>61</v>
      </c>
      <c r="Z67" s="71" t="n">
        <f aca="false">Z66*VLOOKUP($X67,$K$7:$V$36,Z$6+1,FALSE())</f>
        <v>0.941710425455926</v>
      </c>
      <c r="AA67" s="71" t="n">
        <f aca="false">AA66*VLOOKUP($X67,$K$7:$V$36,AA$6+1,FALSE())</f>
        <v>0.923919644828277</v>
      </c>
      <c r="AB67" s="71" t="n">
        <f aca="false">AB66*VLOOKUP($X67,$K$7:$V$36,AB$6+1,FALSE())</f>
        <v>0.901390185933428</v>
      </c>
      <c r="AC67" s="71" t="n">
        <f aca="false">AC66*VLOOKUP($X67,$K$7:$V$36,AC$6+1,FALSE())</f>
        <v>0.875573504643394</v>
      </c>
      <c r="AD67" s="71" t="n">
        <f aca="false">AD66*VLOOKUP($X67,$K$7:$V$36,AD$6+1,FALSE())</f>
        <v>0.848555331525118</v>
      </c>
      <c r="AE67" s="71" t="n">
        <f aca="false">AE66*VLOOKUP($X67,$K$7:$V$36,AE$6+1,FALSE())</f>
        <v>0.764354667679505</v>
      </c>
      <c r="AF67" s="71" t="n">
        <f aca="false">AF66*VLOOKUP($X67,$K$7:$V$36,AF$6+1,FALSE())</f>
        <v>0.753368641921436</v>
      </c>
      <c r="AG67" s="71" t="n">
        <f aca="false">AG66*VLOOKUP($X67,$K$7:$V$36,AG$6+1,FALSE())</f>
        <v>0.690952497326815</v>
      </c>
      <c r="AH67" s="71" t="n">
        <f aca="false">AH66*VLOOKUP($X67,$K$7:$V$36,AH$6+1,FALSE())</f>
        <v>0.673132927134653</v>
      </c>
      <c r="AI67" s="71" t="n">
        <f aca="false">AI66*VLOOKUP($X67,$K$7:$V$36,AI$6+1,FALSE())</f>
        <v>0.568075734499748</v>
      </c>
      <c r="AJ67" s="71" t="n">
        <f aca="false">AJ66*VLOOKUP($X67,$K$7:$V$36,AJ$6+1,FALSE())</f>
        <v>0.415302362329147</v>
      </c>
      <c r="AK67" s="72" t="n">
        <f aca="false">W$7</f>
        <v>0</v>
      </c>
      <c r="AL67" s="73" t="n">
        <f aca="false">AL66*VLOOKUP($X67,$K$40:$V$69,AL$6+1,FALSE())</f>
        <v>0.941710425455926</v>
      </c>
      <c r="AM67" s="74" t="n">
        <f aca="false">AM66*VLOOKUP($X67,$K$40:$V$69,AM$6+1,FALSE())</f>
        <v>0.923919644828277</v>
      </c>
      <c r="AN67" s="74" t="n">
        <f aca="false">AN66*VLOOKUP($X67,$K$40:$V$69,AN$6+1,FALSE())</f>
        <v>0.901390185933428</v>
      </c>
      <c r="AO67" s="74" t="n">
        <f aca="false">AO66*VLOOKUP($X67,$K$40:$V$69,AO$6+1,FALSE())</f>
        <v>0.875573504643394</v>
      </c>
      <c r="AP67" s="74" t="n">
        <f aca="false">AP66*VLOOKUP($X67,$K$40:$V$69,AP$6+1,FALSE())</f>
        <v>0.848555331525118</v>
      </c>
      <c r="AQ67" s="74" t="n">
        <f aca="false">AQ66*VLOOKUP($X67,$K$40:$V$69,AQ$6+1,FALSE())</f>
        <v>0.764354667679505</v>
      </c>
      <c r="AR67" s="74" t="n">
        <f aca="false">AR66*VLOOKUP($X67,$K$40:$V$69,AR$6+1,FALSE())</f>
        <v>0.753368641921436</v>
      </c>
      <c r="AS67" s="74" t="n">
        <f aca="false">AS66*VLOOKUP($X67,$K$40:$V$69,AS$6+1,FALSE())</f>
        <v>0.690952497326815</v>
      </c>
      <c r="AT67" s="74" t="n">
        <f aca="false">AT66*VLOOKUP($X67,$K$40:$V$69,AT$6+1,FALSE())</f>
        <v>0.673132927134653</v>
      </c>
      <c r="AU67" s="74" t="n">
        <f aca="false">AU66*VLOOKUP($X67,$K$40:$V$69,AU$6+1,FALSE())</f>
        <v>0.568075734499748</v>
      </c>
      <c r="AV67" s="74" t="n">
        <f aca="false">AV66*VLOOKUP($X67,$K$40:$V$69,AV$6+1,FALSE())</f>
        <v>0.415302362329147</v>
      </c>
      <c r="AW67" s="75" t="n">
        <v>0</v>
      </c>
      <c r="AX67" s="54"/>
      <c r="AY67" s="60" t="n">
        <f aca="false">AY55+1</f>
        <v>6</v>
      </c>
      <c r="AZ67" s="61" t="n">
        <v>61</v>
      </c>
      <c r="BA67" s="76" t="n">
        <v>0.568075734499748</v>
      </c>
      <c r="BB67" s="77" t="n">
        <v>0.673132927134653</v>
      </c>
      <c r="BC67" s="54"/>
      <c r="BD67" s="54" t="n">
        <f aca="false">IF($D$11=1,BA67*BB67,BA67)</f>
        <v>0.568075734499748</v>
      </c>
    </row>
    <row r="68" customFormat="false" ht="12.75" hidden="false" customHeight="false" outlineLevel="0" collapsed="false">
      <c r="F68" s="57" t="n">
        <v>5</v>
      </c>
      <c r="G68" s="58" t="n">
        <v>2</v>
      </c>
      <c r="H68" s="80" t="n">
        <f aca="false">+'Survival Rates'!G66</f>
        <v>0.940708252758841</v>
      </c>
      <c r="I68" s="81" t="n">
        <v>0.938330564810258</v>
      </c>
      <c r="K68" s="63" t="n">
        <v>29</v>
      </c>
      <c r="L68" s="64" t="n">
        <f aca="false">L67</f>
        <v>0.998319478417425</v>
      </c>
      <c r="M68" s="64" t="n">
        <f aca="false">M67</f>
        <v>0.997412194483111</v>
      </c>
      <c r="N68" s="64" t="n">
        <f aca="false">N67</f>
        <v>0.996600504580825</v>
      </c>
      <c r="O68" s="64" t="n">
        <f aca="false">O67</f>
        <v>0.996279497763961</v>
      </c>
      <c r="P68" s="64" t="n">
        <f aca="false">P67</f>
        <v>0.995543730131559</v>
      </c>
      <c r="Q68" s="64" t="n">
        <f aca="false">Q67</f>
        <v>0.994033926365736</v>
      </c>
      <c r="R68" s="64" t="n">
        <f aca="false">R67</f>
        <v>0.993882285838565</v>
      </c>
      <c r="S68" s="64" t="n">
        <f aca="false">S67</f>
        <v>0.992430153684901</v>
      </c>
      <c r="T68" s="64" t="n">
        <f aca="false">T67</f>
        <v>0.991534417022823</v>
      </c>
      <c r="U68" s="64" t="n">
        <f aca="false">U67</f>
        <v>0.99049710257678</v>
      </c>
      <c r="V68" s="64" t="n">
        <f aca="false">V67</f>
        <v>0.989318656495182</v>
      </c>
      <c r="W68" s="64" t="n">
        <f aca="false">H234</f>
        <v>0</v>
      </c>
      <c r="X68" s="60" t="n">
        <f aca="false">X56+1</f>
        <v>6</v>
      </c>
      <c r="Y68" s="61" t="n">
        <v>62</v>
      </c>
      <c r="Z68" s="71" t="n">
        <f aca="false">Z67*VLOOKUP($X68,$K$7:$V$36,Z$6+1,FALSE())</f>
        <v>0.940591830686825</v>
      </c>
      <c r="AA68" s="71" t="n">
        <f aca="false">AA67*VLOOKUP($X68,$K$7:$V$36,AA$6+1,FALSE())</f>
        <v>0.922445150558419</v>
      </c>
      <c r="AB68" s="71" t="n">
        <f aca="false">AB67*VLOOKUP($X68,$K$7:$V$36,AB$6+1,FALSE())</f>
        <v>0.899379493529682</v>
      </c>
      <c r="AC68" s="71" t="n">
        <f aca="false">AC67*VLOOKUP($X68,$K$7:$V$36,AC$6+1,FALSE())</f>
        <v>0.873271231151418</v>
      </c>
      <c r="AD68" s="71" t="n">
        <f aca="false">AD67*VLOOKUP($X68,$K$7:$V$36,AD$6+1,FALSE())</f>
        <v>0.845918503106298</v>
      </c>
      <c r="AE68" s="71" t="n">
        <f aca="false">AE67*VLOOKUP($X68,$K$7:$V$36,AE$6+1,FALSE())</f>
        <v>0.76084595820309</v>
      </c>
      <c r="AF68" s="71" t="n">
        <f aca="false">AF67*VLOOKUP($X68,$K$7:$V$36,AF$6+1,FALSE())</f>
        <v>0.749664202607318</v>
      </c>
      <c r="AG68" s="71" t="n">
        <f aca="false">AG67*VLOOKUP($X68,$K$7:$V$36,AG$6+1,FALSE())</f>
        <v>0.6866403528976</v>
      </c>
      <c r="AH68" s="71" t="n">
        <f aca="false">AH67*VLOOKUP($X68,$K$7:$V$36,AH$6+1,FALSE())</f>
        <v>0.668671485225403</v>
      </c>
      <c r="AI68" s="71" t="n">
        <f aca="false">AI67*VLOOKUP($X68,$K$7:$V$36,AI$6+1,FALSE())</f>
        <v>0.562544301791274</v>
      </c>
      <c r="AJ68" s="71" t="n">
        <f aca="false">AJ67*VLOOKUP($X68,$K$7:$V$36,AJ$6+1,FALSE())</f>
        <v>0.408847269610908</v>
      </c>
      <c r="AK68" s="72" t="n">
        <f aca="false">W$7</f>
        <v>0</v>
      </c>
      <c r="AL68" s="73" t="n">
        <f aca="false">AL67*VLOOKUP($X68,$K$40:$V$69,AL$6+1,FALSE())</f>
        <v>0.940591830686825</v>
      </c>
      <c r="AM68" s="74" t="n">
        <f aca="false">AM67*VLOOKUP($X68,$K$40:$V$69,AM$6+1,FALSE())</f>
        <v>0.922445150558419</v>
      </c>
      <c r="AN68" s="74" t="n">
        <f aca="false">AN67*VLOOKUP($X68,$K$40:$V$69,AN$6+1,FALSE())</f>
        <v>0.899379493529682</v>
      </c>
      <c r="AO68" s="74" t="n">
        <f aca="false">AO67*VLOOKUP($X68,$K$40:$V$69,AO$6+1,FALSE())</f>
        <v>0.873271231151418</v>
      </c>
      <c r="AP68" s="74" t="n">
        <f aca="false">AP67*VLOOKUP($X68,$K$40:$V$69,AP$6+1,FALSE())</f>
        <v>0.845918503106298</v>
      </c>
      <c r="AQ68" s="74" t="n">
        <f aca="false">AQ67*VLOOKUP($X68,$K$40:$V$69,AQ$6+1,FALSE())</f>
        <v>0.76084595820309</v>
      </c>
      <c r="AR68" s="74" t="n">
        <f aca="false">AR67*VLOOKUP($X68,$K$40:$V$69,AR$6+1,FALSE())</f>
        <v>0.749664202607318</v>
      </c>
      <c r="AS68" s="74" t="n">
        <f aca="false">AS67*VLOOKUP($X68,$K$40:$V$69,AS$6+1,FALSE())</f>
        <v>0.6866403528976</v>
      </c>
      <c r="AT68" s="74" t="n">
        <f aca="false">AT67*VLOOKUP($X68,$K$40:$V$69,AT$6+1,FALSE())</f>
        <v>0.668671485225403</v>
      </c>
      <c r="AU68" s="74" t="n">
        <f aca="false">AU67*VLOOKUP($X68,$K$40:$V$69,AU$6+1,FALSE())</f>
        <v>0.562544301791274</v>
      </c>
      <c r="AV68" s="74" t="n">
        <f aca="false">AV67*VLOOKUP($X68,$K$40:$V$69,AV$6+1,FALSE())</f>
        <v>0.408847269610908</v>
      </c>
      <c r="AW68" s="75" t="n">
        <v>0</v>
      </c>
      <c r="AX68" s="54"/>
      <c r="AY68" s="60" t="n">
        <f aca="false">AY56+1</f>
        <v>6</v>
      </c>
      <c r="AZ68" s="61" t="n">
        <v>62</v>
      </c>
      <c r="BA68" s="76" t="n">
        <v>0.562544301791274</v>
      </c>
      <c r="BB68" s="77" t="n">
        <v>0.668671485225403</v>
      </c>
      <c r="BC68" s="54"/>
      <c r="BD68" s="54" t="n">
        <f aca="false">IF($D$11=1,BA68*BB68,BA68)</f>
        <v>0.562544301791274</v>
      </c>
    </row>
    <row r="69" customFormat="false" ht="12.75" hidden="false" customHeight="false" outlineLevel="0" collapsed="false">
      <c r="F69" s="57" t="n">
        <v>5</v>
      </c>
      <c r="G69" s="58" t="n">
        <v>3</v>
      </c>
      <c r="H69" s="80" t="n">
        <f aca="false">+'Survival Rates'!G67</f>
        <v>0.911166281820673</v>
      </c>
      <c r="I69" s="81" t="n">
        <v>0.90952830850547</v>
      </c>
      <c r="K69" s="102" t="n">
        <v>30</v>
      </c>
      <c r="L69" s="98" t="n">
        <f aca="false">L68</f>
        <v>0.998319478417425</v>
      </c>
      <c r="M69" s="98" t="n">
        <f aca="false">M68</f>
        <v>0.997412194483111</v>
      </c>
      <c r="N69" s="98" t="n">
        <f aca="false">N68</f>
        <v>0.996600504580825</v>
      </c>
      <c r="O69" s="98" t="n">
        <f aca="false">O68</f>
        <v>0.996279497763961</v>
      </c>
      <c r="P69" s="98" t="n">
        <f aca="false">P68</f>
        <v>0.995543730131559</v>
      </c>
      <c r="Q69" s="98" t="n">
        <f aca="false">Q68</f>
        <v>0.994033926365736</v>
      </c>
      <c r="R69" s="98" t="n">
        <f aca="false">R68</f>
        <v>0.993882285838565</v>
      </c>
      <c r="S69" s="98" t="n">
        <f aca="false">S68</f>
        <v>0.992430153684901</v>
      </c>
      <c r="T69" s="98" t="n">
        <f aca="false">T68</f>
        <v>0.991534417022823</v>
      </c>
      <c r="U69" s="98" t="n">
        <f aca="false">U68</f>
        <v>0.99049710257678</v>
      </c>
      <c r="V69" s="98" t="n">
        <f aca="false">V68</f>
        <v>0.989318656495182</v>
      </c>
      <c r="W69" s="98" t="n">
        <f aca="false">H235</f>
        <v>0</v>
      </c>
      <c r="X69" s="60" t="n">
        <f aca="false">X57+1</f>
        <v>6</v>
      </c>
      <c r="Y69" s="61" t="n">
        <v>63</v>
      </c>
      <c r="Z69" s="71" t="n">
        <f aca="false">Z68*VLOOKUP($X69,$K$7:$V$36,Z$6+1,FALSE())</f>
        <v>0.939474564621563</v>
      </c>
      <c r="AA69" s="71" t="n">
        <f aca="false">AA68*VLOOKUP($X69,$K$7:$V$36,AA$6+1,FALSE())</f>
        <v>0.920973009451376</v>
      </c>
      <c r="AB69" s="71" t="n">
        <f aca="false">AB68*VLOOKUP($X69,$K$7:$V$36,AB$6+1,FALSE())</f>
        <v>0.897373286291189</v>
      </c>
      <c r="AC69" s="71" t="n">
        <f aca="false">AC68*VLOOKUP($X69,$K$7:$V$36,AC$6+1,FALSE())</f>
        <v>0.870975011363904</v>
      </c>
      <c r="AD69" s="71" t="n">
        <f aca="false">AD68*VLOOKUP($X69,$K$7:$V$36,AD$6+1,FALSE())</f>
        <v>0.843289868453816</v>
      </c>
      <c r="AE69" s="71" t="n">
        <f aca="false">AE68*VLOOKUP($X69,$K$7:$V$36,AE$6+1,FALSE())</f>
        <v>0.75735335517923</v>
      </c>
      <c r="AF69" s="71" t="n">
        <f aca="false">AF68*VLOOKUP($X69,$K$7:$V$36,AF$6+1,FALSE())</f>
        <v>0.745977978639404</v>
      </c>
      <c r="AG69" s="71" t="n">
        <f aca="false">AG68*VLOOKUP($X69,$K$7:$V$36,AG$6+1,FALSE())</f>
        <v>0.682355119999424</v>
      </c>
      <c r="AH69" s="71" t="n">
        <f aca="false">AH68*VLOOKUP($X69,$K$7:$V$36,AH$6+1,FALSE())</f>
        <v>0.664239613202139</v>
      </c>
      <c r="AI69" s="71" t="n">
        <f aca="false">AI68*VLOOKUP($X69,$K$7:$V$36,AI$6+1,FALSE())</f>
        <v>0.55706672941506</v>
      </c>
      <c r="AJ69" s="71" t="n">
        <f aca="false">AJ68*VLOOKUP($X69,$K$7:$V$36,AJ$6+1,FALSE())</f>
        <v>0.402492509146421</v>
      </c>
      <c r="AK69" s="72" t="n">
        <f aca="false">W$7</f>
        <v>0</v>
      </c>
      <c r="AL69" s="73" t="n">
        <f aca="false">AL68*VLOOKUP($X69,$K$40:$V$69,AL$6+1,FALSE())</f>
        <v>0.939474564621563</v>
      </c>
      <c r="AM69" s="74" t="n">
        <f aca="false">AM68*VLOOKUP($X69,$K$40:$V$69,AM$6+1,FALSE())</f>
        <v>0.920973009451376</v>
      </c>
      <c r="AN69" s="74" t="n">
        <f aca="false">AN68*VLOOKUP($X69,$K$40:$V$69,AN$6+1,FALSE())</f>
        <v>0.897373286291189</v>
      </c>
      <c r="AO69" s="74" t="n">
        <f aca="false">AO68*VLOOKUP($X69,$K$40:$V$69,AO$6+1,FALSE())</f>
        <v>0.870975011363904</v>
      </c>
      <c r="AP69" s="74" t="n">
        <f aca="false">AP68*VLOOKUP($X69,$K$40:$V$69,AP$6+1,FALSE())</f>
        <v>0.843289868453816</v>
      </c>
      <c r="AQ69" s="74" t="n">
        <f aca="false">AQ68*VLOOKUP($X69,$K$40:$V$69,AQ$6+1,FALSE())</f>
        <v>0.75735335517923</v>
      </c>
      <c r="AR69" s="74" t="n">
        <f aca="false">AR68*VLOOKUP($X69,$K$40:$V$69,AR$6+1,FALSE())</f>
        <v>0.745977978639404</v>
      </c>
      <c r="AS69" s="74" t="n">
        <f aca="false">AS68*VLOOKUP($X69,$K$40:$V$69,AS$6+1,FALSE())</f>
        <v>0.682355119999424</v>
      </c>
      <c r="AT69" s="74" t="n">
        <f aca="false">AT68*VLOOKUP($X69,$K$40:$V$69,AT$6+1,FALSE())</f>
        <v>0.664239613202139</v>
      </c>
      <c r="AU69" s="74" t="n">
        <f aca="false">AU68*VLOOKUP($X69,$K$40:$V$69,AU$6+1,FALSE())</f>
        <v>0.55706672941506</v>
      </c>
      <c r="AV69" s="74" t="n">
        <f aca="false">AV68*VLOOKUP($X69,$K$40:$V$69,AV$6+1,FALSE())</f>
        <v>0.402492509146421</v>
      </c>
      <c r="AW69" s="75" t="n">
        <v>0</v>
      </c>
      <c r="AX69" s="54"/>
      <c r="AY69" s="60" t="n">
        <f aca="false">AY57+1</f>
        <v>6</v>
      </c>
      <c r="AZ69" s="61" t="n">
        <v>63</v>
      </c>
      <c r="BA69" s="76" t="n">
        <v>0.55706672941506</v>
      </c>
      <c r="BB69" s="77" t="n">
        <v>0.664239613202139</v>
      </c>
      <c r="BC69" s="54"/>
      <c r="BD69" s="54" t="n">
        <f aca="false">IF($D$11=1,BA69*BB69,BA69)</f>
        <v>0.55706672941506</v>
      </c>
    </row>
    <row r="70" customFormat="false" ht="12.75" hidden="false" customHeight="false" outlineLevel="0" collapsed="false">
      <c r="F70" s="57" t="n">
        <v>5</v>
      </c>
      <c r="G70" s="58" t="n">
        <v>4</v>
      </c>
      <c r="H70" s="80" t="n">
        <f aca="false">+'Survival Rates'!G68</f>
        <v>0.880920950158125</v>
      </c>
      <c r="I70" s="81" t="n">
        <v>0.878132265419444</v>
      </c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60" t="n">
        <f aca="false">X58+1</f>
        <v>6</v>
      </c>
      <c r="Y70" s="61" t="n">
        <v>64</v>
      </c>
      <c r="Z70" s="71" t="n">
        <f aca="false">Z69*VLOOKUP($X70,$K$7:$V$36,Z$6+1,FALSE())</f>
        <v>0.938358625681861</v>
      </c>
      <c r="AA70" s="71" t="n">
        <f aca="false">AA69*VLOOKUP($X70,$K$7:$V$36,AA$6+1,FALSE())</f>
        <v>0.919503217751707</v>
      </c>
      <c r="AB70" s="71" t="n">
        <f aca="false">AB69*VLOOKUP($X70,$K$7:$V$36,AB$6+1,FALSE())</f>
        <v>0.895371554213086</v>
      </c>
      <c r="AC70" s="71" t="n">
        <f aca="false">AC69*VLOOKUP($X70,$K$7:$V$36,AC$6+1,FALSE())</f>
        <v>0.868684829362961</v>
      </c>
      <c r="AD70" s="71" t="n">
        <f aca="false">AD69*VLOOKUP($X70,$K$7:$V$36,AD$6+1,FALSE())</f>
        <v>0.840669402106094</v>
      </c>
      <c r="AE70" s="71" t="n">
        <f aca="false">AE69*VLOOKUP($X70,$K$7:$V$36,AE$6+1,FALSE())</f>
        <v>0.753876784672532</v>
      </c>
      <c r="AF70" s="71" t="n">
        <f aca="false">AF69*VLOOKUP($X70,$K$7:$V$36,AF$6+1,FALSE())</f>
        <v>0.742309880449798</v>
      </c>
      <c r="AG70" s="71" t="n">
        <f aca="false">AG69*VLOOKUP($X70,$K$7:$V$36,AG$6+1,FALSE())</f>
        <v>0.678096630680932</v>
      </c>
      <c r="AH70" s="71" t="n">
        <f aca="false">AH69*VLOOKUP($X70,$K$7:$V$36,AH$6+1,FALSE())</f>
        <v>0.659837115079311</v>
      </c>
      <c r="AI70" s="71" t="n">
        <f aca="false">AI69*VLOOKUP($X70,$K$7:$V$36,AI$6+1,FALSE())</f>
        <v>0.551642492925532</v>
      </c>
      <c r="AJ70" s="71" t="n">
        <f aca="false">AJ69*VLOOKUP($X70,$K$7:$V$36,AJ$6+1,FALSE())</f>
        <v>0.396236521459846</v>
      </c>
      <c r="AK70" s="72" t="n">
        <f aca="false">W$7</f>
        <v>0</v>
      </c>
      <c r="AL70" s="73" t="n">
        <f aca="false">AL69*VLOOKUP($X70,$K$40:$V$69,AL$6+1,FALSE())</f>
        <v>0.938358625681861</v>
      </c>
      <c r="AM70" s="74" t="n">
        <f aca="false">AM69*VLOOKUP($X70,$K$40:$V$69,AM$6+1,FALSE())</f>
        <v>0.919503217751707</v>
      </c>
      <c r="AN70" s="74" t="n">
        <f aca="false">AN69*VLOOKUP($X70,$K$40:$V$69,AN$6+1,FALSE())</f>
        <v>0.895371554213086</v>
      </c>
      <c r="AO70" s="74" t="n">
        <f aca="false">AO69*VLOOKUP($X70,$K$40:$V$69,AO$6+1,FALSE())</f>
        <v>0.868684829362961</v>
      </c>
      <c r="AP70" s="74" t="n">
        <f aca="false">AP69*VLOOKUP($X70,$K$40:$V$69,AP$6+1,FALSE())</f>
        <v>0.840669402106094</v>
      </c>
      <c r="AQ70" s="74" t="n">
        <f aca="false">AQ69*VLOOKUP($X70,$K$40:$V$69,AQ$6+1,FALSE())</f>
        <v>0.753876784672532</v>
      </c>
      <c r="AR70" s="74" t="n">
        <f aca="false">AR69*VLOOKUP($X70,$K$40:$V$69,AR$6+1,FALSE())</f>
        <v>0.742309880449798</v>
      </c>
      <c r="AS70" s="74" t="n">
        <f aca="false">AS69*VLOOKUP($X70,$K$40:$V$69,AS$6+1,FALSE())</f>
        <v>0.678096630680932</v>
      </c>
      <c r="AT70" s="74" t="n">
        <f aca="false">AT69*VLOOKUP($X70,$K$40:$V$69,AT$6+1,FALSE())</f>
        <v>0.659837115079311</v>
      </c>
      <c r="AU70" s="74" t="n">
        <f aca="false">AU69*VLOOKUP($X70,$K$40:$V$69,AU$6+1,FALSE())</f>
        <v>0.551642492925532</v>
      </c>
      <c r="AV70" s="74" t="n">
        <f aca="false">AV69*VLOOKUP($X70,$K$40:$V$69,AV$6+1,FALSE())</f>
        <v>0.396236521459846</v>
      </c>
      <c r="AW70" s="75" t="n">
        <v>0</v>
      </c>
      <c r="AX70" s="54"/>
      <c r="AY70" s="60" t="n">
        <f aca="false">AY58+1</f>
        <v>6</v>
      </c>
      <c r="AZ70" s="61" t="n">
        <v>64</v>
      </c>
      <c r="BA70" s="76" t="n">
        <v>0.551642492925532</v>
      </c>
      <c r="BB70" s="77" t="n">
        <v>0.659837115079311</v>
      </c>
      <c r="BC70" s="54"/>
      <c r="BD70" s="54" t="n">
        <f aca="false">IF($D$11=1,BA70*BB70,BA70)</f>
        <v>0.551642492925532</v>
      </c>
    </row>
    <row r="71" customFormat="false" ht="12.75" hidden="false" customHeight="false" outlineLevel="0" collapsed="false">
      <c r="F71" s="57" t="n">
        <v>5</v>
      </c>
      <c r="G71" s="58" t="n">
        <v>5</v>
      </c>
      <c r="H71" s="80" t="n">
        <f aca="false">+'Survival Rates'!G69</f>
        <v>0.851200379251216</v>
      </c>
      <c r="I71" s="81" t="n">
        <v>0.856996984670972</v>
      </c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60" t="n">
        <f aca="false">X59+1</f>
        <v>6</v>
      </c>
      <c r="Y71" s="61" t="n">
        <v>65</v>
      </c>
      <c r="Z71" s="71" t="n">
        <f aca="false">Z70*VLOOKUP($X71,$K$7:$V$36,Z$6+1,FALSE())</f>
        <v>0.937244012291317</v>
      </c>
      <c r="AA71" s="71" t="n">
        <f aca="false">AA70*VLOOKUP($X71,$K$7:$V$36,AA$6+1,FALSE())</f>
        <v>0.918035771709965</v>
      </c>
      <c r="AB71" s="71" t="n">
        <f aca="false">AB70*VLOOKUP($X71,$K$7:$V$36,AB$6+1,FALSE())</f>
        <v>0.893374287312822</v>
      </c>
      <c r="AC71" s="71" t="n">
        <f aca="false">AC70*VLOOKUP($X71,$K$7:$V$36,AC$6+1,FALSE())</f>
        <v>0.866400669272555</v>
      </c>
      <c r="AD71" s="71" t="n">
        <f aca="false">AD70*VLOOKUP($X71,$K$7:$V$36,AD$6+1,FALSE())</f>
        <v>0.838057078680678</v>
      </c>
      <c r="AE71" s="71" t="n">
        <f aca="false">AE70*VLOOKUP($X71,$K$7:$V$36,AE$6+1,FALSE())</f>
        <v>0.750416173086996</v>
      </c>
      <c r="AF71" s="71" t="n">
        <f aca="false">AF70*VLOOKUP($X71,$K$7:$V$36,AF$6+1,FALSE())</f>
        <v>0.738659818911023</v>
      </c>
      <c r="AG71" s="71" t="n">
        <f aca="false">AG70*VLOOKUP($X71,$K$7:$V$36,AG$6+1,FALSE())</f>
        <v>0.67386471803893</v>
      </c>
      <c r="AH71" s="71" t="n">
        <f aca="false">AH70*VLOOKUP($X71,$K$7:$V$36,AH$6+1,FALSE())</f>
        <v>0.655463796170333</v>
      </c>
      <c r="AI71" s="71" t="n">
        <f aca="false">AI70*VLOOKUP($X71,$K$7:$V$36,AI$6+1,FALSE())</f>
        <v>0.546271072983719</v>
      </c>
      <c r="AJ71" s="71" t="n">
        <f aca="false">AJ70*VLOOKUP($X71,$K$7:$V$36,AJ$6+1,FALSE())</f>
        <v>0.390077771314456</v>
      </c>
      <c r="AK71" s="72" t="n">
        <f aca="false">W$7</f>
        <v>0</v>
      </c>
      <c r="AL71" s="73" t="n">
        <f aca="false">AL70*VLOOKUP($X71,$K$40:$V$69,AL$6+1,FALSE())</f>
        <v>0.937244012291317</v>
      </c>
      <c r="AM71" s="74" t="n">
        <f aca="false">AM70*VLOOKUP($X71,$K$40:$V$69,AM$6+1,FALSE())</f>
        <v>0.918035771709965</v>
      </c>
      <c r="AN71" s="74" t="n">
        <f aca="false">AN70*VLOOKUP($X71,$K$40:$V$69,AN$6+1,FALSE())</f>
        <v>0.893374287312822</v>
      </c>
      <c r="AO71" s="74" t="n">
        <f aca="false">AO70*VLOOKUP($X71,$K$40:$V$69,AO$6+1,FALSE())</f>
        <v>0.866400669272555</v>
      </c>
      <c r="AP71" s="74" t="n">
        <f aca="false">AP70*VLOOKUP($X71,$K$40:$V$69,AP$6+1,FALSE())</f>
        <v>0.838057078680678</v>
      </c>
      <c r="AQ71" s="74" t="n">
        <f aca="false">AQ70*VLOOKUP($X71,$K$40:$V$69,AQ$6+1,FALSE())</f>
        <v>0.750416173086996</v>
      </c>
      <c r="AR71" s="74" t="n">
        <f aca="false">AR70*VLOOKUP($X71,$K$40:$V$69,AR$6+1,FALSE())</f>
        <v>0.738659818911023</v>
      </c>
      <c r="AS71" s="74" t="n">
        <f aca="false">AS70*VLOOKUP($X71,$K$40:$V$69,AS$6+1,FALSE())</f>
        <v>0.67386471803893</v>
      </c>
      <c r="AT71" s="74" t="n">
        <f aca="false">AT70*VLOOKUP($X71,$K$40:$V$69,AT$6+1,FALSE())</f>
        <v>0.655463796170333</v>
      </c>
      <c r="AU71" s="74" t="n">
        <f aca="false">AU70*VLOOKUP($X71,$K$40:$V$69,AU$6+1,FALSE())</f>
        <v>0.546271072983719</v>
      </c>
      <c r="AV71" s="74" t="n">
        <f aca="false">AV70*VLOOKUP($X71,$K$40:$V$69,AV$6+1,FALSE())</f>
        <v>0.390077771314456</v>
      </c>
      <c r="AW71" s="75" t="n">
        <v>0</v>
      </c>
      <c r="AX71" s="54"/>
      <c r="AY71" s="60" t="n">
        <f aca="false">AY59+1</f>
        <v>6</v>
      </c>
      <c r="AZ71" s="61" t="n">
        <v>65</v>
      </c>
      <c r="BA71" s="76" t="n">
        <v>0.546271072983719</v>
      </c>
      <c r="BB71" s="77" t="n">
        <v>0.655463796170333</v>
      </c>
      <c r="BC71" s="54"/>
      <c r="BD71" s="54" t="n">
        <f aca="false">IF($D$11=1,BA71*BB71,BA71)</f>
        <v>0.546271072983719</v>
      </c>
    </row>
    <row r="72" customFormat="false" ht="12.75" hidden="false" customHeight="false" outlineLevel="0" collapsed="false">
      <c r="F72" s="57" t="n">
        <v>5</v>
      </c>
      <c r="G72" s="58" t="n">
        <v>6</v>
      </c>
      <c r="H72" s="80" t="n">
        <f aca="false">+'Survival Rates'!G70</f>
        <v>0.819996700903017</v>
      </c>
      <c r="I72" s="81" t="n">
        <v>0.817295515039097</v>
      </c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60" t="n">
        <f aca="false">X60+1</f>
        <v>6</v>
      </c>
      <c r="Y72" s="61" t="n">
        <v>66</v>
      </c>
      <c r="Z72" s="71" t="n">
        <f aca="false">Z71*VLOOKUP($X72,$K$7:$V$36,Z$6+1,FALSE())</f>
        <v>0.936130722875398</v>
      </c>
      <c r="AA72" s="71" t="n">
        <f aca="false">AA71*VLOOKUP($X72,$K$7:$V$36,AA$6+1,FALSE())</f>
        <v>0.916570667582688</v>
      </c>
      <c r="AB72" s="71" t="n">
        <f aca="false">AB71*VLOOKUP($X72,$K$7:$V$36,AB$6+1,FALSE())</f>
        <v>0.891381475630119</v>
      </c>
      <c r="AC72" s="71" t="n">
        <f aca="false">AC71*VLOOKUP($X72,$K$7:$V$36,AC$6+1,FALSE())</f>
        <v>0.864122515258394</v>
      </c>
      <c r="AD72" s="71" t="n">
        <f aca="false">AD71*VLOOKUP($X72,$K$7:$V$36,AD$6+1,FALSE())</f>
        <v>0.835452872873985</v>
      </c>
      <c r="AE72" s="71" t="n">
        <f aca="false">AE71*VLOOKUP($X72,$K$7:$V$36,AE$6+1,FALSE())</f>
        <v>0.746971447164463</v>
      </c>
      <c r="AF72" s="71" t="n">
        <f aca="false">AF71*VLOOKUP($X72,$K$7:$V$36,AF$6+1,FALSE())</f>
        <v>0.735027705333857</v>
      </c>
      <c r="AG72" s="71" t="n">
        <f aca="false">AG71*VLOOKUP($X72,$K$7:$V$36,AG$6+1,FALSE())</f>
        <v>0.669659216211846</v>
      </c>
      <c r="AH72" s="71" t="n">
        <f aca="false">AH71*VLOOKUP($X72,$K$7:$V$36,AH$6+1,FALSE())</f>
        <v>0.651119463078979</v>
      </c>
      <c r="AI72" s="71" t="n">
        <f aca="false">AI71*VLOOKUP($X72,$K$7:$V$36,AI$6+1,FALSE())</f>
        <v>0.540951955307524</v>
      </c>
      <c r="AJ72" s="71" t="n">
        <f aca="false">AJ71*VLOOKUP($X72,$K$7:$V$36,AJ$6+1,FALSE())</f>
        <v>0.384014747335885</v>
      </c>
      <c r="AK72" s="72" t="n">
        <f aca="false">W$7</f>
        <v>0</v>
      </c>
      <c r="AL72" s="73" t="n">
        <f aca="false">AL71*VLOOKUP($X72,$K$40:$V$69,AL$6+1,FALSE())</f>
        <v>0.936130722875398</v>
      </c>
      <c r="AM72" s="74" t="n">
        <f aca="false">AM71*VLOOKUP($X72,$K$40:$V$69,AM$6+1,FALSE())</f>
        <v>0.916570667582688</v>
      </c>
      <c r="AN72" s="74" t="n">
        <f aca="false">AN71*VLOOKUP($X72,$K$40:$V$69,AN$6+1,FALSE())</f>
        <v>0.891381475630119</v>
      </c>
      <c r="AO72" s="74" t="n">
        <f aca="false">AO71*VLOOKUP($X72,$K$40:$V$69,AO$6+1,FALSE())</f>
        <v>0.864122515258394</v>
      </c>
      <c r="AP72" s="74" t="n">
        <f aca="false">AP71*VLOOKUP($X72,$K$40:$V$69,AP$6+1,FALSE())</f>
        <v>0.835452872873985</v>
      </c>
      <c r="AQ72" s="74" t="n">
        <f aca="false">AQ71*VLOOKUP($X72,$K$40:$V$69,AQ$6+1,FALSE())</f>
        <v>0.746971447164463</v>
      </c>
      <c r="AR72" s="74" t="n">
        <f aca="false">AR71*VLOOKUP($X72,$K$40:$V$69,AR$6+1,FALSE())</f>
        <v>0.735027705333857</v>
      </c>
      <c r="AS72" s="74" t="n">
        <f aca="false">AS71*VLOOKUP($X72,$K$40:$V$69,AS$6+1,FALSE())</f>
        <v>0.669659216211846</v>
      </c>
      <c r="AT72" s="74" t="n">
        <f aca="false">AT71*VLOOKUP($X72,$K$40:$V$69,AT$6+1,FALSE())</f>
        <v>0.651119463078979</v>
      </c>
      <c r="AU72" s="74" t="n">
        <f aca="false">AU71*VLOOKUP($X72,$K$40:$V$69,AU$6+1,FALSE())</f>
        <v>0.540951955307524</v>
      </c>
      <c r="AV72" s="74" t="n">
        <f aca="false">AV71*VLOOKUP($X72,$K$40:$V$69,AV$6+1,FALSE())</f>
        <v>0.384014747335885</v>
      </c>
      <c r="AW72" s="75" t="n">
        <v>0</v>
      </c>
      <c r="AX72" s="54"/>
      <c r="AY72" s="60" t="n">
        <f aca="false">AY60+1</f>
        <v>6</v>
      </c>
      <c r="AZ72" s="61" t="n">
        <v>66</v>
      </c>
      <c r="BA72" s="76" t="n">
        <v>0.540951955307524</v>
      </c>
      <c r="BB72" s="77" t="n">
        <v>0.651119463078979</v>
      </c>
      <c r="BC72" s="54"/>
      <c r="BD72" s="54" t="n">
        <f aca="false">IF($D$11=1,BA72*BB72,BA72)</f>
        <v>0.540951955307524</v>
      </c>
    </row>
    <row r="73" customFormat="false" ht="12.75" hidden="false" customHeight="false" outlineLevel="0" collapsed="false">
      <c r="F73" s="57" t="n">
        <v>5</v>
      </c>
      <c r="G73" s="58" t="n">
        <v>7</v>
      </c>
      <c r="H73" s="80" t="n">
        <f aca="false">+'Survival Rates'!G71</f>
        <v>0.78839251108438</v>
      </c>
      <c r="I73" s="81" t="n">
        <v>0.774352211159761</v>
      </c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60" t="n">
        <f aca="false">X61+1</f>
        <v>6</v>
      </c>
      <c r="Y73" s="61" t="n">
        <v>67</v>
      </c>
      <c r="Z73" s="71" t="n">
        <f aca="false">Z72*VLOOKUP($X73,$K$7:$V$36,Z$6+1,FALSE())</f>
        <v>0.935018755861445</v>
      </c>
      <c r="AA73" s="71" t="n">
        <f aca="false">AA72*VLOOKUP($X73,$K$7:$V$36,AA$6+1,FALSE())</f>
        <v>0.915107901632386</v>
      </c>
      <c r="AB73" s="71" t="n">
        <f aca="false">AB72*VLOOKUP($X73,$K$7:$V$36,AB$6+1,FALSE())</f>
        <v>0.889393109226912</v>
      </c>
      <c r="AC73" s="71" t="n">
        <f aca="false">AC72*VLOOKUP($X73,$K$7:$V$36,AC$6+1,FALSE())</f>
        <v>0.861850351527824</v>
      </c>
      <c r="AD73" s="71" t="n">
        <f aca="false">AD72*VLOOKUP($X73,$K$7:$V$36,AD$6+1,FALSE())</f>
        <v>0.832856759461063</v>
      </c>
      <c r="AE73" s="71" t="n">
        <f aca="false">AE72*VLOOKUP($X73,$K$7:$V$36,AE$6+1,FALSE())</f>
        <v>0.743542533983054</v>
      </c>
      <c r="AF73" s="71" t="n">
        <f aca="false">AF72*VLOOKUP($X73,$K$7:$V$36,AF$6+1,FALSE())</f>
        <v>0.73141345146518</v>
      </c>
      <c r="AG73" s="71" t="n">
        <f aca="false">AG72*VLOOKUP($X73,$K$7:$V$36,AG$6+1,FALSE())</f>
        <v>0.665479960373229</v>
      </c>
      <c r="AH73" s="71" t="n">
        <f aca="false">AH72*VLOOKUP($X73,$K$7:$V$36,AH$6+1,FALSE())</f>
        <v>0.646803923690831</v>
      </c>
      <c r="AI73" s="71" t="n">
        <f aca="false">AI72*VLOOKUP($X73,$K$7:$V$36,AI$6+1,FALSE())</f>
        <v>0.535684630622487</v>
      </c>
      <c r="AJ73" s="71" t="n">
        <f aca="false">AJ72*VLOOKUP($X73,$K$7:$V$36,AJ$6+1,FALSE())</f>
        <v>0.378045961641236</v>
      </c>
      <c r="AK73" s="72" t="n">
        <f aca="false">W$7</f>
        <v>0</v>
      </c>
      <c r="AL73" s="73" t="n">
        <f aca="false">AL72*VLOOKUP($X73,$K$40:$V$69,AL$6+1,FALSE())</f>
        <v>0.935018755861445</v>
      </c>
      <c r="AM73" s="74" t="n">
        <f aca="false">AM72*VLOOKUP($X73,$K$40:$V$69,AM$6+1,FALSE())</f>
        <v>0.915107901632386</v>
      </c>
      <c r="AN73" s="74" t="n">
        <f aca="false">AN72*VLOOKUP($X73,$K$40:$V$69,AN$6+1,FALSE())</f>
        <v>0.889393109226912</v>
      </c>
      <c r="AO73" s="74" t="n">
        <f aca="false">AO72*VLOOKUP($X73,$K$40:$V$69,AO$6+1,FALSE())</f>
        <v>0.861850351527824</v>
      </c>
      <c r="AP73" s="74" t="n">
        <f aca="false">AP72*VLOOKUP($X73,$K$40:$V$69,AP$6+1,FALSE())</f>
        <v>0.832856759461063</v>
      </c>
      <c r="AQ73" s="74" t="n">
        <f aca="false">AQ72*VLOOKUP($X73,$K$40:$V$69,AQ$6+1,FALSE())</f>
        <v>0.743542533983054</v>
      </c>
      <c r="AR73" s="74" t="n">
        <f aca="false">AR72*VLOOKUP($X73,$K$40:$V$69,AR$6+1,FALSE())</f>
        <v>0.73141345146518</v>
      </c>
      <c r="AS73" s="74" t="n">
        <f aca="false">AS72*VLOOKUP($X73,$K$40:$V$69,AS$6+1,FALSE())</f>
        <v>0.665479960373229</v>
      </c>
      <c r="AT73" s="74" t="n">
        <f aca="false">AT72*VLOOKUP($X73,$K$40:$V$69,AT$6+1,FALSE())</f>
        <v>0.646803923690831</v>
      </c>
      <c r="AU73" s="74" t="n">
        <f aca="false">AU72*VLOOKUP($X73,$K$40:$V$69,AU$6+1,FALSE())</f>
        <v>0.535684630622487</v>
      </c>
      <c r="AV73" s="74" t="n">
        <f aca="false">AV72*VLOOKUP($X73,$K$40:$V$69,AV$6+1,FALSE())</f>
        <v>0.378045961641236</v>
      </c>
      <c r="AW73" s="75" t="n">
        <v>0</v>
      </c>
      <c r="AX73" s="54"/>
      <c r="AY73" s="60" t="n">
        <f aca="false">AY61+1</f>
        <v>6</v>
      </c>
      <c r="AZ73" s="61" t="n">
        <v>67</v>
      </c>
      <c r="BA73" s="76" t="n">
        <v>0.535684630622487</v>
      </c>
      <c r="BB73" s="77" t="n">
        <v>0.646803923690831</v>
      </c>
      <c r="BC73" s="54"/>
      <c r="BD73" s="54" t="n">
        <f aca="false">IF($D$11=1,BA73*BB73,BA73)</f>
        <v>0.535684630622487</v>
      </c>
    </row>
    <row r="74" customFormat="false" ht="12.75" hidden="false" customHeight="false" outlineLevel="0" collapsed="false">
      <c r="F74" s="57" t="n">
        <v>5</v>
      </c>
      <c r="G74" s="58" t="n">
        <v>8</v>
      </c>
      <c r="H74" s="80" t="n">
        <f aca="false">+'Survival Rates'!G72</f>
        <v>0.765903250170472</v>
      </c>
      <c r="I74" s="81" t="n">
        <v>0.755441262334568</v>
      </c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60" t="n">
        <f aca="false">X62+1</f>
        <v>6</v>
      </c>
      <c r="Y74" s="61" t="n">
        <v>68</v>
      </c>
      <c r="Z74" s="71" t="n">
        <f aca="false">Z73*VLOOKUP($X74,$K$7:$V$36,Z$6+1,FALSE())</f>
        <v>0.933908109678663</v>
      </c>
      <c r="AA74" s="71" t="n">
        <f aca="false">AA73*VLOOKUP($X74,$K$7:$V$36,AA$6+1,FALSE())</f>
        <v>0.913647470127534</v>
      </c>
      <c r="AB74" s="71" t="n">
        <f aca="false">AB73*VLOOKUP($X74,$K$7:$V$36,AB$6+1,FALSE())</f>
        <v>0.887409178187309</v>
      </c>
      <c r="AC74" s="71" t="n">
        <f aca="false">AC73*VLOOKUP($X74,$K$7:$V$36,AC$6+1,FALSE())</f>
        <v>0.859584162329715</v>
      </c>
      <c r="AD74" s="71" t="n">
        <f aca="false">AD73*VLOOKUP($X74,$K$7:$V$36,AD$6+1,FALSE())</f>
        <v>0.830268713295346</v>
      </c>
      <c r="AE74" s="71" t="n">
        <f aca="false">AE73*VLOOKUP($X74,$K$7:$V$36,AE$6+1,FALSE())</f>
        <v>0.740129360955637</v>
      </c>
      <c r="AF74" s="71" t="n">
        <f aca="false">AF73*VLOOKUP($X74,$K$7:$V$36,AF$6+1,FALSE())</f>
        <v>0.727816969485824</v>
      </c>
      <c r="AG74" s="71" t="n">
        <f aca="false">AG73*VLOOKUP($X74,$K$7:$V$36,AG$6+1,FALSE())</f>
        <v>0.661326786725287</v>
      </c>
      <c r="AH74" s="71" t="n">
        <f aca="false">AH73*VLOOKUP($X74,$K$7:$V$36,AH$6+1,FALSE())</f>
        <v>0.642516987164779</v>
      </c>
      <c r="AI74" s="71" t="n">
        <f aca="false">AI73*VLOOKUP($X74,$K$7:$V$36,AI$6+1,FALSE())</f>
        <v>0.530468594613026</v>
      </c>
      <c r="AJ74" s="71" t="n">
        <f aca="false">AJ73*VLOOKUP($X74,$K$7:$V$36,AJ$6+1,FALSE())</f>
        <v>0.372169949473947</v>
      </c>
      <c r="AK74" s="72" t="n">
        <f aca="false">W$7</f>
        <v>0</v>
      </c>
      <c r="AL74" s="73" t="n">
        <f aca="false">AL73*VLOOKUP($X74,$K$40:$V$69,AL$6+1,FALSE())</f>
        <v>0.933908109678663</v>
      </c>
      <c r="AM74" s="74" t="n">
        <f aca="false">AM73*VLOOKUP($X74,$K$40:$V$69,AM$6+1,FALSE())</f>
        <v>0.913647470127534</v>
      </c>
      <c r="AN74" s="74" t="n">
        <f aca="false">AN73*VLOOKUP($X74,$K$40:$V$69,AN$6+1,FALSE())</f>
        <v>0.887409178187309</v>
      </c>
      <c r="AO74" s="74" t="n">
        <f aca="false">AO73*VLOOKUP($X74,$K$40:$V$69,AO$6+1,FALSE())</f>
        <v>0.859584162329715</v>
      </c>
      <c r="AP74" s="74" t="n">
        <f aca="false">AP73*VLOOKUP($X74,$K$40:$V$69,AP$6+1,FALSE())</f>
        <v>0.830268713295346</v>
      </c>
      <c r="AQ74" s="74" t="n">
        <f aca="false">AQ73*VLOOKUP($X74,$K$40:$V$69,AQ$6+1,FALSE())</f>
        <v>0.740129360955637</v>
      </c>
      <c r="AR74" s="74" t="n">
        <f aca="false">AR73*VLOOKUP($X74,$K$40:$V$69,AR$6+1,FALSE())</f>
        <v>0.727816969485824</v>
      </c>
      <c r="AS74" s="74" t="n">
        <f aca="false">AS73*VLOOKUP($X74,$K$40:$V$69,AS$6+1,FALSE())</f>
        <v>0.661326786725287</v>
      </c>
      <c r="AT74" s="74" t="n">
        <f aca="false">AT73*VLOOKUP($X74,$K$40:$V$69,AT$6+1,FALSE())</f>
        <v>0.642516987164779</v>
      </c>
      <c r="AU74" s="74" t="n">
        <f aca="false">AU73*VLOOKUP($X74,$K$40:$V$69,AU$6+1,FALSE())</f>
        <v>0.530468594613026</v>
      </c>
      <c r="AV74" s="74" t="n">
        <f aca="false">AV73*VLOOKUP($X74,$K$40:$V$69,AV$6+1,FALSE())</f>
        <v>0.372169949473947</v>
      </c>
      <c r="AW74" s="75" t="n">
        <v>0</v>
      </c>
      <c r="AX74" s="54"/>
      <c r="AY74" s="60" t="n">
        <f aca="false">AY62+1</f>
        <v>6</v>
      </c>
      <c r="AZ74" s="61" t="n">
        <v>68</v>
      </c>
      <c r="BA74" s="76" t="n">
        <v>0.530468594613026</v>
      </c>
      <c r="BB74" s="77" t="n">
        <v>0.642516987164779</v>
      </c>
      <c r="BC74" s="54"/>
      <c r="BD74" s="54" t="n">
        <f aca="false">IF($D$11=1,BA74*BB74,BA74)</f>
        <v>0.530468594613026</v>
      </c>
    </row>
    <row r="75" customFormat="false" ht="12.75" hidden="false" customHeight="false" outlineLevel="0" collapsed="false">
      <c r="F75" s="57" t="n">
        <v>5</v>
      </c>
      <c r="G75" s="58" t="n">
        <v>9</v>
      </c>
      <c r="H75" s="80" t="n">
        <f aca="false">+'Survival Rates'!G73</f>
        <v>0.744882300186454</v>
      </c>
      <c r="I75" s="81" t="n">
        <v>0.738982039416673</v>
      </c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60" t="n">
        <f aca="false">X63+1</f>
        <v>6</v>
      </c>
      <c r="Y75" s="61" t="n">
        <v>69</v>
      </c>
      <c r="Z75" s="71" t="n">
        <f aca="false">Z74*VLOOKUP($X75,$K$7:$V$36,Z$6+1,FALSE())</f>
        <v>0.932798782758127</v>
      </c>
      <c r="AA75" s="71" t="n">
        <f aca="false">AA74*VLOOKUP($X75,$K$7:$V$36,AA$6+1,FALSE())</f>
        <v>0.912189369342564</v>
      </c>
      <c r="AB75" s="71" t="n">
        <f aca="false">AB74*VLOOKUP($X75,$K$7:$V$36,AB$6+1,FALSE())</f>
        <v>0.885429672617533</v>
      </c>
      <c r="AC75" s="71" t="n">
        <f aca="false">AC74*VLOOKUP($X75,$K$7:$V$36,AC$6+1,FALSE())</f>
        <v>0.857323931954357</v>
      </c>
      <c r="AD75" s="71" t="n">
        <f aca="false">AD74*VLOOKUP($X75,$K$7:$V$36,AD$6+1,FALSE())</f>
        <v>0.827688709308406</v>
      </c>
      <c r="AE75" s="71" t="n">
        <f aca="false">AE74*VLOOKUP($X75,$K$7:$V$36,AE$6+1,FALSE())</f>
        <v>0.736731855828284</v>
      </c>
      <c r="AF75" s="71" t="n">
        <f aca="false">AF74*VLOOKUP($X75,$K$7:$V$36,AF$6+1,FALSE())</f>
        <v>0.724238172008444</v>
      </c>
      <c r="AG75" s="71" t="n">
        <f aca="false">AG74*VLOOKUP($X75,$K$7:$V$36,AG$6+1,FALSE())</f>
        <v>0.657199532492469</v>
      </c>
      <c r="AH75" s="71" t="n">
        <f aca="false">AH74*VLOOKUP($X75,$K$7:$V$36,AH$6+1,FALSE())</f>
        <v>0.638258463924585</v>
      </c>
      <c r="AI75" s="71" t="n">
        <f aca="false">AI74*VLOOKUP($X75,$K$7:$V$36,AI$6+1,FALSE())</f>
        <v>0.525303347874149</v>
      </c>
      <c r="AJ75" s="71" t="n">
        <f aca="false">AJ74*VLOOKUP($X75,$K$7:$V$36,AJ$6+1,FALSE())</f>
        <v>0.366385268844337</v>
      </c>
      <c r="AK75" s="72" t="n">
        <f aca="false">W$7</f>
        <v>0</v>
      </c>
      <c r="AL75" s="73" t="n">
        <f aca="false">AL74*VLOOKUP($X75,$K$40:$V$69,AL$6+1,FALSE())</f>
        <v>0.932798782758127</v>
      </c>
      <c r="AM75" s="74" t="n">
        <f aca="false">AM74*VLOOKUP($X75,$K$40:$V$69,AM$6+1,FALSE())</f>
        <v>0.912189369342564</v>
      </c>
      <c r="AN75" s="74" t="n">
        <f aca="false">AN74*VLOOKUP($X75,$K$40:$V$69,AN$6+1,FALSE())</f>
        <v>0.885429672617533</v>
      </c>
      <c r="AO75" s="74" t="n">
        <f aca="false">AO74*VLOOKUP($X75,$K$40:$V$69,AO$6+1,FALSE())</f>
        <v>0.857323931954357</v>
      </c>
      <c r="AP75" s="74" t="n">
        <f aca="false">AP74*VLOOKUP($X75,$K$40:$V$69,AP$6+1,FALSE())</f>
        <v>0.827688709308406</v>
      </c>
      <c r="AQ75" s="74" t="n">
        <f aca="false">AQ74*VLOOKUP($X75,$K$40:$V$69,AQ$6+1,FALSE())</f>
        <v>0.736731855828284</v>
      </c>
      <c r="AR75" s="74" t="n">
        <f aca="false">AR74*VLOOKUP($X75,$K$40:$V$69,AR$6+1,FALSE())</f>
        <v>0.724238172008444</v>
      </c>
      <c r="AS75" s="74" t="n">
        <f aca="false">AS74*VLOOKUP($X75,$K$40:$V$69,AS$6+1,FALSE())</f>
        <v>0.657199532492469</v>
      </c>
      <c r="AT75" s="74" t="n">
        <f aca="false">AT74*VLOOKUP($X75,$K$40:$V$69,AT$6+1,FALSE())</f>
        <v>0.638258463924585</v>
      </c>
      <c r="AU75" s="74" t="n">
        <f aca="false">AU74*VLOOKUP($X75,$K$40:$V$69,AU$6+1,FALSE())</f>
        <v>0.525303347874149</v>
      </c>
      <c r="AV75" s="74" t="n">
        <f aca="false">AV74*VLOOKUP($X75,$K$40:$V$69,AV$6+1,FALSE())</f>
        <v>0.366385268844337</v>
      </c>
      <c r="AW75" s="75" t="n">
        <v>0</v>
      </c>
      <c r="AX75" s="54"/>
      <c r="AY75" s="60" t="n">
        <f aca="false">AY63+1</f>
        <v>6</v>
      </c>
      <c r="AZ75" s="61" t="n">
        <v>69</v>
      </c>
      <c r="BA75" s="76" t="n">
        <v>0.525303347874149</v>
      </c>
      <c r="BB75" s="77" t="n">
        <v>0.638258463924585</v>
      </c>
      <c r="BC75" s="54"/>
      <c r="BD75" s="54" t="n">
        <f aca="false">IF($D$11=1,BA75*BB75,BA75)</f>
        <v>0.525303347874149</v>
      </c>
    </row>
    <row r="76" customFormat="false" ht="12.75" hidden="false" customHeight="false" outlineLevel="0" collapsed="false">
      <c r="F76" s="57" t="n">
        <v>5</v>
      </c>
      <c r="G76" s="58" t="n">
        <v>10</v>
      </c>
      <c r="H76" s="80" t="n">
        <f aca="false">+'Survival Rates'!G74</f>
        <v>0.725251743219617</v>
      </c>
      <c r="I76" s="81" t="n">
        <v>0.724916867631157</v>
      </c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60" t="n">
        <f aca="false">X64+1</f>
        <v>6</v>
      </c>
      <c r="Y76" s="61" t="n">
        <v>70</v>
      </c>
      <c r="Z76" s="71" t="n">
        <f aca="false">Z75*VLOOKUP($X76,$K$7:$V$36,Z$6+1,FALSE())</f>
        <v>0.931690773532773</v>
      </c>
      <c r="AA76" s="71" t="n">
        <f aca="false">AA75*VLOOKUP($X76,$K$7:$V$36,AA$6+1,FALSE())</f>
        <v>0.910733595557853</v>
      </c>
      <c r="AB76" s="71" t="n">
        <f aca="false">AB75*VLOOKUP($X76,$K$7:$V$36,AB$6+1,FALSE())</f>
        <v>0.88345458264588</v>
      </c>
      <c r="AC76" s="71" t="n">
        <f aca="false">AC75*VLOOKUP($X76,$K$7:$V$36,AC$6+1,FALSE())</f>
        <v>0.855069644733344</v>
      </c>
      <c r="AD76" s="71" t="n">
        <f aca="false">AD75*VLOOKUP($X76,$K$7:$V$36,AD$6+1,FALSE())</f>
        <v>0.825116722509717</v>
      </c>
      <c r="AE76" s="71" t="n">
        <f aca="false">AE75*VLOOKUP($X76,$K$7:$V$36,AE$6+1,FALSE())</f>
        <v>0.73334994667874</v>
      </c>
      <c r="AF76" s="71" t="n">
        <f aca="false">AF75*VLOOKUP($X76,$K$7:$V$36,AF$6+1,FALSE())</f>
        <v>0.720676972075393</v>
      </c>
      <c r="AG76" s="71" t="n">
        <f aca="false">AG75*VLOOKUP($X76,$K$7:$V$36,AG$6+1,FALSE())</f>
        <v>0.653098035915087</v>
      </c>
      <c r="AH76" s="71" t="n">
        <f aca="false">AH75*VLOOKUP($X76,$K$7:$V$36,AH$6+1,FALSE())</f>
        <v>0.634028165650501</v>
      </c>
      <c r="AI76" s="71" t="n">
        <f aca="false">AI75*VLOOKUP($X76,$K$7:$V$36,AI$6+1,FALSE())</f>
        <v>0.520188395863638</v>
      </c>
      <c r="AJ76" s="71" t="n">
        <f aca="false">AJ75*VLOOKUP($X76,$K$7:$V$36,AJ$6+1,FALSE())</f>
        <v>0.360690500175738</v>
      </c>
      <c r="AK76" s="72" t="n">
        <f aca="false">W$7</f>
        <v>0</v>
      </c>
      <c r="AL76" s="73" t="n">
        <f aca="false">AL75*VLOOKUP($X76,$K$40:$V$69,AL$6+1,FALSE())</f>
        <v>0.931690773532773</v>
      </c>
      <c r="AM76" s="74" t="n">
        <f aca="false">AM75*VLOOKUP($X76,$K$40:$V$69,AM$6+1,FALSE())</f>
        <v>0.910733595557853</v>
      </c>
      <c r="AN76" s="74" t="n">
        <f aca="false">AN75*VLOOKUP($X76,$K$40:$V$69,AN$6+1,FALSE())</f>
        <v>0.88345458264588</v>
      </c>
      <c r="AO76" s="74" t="n">
        <f aca="false">AO75*VLOOKUP($X76,$K$40:$V$69,AO$6+1,FALSE())</f>
        <v>0.855069644733344</v>
      </c>
      <c r="AP76" s="74" t="n">
        <f aca="false">AP75*VLOOKUP($X76,$K$40:$V$69,AP$6+1,FALSE())</f>
        <v>0.825116722509717</v>
      </c>
      <c r="AQ76" s="74" t="n">
        <f aca="false">AQ75*VLOOKUP($X76,$K$40:$V$69,AQ$6+1,FALSE())</f>
        <v>0.73334994667874</v>
      </c>
      <c r="AR76" s="74" t="n">
        <f aca="false">AR75*VLOOKUP($X76,$K$40:$V$69,AR$6+1,FALSE())</f>
        <v>0.720676972075393</v>
      </c>
      <c r="AS76" s="74" t="n">
        <f aca="false">AS75*VLOOKUP($X76,$K$40:$V$69,AS$6+1,FALSE())</f>
        <v>0.653098035915087</v>
      </c>
      <c r="AT76" s="74" t="n">
        <f aca="false">AT75*VLOOKUP($X76,$K$40:$V$69,AT$6+1,FALSE())</f>
        <v>0.634028165650501</v>
      </c>
      <c r="AU76" s="74" t="n">
        <f aca="false">AU75*VLOOKUP($X76,$K$40:$V$69,AU$6+1,FALSE())</f>
        <v>0.520188395863638</v>
      </c>
      <c r="AV76" s="74" t="n">
        <f aca="false">AV75*VLOOKUP($X76,$K$40:$V$69,AV$6+1,FALSE())</f>
        <v>0.360690500175738</v>
      </c>
      <c r="AW76" s="75" t="n">
        <v>0</v>
      </c>
      <c r="AX76" s="54"/>
      <c r="AY76" s="60" t="n">
        <f aca="false">AY64+1</f>
        <v>6</v>
      </c>
      <c r="AZ76" s="61" t="n">
        <v>70</v>
      </c>
      <c r="BA76" s="76" t="n">
        <v>0.520188395863638</v>
      </c>
      <c r="BB76" s="77" t="n">
        <v>0.634028165650501</v>
      </c>
      <c r="BC76" s="54"/>
      <c r="BD76" s="54" t="n">
        <f aca="false">IF($D$11=1,BA76*BB76,BA76)</f>
        <v>0.520188395863638</v>
      </c>
    </row>
    <row r="77" customFormat="false" ht="12.75" hidden="false" customHeight="false" outlineLevel="0" collapsed="false">
      <c r="F77" s="57" t="n">
        <v>5</v>
      </c>
      <c r="G77" s="58" t="n">
        <v>11</v>
      </c>
      <c r="H77" s="80" t="n">
        <f aca="false">+'Survival Rates'!G75</f>
        <v>0.695170657954017</v>
      </c>
      <c r="I77" s="81" t="n">
        <v>0.697911630154269</v>
      </c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60" t="n">
        <f aca="false">X65+1</f>
        <v>6</v>
      </c>
      <c r="Y77" s="61" t="n">
        <v>71</v>
      </c>
      <c r="Z77" s="71" t="n">
        <f aca="false">Z76*VLOOKUP($X77,$K$7:$V$36,Z$6+1,FALSE())</f>
        <v>0.9305840804374</v>
      </c>
      <c r="AA77" s="71" t="n">
        <f aca="false">AA76*VLOOKUP($X77,$K$7:$V$36,AA$6+1,FALSE())</f>
        <v>0.909280145059713</v>
      </c>
      <c r="AB77" s="71" t="n">
        <f aca="false">AB76*VLOOKUP($X77,$K$7:$V$36,AB$6+1,FALSE())</f>
        <v>0.881483898422663</v>
      </c>
      <c r="AC77" s="71" t="n">
        <f aca="false">AC76*VLOOKUP($X77,$K$7:$V$36,AC$6+1,FALSE())</f>
        <v>0.852821285039471</v>
      </c>
      <c r="AD77" s="71" t="n">
        <f aca="false">AD76*VLOOKUP($X77,$K$7:$V$36,AD$6+1,FALSE())</f>
        <v>0.822552727986406</v>
      </c>
      <c r="AE77" s="71" t="n">
        <f aca="false">AE76*VLOOKUP($X77,$K$7:$V$36,AE$6+1,FALSE())</f>
        <v>0.729983561914909</v>
      </c>
      <c r="AF77" s="71" t="n">
        <f aca="false">AF76*VLOOKUP($X77,$K$7:$V$36,AF$6+1,FALSE())</f>
        <v>0.71713328315661</v>
      </c>
      <c r="AG77" s="71" t="n">
        <f aca="false">AG76*VLOOKUP($X77,$K$7:$V$36,AG$6+1,FALSE())</f>
        <v>0.64902213624297</v>
      </c>
      <c r="AH77" s="71" t="n">
        <f aca="false">AH76*VLOOKUP($X77,$K$7:$V$36,AH$6+1,FALSE())</f>
        <v>0.629825905270937</v>
      </c>
      <c r="AI77" s="71" t="n">
        <f aca="false">AI76*VLOOKUP($X77,$K$7:$V$36,AI$6+1,FALSE())</f>
        <v>0.515123248854706</v>
      </c>
      <c r="AJ77" s="71" t="n">
        <f aca="false">AJ76*VLOOKUP($X77,$K$7:$V$36,AJ$6+1,FALSE())</f>
        <v>0.355084245956127</v>
      </c>
      <c r="AK77" s="72" t="n">
        <f aca="false">W$7</f>
        <v>0</v>
      </c>
      <c r="AL77" s="73" t="n">
        <f aca="false">AL76*VLOOKUP($X77,$K$40:$V$69,AL$6+1,FALSE())</f>
        <v>0.9305840804374</v>
      </c>
      <c r="AM77" s="74" t="n">
        <f aca="false">AM76*VLOOKUP($X77,$K$40:$V$69,AM$6+1,FALSE())</f>
        <v>0.909280145059713</v>
      </c>
      <c r="AN77" s="74" t="n">
        <f aca="false">AN76*VLOOKUP($X77,$K$40:$V$69,AN$6+1,FALSE())</f>
        <v>0.881483898422663</v>
      </c>
      <c r="AO77" s="74" t="n">
        <f aca="false">AO76*VLOOKUP($X77,$K$40:$V$69,AO$6+1,FALSE())</f>
        <v>0.852821285039471</v>
      </c>
      <c r="AP77" s="74" t="n">
        <f aca="false">AP76*VLOOKUP($X77,$K$40:$V$69,AP$6+1,FALSE())</f>
        <v>0.822552727986406</v>
      </c>
      <c r="AQ77" s="74" t="n">
        <f aca="false">AQ76*VLOOKUP($X77,$K$40:$V$69,AQ$6+1,FALSE())</f>
        <v>0.729983561914909</v>
      </c>
      <c r="AR77" s="74" t="n">
        <f aca="false">AR76*VLOOKUP($X77,$K$40:$V$69,AR$6+1,FALSE())</f>
        <v>0.71713328315661</v>
      </c>
      <c r="AS77" s="74" t="n">
        <f aca="false">AS76*VLOOKUP($X77,$K$40:$V$69,AS$6+1,FALSE())</f>
        <v>0.64902213624297</v>
      </c>
      <c r="AT77" s="74" t="n">
        <f aca="false">AT76*VLOOKUP($X77,$K$40:$V$69,AT$6+1,FALSE())</f>
        <v>0.629825905270937</v>
      </c>
      <c r="AU77" s="74" t="n">
        <f aca="false">AU76*VLOOKUP($X77,$K$40:$V$69,AU$6+1,FALSE())</f>
        <v>0.515123248854706</v>
      </c>
      <c r="AV77" s="74" t="n">
        <f aca="false">AV76*VLOOKUP($X77,$K$40:$V$69,AV$6+1,FALSE())</f>
        <v>0.355084245956127</v>
      </c>
      <c r="AW77" s="75" t="n">
        <v>0</v>
      </c>
      <c r="AX77" s="54"/>
      <c r="AY77" s="60" t="n">
        <f aca="false">AY65+1</f>
        <v>6</v>
      </c>
      <c r="AZ77" s="61" t="n">
        <v>71</v>
      </c>
      <c r="BA77" s="76" t="n">
        <v>0.515123248854706</v>
      </c>
      <c r="BB77" s="77" t="n">
        <v>0.629825905270937</v>
      </c>
      <c r="BC77" s="54"/>
      <c r="BD77" s="54" t="n">
        <f aca="false">IF($D$11=1,BA77*BB77,BA77)</f>
        <v>0.515123248854706</v>
      </c>
    </row>
    <row r="78" customFormat="false" ht="12.75" hidden="false" customHeight="false" outlineLevel="0" collapsed="false">
      <c r="F78" s="57" t="n">
        <v>5</v>
      </c>
      <c r="G78" s="58" t="n">
        <v>12</v>
      </c>
      <c r="H78" s="80" t="n">
        <f aca="false">+'Survival Rates'!G76</f>
        <v>0.664691915430709</v>
      </c>
      <c r="I78" s="81" t="n">
        <v>0.670841941970523</v>
      </c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60" t="n">
        <f aca="false">X66+1</f>
        <v>6</v>
      </c>
      <c r="Y78" s="61" t="n">
        <v>72</v>
      </c>
      <c r="Z78" s="71" t="n">
        <f aca="false">Z77*VLOOKUP($X78,$K$7:$V$36,Z$6+1,FALSE())</f>
        <v>0.929478701908664</v>
      </c>
      <c r="AA78" s="71" t="n">
        <f aca="false">AA77*VLOOKUP($X78,$K$7:$V$36,AA$6+1,FALSE())</f>
        <v>0.907829014140384</v>
      </c>
      <c r="AB78" s="71" t="n">
        <f aca="false">AB77*VLOOKUP($X78,$K$7:$V$36,AB$6+1,FALSE())</f>
        <v>0.87951761012017</v>
      </c>
      <c r="AC78" s="71" t="n">
        <f aca="false">AC77*VLOOKUP($X78,$K$7:$V$36,AC$6+1,FALSE())</f>
        <v>0.850578837286625</v>
      </c>
      <c r="AD78" s="71" t="n">
        <f aca="false">AD77*VLOOKUP($X78,$K$7:$V$36,AD$6+1,FALSE())</f>
        <v>0.819996700903018</v>
      </c>
      <c r="AE78" s="71" t="n">
        <f aca="false">AE77*VLOOKUP($X78,$K$7:$V$36,AE$6+1,FALSE())</f>
        <v>0.726632630273327</v>
      </c>
      <c r="AF78" s="71" t="n">
        <f aca="false">AF77*VLOOKUP($X78,$K$7:$V$36,AF$6+1,FALSE())</f>
        <v>0.713607019147516</v>
      </c>
      <c r="AG78" s="71" t="n">
        <f aca="false">AG77*VLOOKUP($X78,$K$7:$V$36,AG$6+1,FALSE())</f>
        <v>0.644971673729172</v>
      </c>
      <c r="AH78" s="71" t="n">
        <f aca="false">AH77*VLOOKUP($X78,$K$7:$V$36,AH$6+1,FALSE())</f>
        <v>0.625651496954189</v>
      </c>
      <c r="AI78" s="71" t="n">
        <f aca="false">AI77*VLOOKUP($X78,$K$7:$V$36,AI$6+1,FALSE())</f>
        <v>0.5101074218891</v>
      </c>
      <c r="AJ78" s="71" t="n">
        <f aca="false">AJ77*VLOOKUP($X78,$K$7:$V$36,AJ$6+1,FALSE())</f>
        <v>0.349565130395171</v>
      </c>
      <c r="AK78" s="72" t="n">
        <f aca="false">W$7</f>
        <v>0</v>
      </c>
      <c r="AL78" s="73" t="n">
        <f aca="false">AL77*VLOOKUP($X78,$K$40:$V$69,AL$6+1,FALSE())</f>
        <v>0.929478701908664</v>
      </c>
      <c r="AM78" s="74" t="n">
        <f aca="false">AM77*VLOOKUP($X78,$K$40:$V$69,AM$6+1,FALSE())</f>
        <v>0.907829014140384</v>
      </c>
      <c r="AN78" s="74" t="n">
        <f aca="false">AN77*VLOOKUP($X78,$K$40:$V$69,AN$6+1,FALSE())</f>
        <v>0.87951761012017</v>
      </c>
      <c r="AO78" s="74" t="n">
        <f aca="false">AO77*VLOOKUP($X78,$K$40:$V$69,AO$6+1,FALSE())</f>
        <v>0.850578837286625</v>
      </c>
      <c r="AP78" s="74" t="n">
        <f aca="false">AP77*VLOOKUP($X78,$K$40:$V$69,AP$6+1,FALSE())</f>
        <v>0.819996700903018</v>
      </c>
      <c r="AQ78" s="74" t="n">
        <f aca="false">AQ77*VLOOKUP($X78,$K$40:$V$69,AQ$6+1,FALSE())</f>
        <v>0.726632630273327</v>
      </c>
      <c r="AR78" s="74" t="n">
        <f aca="false">AR77*VLOOKUP($X78,$K$40:$V$69,AR$6+1,FALSE())</f>
        <v>0.713607019147516</v>
      </c>
      <c r="AS78" s="74" t="n">
        <f aca="false">AS77*VLOOKUP($X78,$K$40:$V$69,AS$6+1,FALSE())</f>
        <v>0.644971673729172</v>
      </c>
      <c r="AT78" s="74" t="n">
        <f aca="false">AT77*VLOOKUP($X78,$K$40:$V$69,AT$6+1,FALSE())</f>
        <v>0.625651496954189</v>
      </c>
      <c r="AU78" s="74" t="n">
        <f aca="false">AU77*VLOOKUP($X78,$K$40:$V$69,AU$6+1,FALSE())</f>
        <v>0.5101074218891</v>
      </c>
      <c r="AV78" s="74" t="n">
        <f aca="false">AV77*VLOOKUP($X78,$K$40:$V$69,AV$6+1,FALSE())</f>
        <v>0.349565130395171</v>
      </c>
      <c r="AW78" s="75" t="n">
        <v>0</v>
      </c>
      <c r="AX78" s="54"/>
      <c r="AY78" s="60" t="n">
        <f aca="false">AY66+1</f>
        <v>6</v>
      </c>
      <c r="AZ78" s="61" t="n">
        <v>72</v>
      </c>
      <c r="BA78" s="76" t="n">
        <v>0.5101074218891</v>
      </c>
      <c r="BB78" s="77" t="n">
        <v>0.625651496954189</v>
      </c>
      <c r="BC78" s="54"/>
      <c r="BD78" s="54" t="n">
        <f aca="false">IF($D$11=1,BA78*BB78,BA78)</f>
        <v>0.5101074218891</v>
      </c>
    </row>
    <row r="79" customFormat="false" ht="12.75" hidden="false" customHeight="false" outlineLevel="0" collapsed="false">
      <c r="F79" s="57" t="n">
        <v>5</v>
      </c>
      <c r="G79" s="58" t="n">
        <v>13</v>
      </c>
      <c r="H79" s="80" t="n">
        <f aca="false">+'Survival Rates'!G77</f>
        <v>0.633876369166535</v>
      </c>
      <c r="I79" s="81" t="n">
        <v>0.643722530934257</v>
      </c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60" t="n">
        <f aca="false">X67+1</f>
        <v>7</v>
      </c>
      <c r="Y79" s="61" t="n">
        <v>73</v>
      </c>
      <c r="Z79" s="71" t="n">
        <f aca="false">Z78*VLOOKUP($X79,$K$7:$V$36,Z$6+1,FALSE())</f>
        <v>0.928299454311159</v>
      </c>
      <c r="AA79" s="71" t="n">
        <f aca="false">AA78*VLOOKUP($X79,$K$7:$V$36,AA$6+1,FALSE())</f>
        <v>0.906271941265162</v>
      </c>
      <c r="AB79" s="71" t="n">
        <f aca="false">AB78*VLOOKUP($X79,$K$7:$V$36,AB$6+1,FALSE())</f>
        <v>0.877377488827487</v>
      </c>
      <c r="AC79" s="71" t="n">
        <f aca="false">AC78*VLOOKUP($X79,$K$7:$V$36,AC$6+1,FALSE())</f>
        <v>0.848192742258504</v>
      </c>
      <c r="AD79" s="71" t="n">
        <f aca="false">AD78*VLOOKUP($X79,$K$7:$V$36,AD$6+1,FALSE())</f>
        <v>0.817315315573383</v>
      </c>
      <c r="AE79" s="71" t="n">
        <f aca="false">AE78*VLOOKUP($X79,$K$7:$V$36,AE$6+1,FALSE())</f>
        <v>0.72323225340557</v>
      </c>
      <c r="AF79" s="71" t="n">
        <f aca="false">AF78*VLOOKUP($X79,$K$7:$V$36,AF$6+1,FALSE())</f>
        <v>0.710008287716702</v>
      </c>
      <c r="AG79" s="71" t="n">
        <f aca="false">AG78*VLOOKUP($X79,$K$7:$V$36,AG$6+1,FALSE())</f>
        <v>0.640881239291713</v>
      </c>
      <c r="AH79" s="71" t="n">
        <f aca="false">AH78*VLOOKUP($X79,$K$7:$V$36,AH$6+1,FALSE())</f>
        <v>0.621446329086948</v>
      </c>
      <c r="AI79" s="71" t="n">
        <f aca="false">AI78*VLOOKUP($X79,$K$7:$V$36,AI$6+1,FALSE())</f>
        <v>0.50501535848639</v>
      </c>
      <c r="AJ79" s="71" t="n">
        <f aca="false">AJ78*VLOOKUP($X79,$K$7:$V$36,AJ$6+1,FALSE())</f>
        <v>0.343938217216046</v>
      </c>
      <c r="AK79" s="72" t="n">
        <f aca="false">W$7</f>
        <v>0</v>
      </c>
      <c r="AL79" s="73" t="n">
        <f aca="false">AL78*VLOOKUP($X79,$K$40:$V$69,AL$6+1,FALSE())</f>
        <v>0.928299454311159</v>
      </c>
      <c r="AM79" s="74" t="n">
        <f aca="false">AM78*VLOOKUP($X79,$K$40:$V$69,AM$6+1,FALSE())</f>
        <v>0.906271941265162</v>
      </c>
      <c r="AN79" s="74" t="n">
        <f aca="false">AN78*VLOOKUP($X79,$K$40:$V$69,AN$6+1,FALSE())</f>
        <v>0.877377488827487</v>
      </c>
      <c r="AO79" s="74" t="n">
        <f aca="false">AO78*VLOOKUP($X79,$K$40:$V$69,AO$6+1,FALSE())</f>
        <v>0.848192742258504</v>
      </c>
      <c r="AP79" s="74" t="n">
        <f aca="false">AP78*VLOOKUP($X79,$K$40:$V$69,AP$6+1,FALSE())</f>
        <v>0.817315315573383</v>
      </c>
      <c r="AQ79" s="74" t="n">
        <f aca="false">AQ78*VLOOKUP($X79,$K$40:$V$69,AQ$6+1,FALSE())</f>
        <v>0.72323225340557</v>
      </c>
      <c r="AR79" s="74" t="n">
        <f aca="false">AR78*VLOOKUP($X79,$K$40:$V$69,AR$6+1,FALSE())</f>
        <v>0.710008287716702</v>
      </c>
      <c r="AS79" s="74" t="n">
        <f aca="false">AS78*VLOOKUP($X79,$K$40:$V$69,AS$6+1,FALSE())</f>
        <v>0.640881239291713</v>
      </c>
      <c r="AT79" s="74" t="n">
        <f aca="false">AT78*VLOOKUP($X79,$K$40:$V$69,AT$6+1,FALSE())</f>
        <v>0.621446329086948</v>
      </c>
      <c r="AU79" s="74" t="n">
        <f aca="false">AU78*VLOOKUP($X79,$K$40:$V$69,AU$6+1,FALSE())</f>
        <v>0.50501535848639</v>
      </c>
      <c r="AV79" s="74" t="n">
        <f aca="false">AV78*VLOOKUP($X79,$K$40:$V$69,AV$6+1,FALSE())</f>
        <v>0.343938217216046</v>
      </c>
      <c r="AW79" s="75" t="n">
        <v>0</v>
      </c>
      <c r="AX79" s="54"/>
      <c r="AY79" s="60" t="n">
        <f aca="false">AY67+1</f>
        <v>7</v>
      </c>
      <c r="AZ79" s="61" t="n">
        <v>73</v>
      </c>
      <c r="BA79" s="76" t="n">
        <v>0.50501535848639</v>
      </c>
      <c r="BB79" s="77" t="n">
        <v>0.621446329086948</v>
      </c>
      <c r="BC79" s="54"/>
      <c r="BD79" s="54" t="n">
        <f aca="false">IF($D$11=1,BA79*BB79,BA79)</f>
        <v>0.50501535848639</v>
      </c>
    </row>
    <row r="80" customFormat="false" ht="12.75" hidden="false" customHeight="false" outlineLevel="0" collapsed="false">
      <c r="F80" s="57" t="n">
        <v>5</v>
      </c>
      <c r="G80" s="58" t="n">
        <v>14</v>
      </c>
      <c r="H80" s="80" t="n">
        <f aca="false">+'Survival Rates'!G78</f>
        <v>0.602721390830414</v>
      </c>
      <c r="I80" s="81" t="n">
        <v>0.616500981259458</v>
      </c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60" t="n">
        <f aca="false">X68+1</f>
        <v>7</v>
      </c>
      <c r="Y80" s="61" t="n">
        <v>74</v>
      </c>
      <c r="Z80" s="71" t="n">
        <f aca="false">Z79*VLOOKUP($X80,$K$7:$V$36,Z$6+1,FALSE())</f>
        <v>0.927121702847878</v>
      </c>
      <c r="AA80" s="71" t="n">
        <f aca="false">AA79*VLOOKUP($X80,$K$7:$V$36,AA$6+1,FALSE())</f>
        <v>0.904717539020534</v>
      </c>
      <c r="AB80" s="71" t="n">
        <f aca="false">AB79*VLOOKUP($X80,$K$7:$V$36,AB$6+1,FALSE())</f>
        <v>0.875242575070271</v>
      </c>
      <c r="AC80" s="71" t="n">
        <f aca="false">AC79*VLOOKUP($X80,$K$7:$V$36,AC$6+1,FALSE())</f>
        <v>0.845813340847992</v>
      </c>
      <c r="AD80" s="71" t="n">
        <f aca="false">AD79*VLOOKUP($X80,$K$7:$V$36,AD$6+1,FALSE())</f>
        <v>0.814642698361081</v>
      </c>
      <c r="AE80" s="71" t="n">
        <f aca="false">AE79*VLOOKUP($X80,$K$7:$V$36,AE$6+1,FALSE())</f>
        <v>0.71984778906687</v>
      </c>
      <c r="AF80" s="71" t="n">
        <f aca="false">AF79*VLOOKUP($X80,$K$7:$V$36,AF$6+1,FALSE())</f>
        <v>0.706427704745144</v>
      </c>
      <c r="AG80" s="71" t="n">
        <f aca="false">AG79*VLOOKUP($X80,$K$7:$V$36,AG$6+1,FALSE())</f>
        <v>0.636816746542188</v>
      </c>
      <c r="AH80" s="71" t="n">
        <f aca="false">AH79*VLOOKUP($X80,$K$7:$V$36,AH$6+1,FALSE())</f>
        <v>0.617269425256279</v>
      </c>
      <c r="AI80" s="71" t="n">
        <f aca="false">AI79*VLOOKUP($X80,$K$7:$V$36,AI$6+1,FALSE())</f>
        <v>0.499974125768718</v>
      </c>
      <c r="AJ80" s="71" t="n">
        <f aca="false">AJ79*VLOOKUP($X80,$K$7:$V$36,AJ$6+1,FALSE())</f>
        <v>0.33840187986721</v>
      </c>
      <c r="AK80" s="72" t="n">
        <f aca="false">W$7</f>
        <v>0</v>
      </c>
      <c r="AL80" s="73" t="n">
        <f aca="false">AL79*VLOOKUP($X80,$K$40:$V$69,AL$6+1,FALSE())</f>
        <v>0.927121702847878</v>
      </c>
      <c r="AM80" s="74" t="n">
        <f aca="false">AM79*VLOOKUP($X80,$K$40:$V$69,AM$6+1,FALSE())</f>
        <v>0.904717539020534</v>
      </c>
      <c r="AN80" s="74" t="n">
        <f aca="false">AN79*VLOOKUP($X80,$K$40:$V$69,AN$6+1,FALSE())</f>
        <v>0.875242575070271</v>
      </c>
      <c r="AO80" s="74" t="n">
        <f aca="false">AO79*VLOOKUP($X80,$K$40:$V$69,AO$6+1,FALSE())</f>
        <v>0.845813340847992</v>
      </c>
      <c r="AP80" s="74" t="n">
        <f aca="false">AP79*VLOOKUP($X80,$K$40:$V$69,AP$6+1,FALSE())</f>
        <v>0.814642698361081</v>
      </c>
      <c r="AQ80" s="74" t="n">
        <f aca="false">AQ79*VLOOKUP($X80,$K$40:$V$69,AQ$6+1,FALSE())</f>
        <v>0.71984778906687</v>
      </c>
      <c r="AR80" s="74" t="n">
        <f aca="false">AR79*VLOOKUP($X80,$K$40:$V$69,AR$6+1,FALSE())</f>
        <v>0.706427704745144</v>
      </c>
      <c r="AS80" s="74" t="n">
        <f aca="false">AS79*VLOOKUP($X80,$K$40:$V$69,AS$6+1,FALSE())</f>
        <v>0.636816746542188</v>
      </c>
      <c r="AT80" s="74" t="n">
        <f aca="false">AT79*VLOOKUP($X80,$K$40:$V$69,AT$6+1,FALSE())</f>
        <v>0.617269425256279</v>
      </c>
      <c r="AU80" s="74" t="n">
        <f aca="false">AU79*VLOOKUP($X80,$K$40:$V$69,AU$6+1,FALSE())</f>
        <v>0.499974125768718</v>
      </c>
      <c r="AV80" s="74" t="n">
        <f aca="false">AV79*VLOOKUP($X80,$K$40:$V$69,AV$6+1,FALSE())</f>
        <v>0.33840187986721</v>
      </c>
      <c r="AW80" s="75" t="n">
        <v>0</v>
      </c>
      <c r="AX80" s="54"/>
      <c r="AY80" s="60" t="n">
        <f aca="false">AY68+1</f>
        <v>7</v>
      </c>
      <c r="AZ80" s="61" t="n">
        <v>74</v>
      </c>
      <c r="BA80" s="76" t="n">
        <v>0.499974125768718</v>
      </c>
      <c r="BB80" s="77" t="n">
        <v>0.617269425256279</v>
      </c>
      <c r="BC80" s="54"/>
      <c r="BD80" s="54" t="n">
        <f aca="false">IF($D$11=1,BA80*BB80,BA80)</f>
        <v>0.499974125768718</v>
      </c>
    </row>
    <row r="81" customFormat="false" ht="12.75" hidden="false" customHeight="false" outlineLevel="0" collapsed="false">
      <c r="F81" s="57" t="n">
        <v>5</v>
      </c>
      <c r="G81" s="58" t="n">
        <v>15</v>
      </c>
      <c r="H81" s="80" t="n">
        <f aca="false">+'Survival Rates'!G79</f>
        <v>0.571269060468582</v>
      </c>
      <c r="I81" s="81" t="n">
        <v>0.589166856694221</v>
      </c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60" t="n">
        <f aca="false">X69+1</f>
        <v>7</v>
      </c>
      <c r="Y81" s="61" t="n">
        <v>75</v>
      </c>
      <c r="Z81" s="71" t="n">
        <f aca="false">Z80*VLOOKUP($X81,$K$7:$V$36,Z$6+1,FALSE())</f>
        <v>0.925945445620646</v>
      </c>
      <c r="AA81" s="71" t="n">
        <f aca="false">AA80*VLOOKUP($X81,$K$7:$V$36,AA$6+1,FALSE())</f>
        <v>0.903165802825938</v>
      </c>
      <c r="AB81" s="71" t="n">
        <f aca="false">AB80*VLOOKUP($X81,$K$7:$V$36,AB$6+1,FALSE())</f>
        <v>0.873112856177076</v>
      </c>
      <c r="AC81" s="71" t="n">
        <f aca="false">AC80*VLOOKUP($X81,$K$7:$V$36,AC$6+1,FALSE())</f>
        <v>0.843440614277749</v>
      </c>
      <c r="AD81" s="71" t="n">
        <f aca="false">AD80*VLOOKUP($X81,$K$7:$V$36,AD$6+1,FALSE())</f>
        <v>0.81197882059441</v>
      </c>
      <c r="AE81" s="71" t="n">
        <f aca="false">AE80*VLOOKUP($X81,$K$7:$V$36,AE$6+1,FALSE())</f>
        <v>0.716479162792368</v>
      </c>
      <c r="AF81" s="71" t="n">
        <f aca="false">AF80*VLOOKUP($X81,$K$7:$V$36,AF$6+1,FALSE())</f>
        <v>0.702865178709875</v>
      </c>
      <c r="AG81" s="71" t="n">
        <f aca="false">AG80*VLOOKUP($X81,$K$7:$V$36,AG$6+1,FALSE())</f>
        <v>0.632778030957446</v>
      </c>
      <c r="AH81" s="71" t="n">
        <f aca="false">AH80*VLOOKUP($X81,$K$7:$V$36,AH$6+1,FALSE())</f>
        <v>0.613120595492177</v>
      </c>
      <c r="AI81" s="71" t="n">
        <f aca="false">AI80*VLOOKUP($X81,$K$7:$V$36,AI$6+1,FALSE())</f>
        <v>0.494983216327133</v>
      </c>
      <c r="AJ81" s="71" t="n">
        <f aca="false">AJ80*VLOOKUP($X81,$K$7:$V$36,AJ$6+1,FALSE())</f>
        <v>0.332954660359037</v>
      </c>
      <c r="AK81" s="72" t="n">
        <f aca="false">W$7</f>
        <v>0</v>
      </c>
      <c r="AL81" s="73" t="n">
        <f aca="false">AL80*VLOOKUP($X81,$K$40:$V$69,AL$6+1,FALSE())</f>
        <v>0.925945445620646</v>
      </c>
      <c r="AM81" s="74" t="n">
        <f aca="false">AM80*VLOOKUP($X81,$K$40:$V$69,AM$6+1,FALSE())</f>
        <v>0.903165802825938</v>
      </c>
      <c r="AN81" s="74" t="n">
        <f aca="false">AN80*VLOOKUP($X81,$K$40:$V$69,AN$6+1,FALSE())</f>
        <v>0.873112856177076</v>
      </c>
      <c r="AO81" s="74" t="n">
        <f aca="false">AO80*VLOOKUP($X81,$K$40:$V$69,AO$6+1,FALSE())</f>
        <v>0.843440614277749</v>
      </c>
      <c r="AP81" s="74" t="n">
        <f aca="false">AP80*VLOOKUP($X81,$K$40:$V$69,AP$6+1,FALSE())</f>
        <v>0.81197882059441</v>
      </c>
      <c r="AQ81" s="74" t="n">
        <f aca="false">AQ80*VLOOKUP($X81,$K$40:$V$69,AQ$6+1,FALSE())</f>
        <v>0.716479162792368</v>
      </c>
      <c r="AR81" s="74" t="n">
        <f aca="false">AR80*VLOOKUP($X81,$K$40:$V$69,AR$6+1,FALSE())</f>
        <v>0.702865178709875</v>
      </c>
      <c r="AS81" s="74" t="n">
        <f aca="false">AS80*VLOOKUP($X81,$K$40:$V$69,AS$6+1,FALSE())</f>
        <v>0.632778030957446</v>
      </c>
      <c r="AT81" s="74" t="n">
        <f aca="false">AT80*VLOOKUP($X81,$K$40:$V$69,AT$6+1,FALSE())</f>
        <v>0.613120595492177</v>
      </c>
      <c r="AU81" s="74" t="n">
        <f aca="false">AU80*VLOOKUP($X81,$K$40:$V$69,AU$6+1,FALSE())</f>
        <v>0.494983216327133</v>
      </c>
      <c r="AV81" s="74" t="n">
        <f aca="false">AV80*VLOOKUP($X81,$K$40:$V$69,AV$6+1,FALSE())</f>
        <v>0.332954660359037</v>
      </c>
      <c r="AW81" s="75" t="n">
        <v>0</v>
      </c>
      <c r="AX81" s="54"/>
      <c r="AY81" s="60" t="n">
        <f aca="false">AY69+1</f>
        <v>7</v>
      </c>
      <c r="AZ81" s="61" t="n">
        <v>75</v>
      </c>
      <c r="BA81" s="76" t="n">
        <v>0.494983216327133</v>
      </c>
      <c r="BB81" s="77" t="n">
        <v>0.613120595492177</v>
      </c>
      <c r="BC81" s="54"/>
      <c r="BD81" s="54" t="n">
        <f aca="false">IF($D$11=1,BA81*BB81,BA81)</f>
        <v>0.494983216327133</v>
      </c>
    </row>
    <row r="82" customFormat="false" ht="12.75" hidden="false" customHeight="false" outlineLevel="0" collapsed="false">
      <c r="F82" s="45" t="n">
        <v>6</v>
      </c>
      <c r="G82" s="46" t="n">
        <v>1</v>
      </c>
      <c r="H82" s="69" t="n">
        <f aca="false">+'Survival Rates'!G80</f>
        <v>0.953832028252337</v>
      </c>
      <c r="I82" s="70" t="n">
        <v>0.946471983176359</v>
      </c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60" t="n">
        <f aca="false">X70+1</f>
        <v>7</v>
      </c>
      <c r="Y82" s="61" t="n">
        <v>76</v>
      </c>
      <c r="Z82" s="71" t="n">
        <f aca="false">Z81*VLOOKUP($X82,$K$7:$V$36,Z$6+1,FALSE())</f>
        <v>0.924770680733698</v>
      </c>
      <c r="AA82" s="71" t="n">
        <f aca="false">AA81*VLOOKUP($X82,$K$7:$V$36,AA$6+1,FALSE())</f>
        <v>0.901616728108668</v>
      </c>
      <c r="AB82" s="71" t="n">
        <f aca="false">AB81*VLOOKUP($X82,$K$7:$V$36,AB$6+1,FALSE())</f>
        <v>0.870988319507294</v>
      </c>
      <c r="AC82" s="71" t="n">
        <f aca="false">AC81*VLOOKUP($X82,$K$7:$V$36,AC$6+1,FALSE())</f>
        <v>0.841074543823112</v>
      </c>
      <c r="AD82" s="71" t="n">
        <f aca="false">AD81*VLOOKUP($X82,$K$7:$V$36,AD$6+1,FALSE())</f>
        <v>0.809323653695423</v>
      </c>
      <c r="AE82" s="71" t="n">
        <f aca="false">AE81*VLOOKUP($X82,$K$7:$V$36,AE$6+1,FALSE())</f>
        <v>0.713126300465675</v>
      </c>
      <c r="AF82" s="71" t="n">
        <f aca="false">AF81*VLOOKUP($X82,$K$7:$V$36,AF$6+1,FALSE())</f>
        <v>0.699320618549482</v>
      </c>
      <c r="AG82" s="71" t="n">
        <f aca="false">AG81*VLOOKUP($X82,$K$7:$V$36,AG$6+1,FALSE())</f>
        <v>0.628764929057744</v>
      </c>
      <c r="AH82" s="71" t="n">
        <f aca="false">AH81*VLOOKUP($X82,$K$7:$V$36,AH$6+1,FALSE())</f>
        <v>0.608999651101475</v>
      </c>
      <c r="AI82" s="71" t="n">
        <f aca="false">AI81*VLOOKUP($X82,$K$7:$V$36,AI$6+1,FALSE())</f>
        <v>0.490042127817813</v>
      </c>
      <c r="AJ82" s="71" t="n">
        <f aca="false">AJ81*VLOOKUP($X82,$K$7:$V$36,AJ$6+1,FALSE())</f>
        <v>0.32759512417101</v>
      </c>
      <c r="AK82" s="72" t="n">
        <f aca="false">W$7</f>
        <v>0</v>
      </c>
      <c r="AL82" s="73" t="n">
        <f aca="false">AL81*VLOOKUP($X82,$K$40:$V$69,AL$6+1,FALSE())</f>
        <v>0.924770680733698</v>
      </c>
      <c r="AM82" s="74" t="n">
        <f aca="false">AM81*VLOOKUP($X82,$K$40:$V$69,AM$6+1,FALSE())</f>
        <v>0.901616728108668</v>
      </c>
      <c r="AN82" s="74" t="n">
        <f aca="false">AN81*VLOOKUP($X82,$K$40:$V$69,AN$6+1,FALSE())</f>
        <v>0.870988319507294</v>
      </c>
      <c r="AO82" s="74" t="n">
        <f aca="false">AO81*VLOOKUP($X82,$K$40:$V$69,AO$6+1,FALSE())</f>
        <v>0.841074543823112</v>
      </c>
      <c r="AP82" s="74" t="n">
        <f aca="false">AP81*VLOOKUP($X82,$K$40:$V$69,AP$6+1,FALSE())</f>
        <v>0.809323653695423</v>
      </c>
      <c r="AQ82" s="74" t="n">
        <f aca="false">AQ81*VLOOKUP($X82,$K$40:$V$69,AQ$6+1,FALSE())</f>
        <v>0.713126300465675</v>
      </c>
      <c r="AR82" s="74" t="n">
        <f aca="false">AR81*VLOOKUP($X82,$K$40:$V$69,AR$6+1,FALSE())</f>
        <v>0.699320618549482</v>
      </c>
      <c r="AS82" s="74" t="n">
        <f aca="false">AS81*VLOOKUP($X82,$K$40:$V$69,AS$6+1,FALSE())</f>
        <v>0.628764929057744</v>
      </c>
      <c r="AT82" s="74" t="n">
        <f aca="false">AT81*VLOOKUP($X82,$K$40:$V$69,AT$6+1,FALSE())</f>
        <v>0.608999651101475</v>
      </c>
      <c r="AU82" s="74" t="n">
        <f aca="false">AU81*VLOOKUP($X82,$K$40:$V$69,AU$6+1,FALSE())</f>
        <v>0.490042127817813</v>
      </c>
      <c r="AV82" s="74" t="n">
        <f aca="false">AV81*VLOOKUP($X82,$K$40:$V$69,AV$6+1,FALSE())</f>
        <v>0.32759512417101</v>
      </c>
      <c r="AW82" s="75" t="n">
        <v>0</v>
      </c>
      <c r="AX82" s="54"/>
      <c r="AY82" s="60" t="n">
        <f aca="false">AY70+1</f>
        <v>7</v>
      </c>
      <c r="AZ82" s="61" t="n">
        <v>76</v>
      </c>
      <c r="BA82" s="76" t="n">
        <v>0.490042127817813</v>
      </c>
      <c r="BB82" s="77" t="n">
        <v>0.608999651101475</v>
      </c>
      <c r="BC82" s="54"/>
      <c r="BD82" s="54" t="n">
        <f aca="false">IF($D$11=1,BA82*BB82,BA82)</f>
        <v>0.490042127817813</v>
      </c>
    </row>
    <row r="83" customFormat="false" ht="12.75" hidden="false" customHeight="false" outlineLevel="0" collapsed="false">
      <c r="F83" s="57" t="n">
        <v>6</v>
      </c>
      <c r="G83" s="58" t="n">
        <v>2</v>
      </c>
      <c r="H83" s="80" t="n">
        <f aca="false">+'Survival Rates'!G81</f>
        <v>0.904043082093057</v>
      </c>
      <c r="I83" s="81" t="n">
        <v>0.894821336802797</v>
      </c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60" t="n">
        <f aca="false">X71+1</f>
        <v>7</v>
      </c>
      <c r="Y83" s="61" t="n">
        <v>77</v>
      </c>
      <c r="Z83" s="71" t="n">
        <f aca="false">Z82*VLOOKUP($X83,$K$7:$V$36,Z$6+1,FALSE())</f>
        <v>0.923597406293671</v>
      </c>
      <c r="AA83" s="71" t="n">
        <f aca="false">AA82*VLOOKUP($X83,$K$7:$V$36,AA$6+1,FALSE())</f>
        <v>0.900070310303864</v>
      </c>
      <c r="AB83" s="71" t="n">
        <f aca="false">AB82*VLOOKUP($X83,$K$7:$V$36,AB$6+1,FALSE())</f>
        <v>0.868868952451073</v>
      </c>
      <c r="AC83" s="71" t="n">
        <f aca="false">AC82*VLOOKUP($X83,$K$7:$V$36,AC$6+1,FALSE())</f>
        <v>0.838715110811943</v>
      </c>
      <c r="AD83" s="71" t="n">
        <f aca="false">AD82*VLOOKUP($X83,$K$7:$V$36,AD$6+1,FALSE())</f>
        <v>0.806677169179625</v>
      </c>
      <c r="AE83" s="71" t="n">
        <f aca="false">AE82*VLOOKUP($X83,$K$7:$V$36,AE$6+1,FALSE())</f>
        <v>0.70978912831724</v>
      </c>
      <c r="AF83" s="71" t="n">
        <f aca="false">AF82*VLOOKUP($X83,$K$7:$V$36,AF$6+1,FALSE())</f>
        <v>0.695793933661774</v>
      </c>
      <c r="AG83" s="71" t="n">
        <f aca="false">AG82*VLOOKUP($X83,$K$7:$V$36,AG$6+1,FALSE())</f>
        <v>0.624777278400136</v>
      </c>
      <c r="AH83" s="71" t="n">
        <f aca="false">AH82*VLOOKUP($X83,$K$7:$V$36,AH$6+1,FALSE())</f>
        <v>0.604906404659261</v>
      </c>
      <c r="AI83" s="71" t="n">
        <f aca="false">AI82*VLOOKUP($X83,$K$7:$V$36,AI$6+1,FALSE())</f>
        <v>0.485150362911499</v>
      </c>
      <c r="AJ83" s="71" t="n">
        <f aca="false">AJ82*VLOOKUP($X83,$K$7:$V$36,AJ$6+1,FALSE())</f>
        <v>0.322321859873936</v>
      </c>
      <c r="AK83" s="72" t="n">
        <f aca="false">W$7</f>
        <v>0</v>
      </c>
      <c r="AL83" s="73" t="n">
        <f aca="false">AL82*VLOOKUP($X83,$K$40:$V$69,AL$6+1,FALSE())</f>
        <v>0.923597406293671</v>
      </c>
      <c r="AM83" s="74" t="n">
        <f aca="false">AM82*VLOOKUP($X83,$K$40:$V$69,AM$6+1,FALSE())</f>
        <v>0.900070310303864</v>
      </c>
      <c r="AN83" s="74" t="n">
        <f aca="false">AN82*VLOOKUP($X83,$K$40:$V$69,AN$6+1,FALSE())</f>
        <v>0.868868952451073</v>
      </c>
      <c r="AO83" s="74" t="n">
        <f aca="false">AO82*VLOOKUP($X83,$K$40:$V$69,AO$6+1,FALSE())</f>
        <v>0.838715110811943</v>
      </c>
      <c r="AP83" s="74" t="n">
        <f aca="false">AP82*VLOOKUP($X83,$K$40:$V$69,AP$6+1,FALSE())</f>
        <v>0.806677169179625</v>
      </c>
      <c r="AQ83" s="74" t="n">
        <f aca="false">AQ82*VLOOKUP($X83,$K$40:$V$69,AQ$6+1,FALSE())</f>
        <v>0.70978912831724</v>
      </c>
      <c r="AR83" s="74" t="n">
        <f aca="false">AR82*VLOOKUP($X83,$K$40:$V$69,AR$6+1,FALSE())</f>
        <v>0.695793933661774</v>
      </c>
      <c r="AS83" s="74" t="n">
        <f aca="false">AS82*VLOOKUP($X83,$K$40:$V$69,AS$6+1,FALSE())</f>
        <v>0.624777278400136</v>
      </c>
      <c r="AT83" s="74" t="n">
        <f aca="false">AT82*VLOOKUP($X83,$K$40:$V$69,AT$6+1,FALSE())</f>
        <v>0.604906404659261</v>
      </c>
      <c r="AU83" s="74" t="n">
        <f aca="false">AU82*VLOOKUP($X83,$K$40:$V$69,AU$6+1,FALSE())</f>
        <v>0.485150362911499</v>
      </c>
      <c r="AV83" s="74" t="n">
        <f aca="false">AV82*VLOOKUP($X83,$K$40:$V$69,AV$6+1,FALSE())</f>
        <v>0.322321859873936</v>
      </c>
      <c r="AW83" s="75" t="n">
        <v>0</v>
      </c>
      <c r="AX83" s="54"/>
      <c r="AY83" s="60" t="n">
        <f aca="false">AY71+1</f>
        <v>7</v>
      </c>
      <c r="AZ83" s="61" t="n">
        <v>77</v>
      </c>
      <c r="BA83" s="76" t="n">
        <v>0.485150362911499</v>
      </c>
      <c r="BB83" s="77" t="n">
        <v>0.604906404659261</v>
      </c>
      <c r="BC83" s="54"/>
      <c r="BD83" s="54" t="n">
        <f aca="false">IF($D$11=1,BA83*BB83,BA83)</f>
        <v>0.485150362911499</v>
      </c>
    </row>
    <row r="84" customFormat="false" ht="12.75" hidden="false" customHeight="false" outlineLevel="0" collapsed="false">
      <c r="F84" s="57" t="n">
        <v>6</v>
      </c>
      <c r="G84" s="58" t="n">
        <v>3</v>
      </c>
      <c r="H84" s="80" t="n">
        <f aca="false">+'Survival Rates'!G82</f>
        <v>0.861111341253876</v>
      </c>
      <c r="I84" s="81" t="n">
        <v>0.85389113836067</v>
      </c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60" t="n">
        <f aca="false">X72+1</f>
        <v>7</v>
      </c>
      <c r="Y84" s="61" t="n">
        <v>78</v>
      </c>
      <c r="Z84" s="71" t="n">
        <f aca="false">Z83*VLOOKUP($X84,$K$7:$V$36,Z$6+1,FALSE())</f>
        <v>0.922425620409609</v>
      </c>
      <c r="AA84" s="71" t="n">
        <f aca="false">AA83*VLOOKUP($X84,$K$7:$V$36,AA$6+1,FALSE())</f>
        <v>0.898526544854493</v>
      </c>
      <c r="AB84" s="71" t="n">
        <f aca="false">AB83*VLOOKUP($X84,$K$7:$V$36,AB$6+1,FALSE())</f>
        <v>0.866754742429244</v>
      </c>
      <c r="AC84" s="71" t="n">
        <f aca="false">AC83*VLOOKUP($X84,$K$7:$V$36,AC$6+1,FALSE())</f>
        <v>0.836362296624486</v>
      </c>
      <c r="AD84" s="71" t="n">
        <f aca="false">AD83*VLOOKUP($X84,$K$7:$V$36,AD$6+1,FALSE())</f>
        <v>0.804039338655664</v>
      </c>
      <c r="AE84" s="71" t="n">
        <f aca="false">AE83*VLOOKUP($X84,$K$7:$V$36,AE$6+1,FALSE())</f>
        <v>0.706467572922724</v>
      </c>
      <c r="AF84" s="71" t="n">
        <f aca="false">AF83*VLOOKUP($X84,$K$7:$V$36,AF$6+1,FALSE())</f>
        <v>0.69228503390147</v>
      </c>
      <c r="AG84" s="71" t="n">
        <f aca="false">AG83*VLOOKUP($X84,$K$7:$V$36,AG$6+1,FALSE())</f>
        <v>0.620814917571894</v>
      </c>
      <c r="AH84" s="71" t="n">
        <f aca="false">AH83*VLOOKUP($X84,$K$7:$V$36,AH$6+1,FALSE())</f>
        <v>0.600840670000357</v>
      </c>
      <c r="AI84" s="71" t="n">
        <f aca="false">AI83*VLOOKUP($X84,$K$7:$V$36,AI$6+1,FALSE())</f>
        <v>0.480307429243441</v>
      </c>
      <c r="AJ84" s="71" t="n">
        <f aca="false">AJ83*VLOOKUP($X84,$K$7:$V$36,AJ$6+1,FALSE())</f>
        <v>0.31713347875825</v>
      </c>
      <c r="AK84" s="72" t="n">
        <f aca="false">W$7</f>
        <v>0</v>
      </c>
      <c r="AL84" s="73" t="n">
        <f aca="false">AL83*VLOOKUP($X84,$K$40:$V$69,AL$6+1,FALSE())</f>
        <v>0.922425620409609</v>
      </c>
      <c r="AM84" s="74" t="n">
        <f aca="false">AM83*VLOOKUP($X84,$K$40:$V$69,AM$6+1,FALSE())</f>
        <v>0.898526544854493</v>
      </c>
      <c r="AN84" s="74" t="n">
        <f aca="false">AN83*VLOOKUP($X84,$K$40:$V$69,AN$6+1,FALSE())</f>
        <v>0.866754742429244</v>
      </c>
      <c r="AO84" s="74" t="n">
        <f aca="false">AO83*VLOOKUP($X84,$K$40:$V$69,AO$6+1,FALSE())</f>
        <v>0.836362296624486</v>
      </c>
      <c r="AP84" s="74" t="n">
        <f aca="false">AP83*VLOOKUP($X84,$K$40:$V$69,AP$6+1,FALSE())</f>
        <v>0.804039338655664</v>
      </c>
      <c r="AQ84" s="74" t="n">
        <f aca="false">AQ83*VLOOKUP($X84,$K$40:$V$69,AQ$6+1,FALSE())</f>
        <v>0.706467572922724</v>
      </c>
      <c r="AR84" s="74" t="n">
        <f aca="false">AR83*VLOOKUP($X84,$K$40:$V$69,AR$6+1,FALSE())</f>
        <v>0.69228503390147</v>
      </c>
      <c r="AS84" s="74" t="n">
        <f aca="false">AS83*VLOOKUP($X84,$K$40:$V$69,AS$6+1,FALSE())</f>
        <v>0.620814917571894</v>
      </c>
      <c r="AT84" s="74" t="n">
        <f aca="false">AT83*VLOOKUP($X84,$K$40:$V$69,AT$6+1,FALSE())</f>
        <v>0.600840670000357</v>
      </c>
      <c r="AU84" s="74" t="n">
        <f aca="false">AU83*VLOOKUP($X84,$K$40:$V$69,AU$6+1,FALSE())</f>
        <v>0.480307429243441</v>
      </c>
      <c r="AV84" s="74" t="n">
        <f aca="false">AV83*VLOOKUP($X84,$K$40:$V$69,AV$6+1,FALSE())</f>
        <v>0.31713347875825</v>
      </c>
      <c r="AW84" s="75" t="n">
        <v>0</v>
      </c>
      <c r="AX84" s="54"/>
      <c r="AY84" s="60" t="n">
        <f aca="false">AY72+1</f>
        <v>7</v>
      </c>
      <c r="AZ84" s="61" t="n">
        <v>78</v>
      </c>
      <c r="BA84" s="76" t="n">
        <v>0.480307429243441</v>
      </c>
      <c r="BB84" s="77" t="n">
        <v>0.600840670000357</v>
      </c>
      <c r="BC84" s="54"/>
      <c r="BD84" s="54" t="n">
        <f aca="false">IF($D$11=1,BA84*BB84,BA84)</f>
        <v>0.480307429243441</v>
      </c>
    </row>
    <row r="85" customFormat="false" ht="12.75" hidden="false" customHeight="false" outlineLevel="0" collapsed="false">
      <c r="F85" s="57" t="n">
        <v>6</v>
      </c>
      <c r="G85" s="58" t="n">
        <v>4</v>
      </c>
      <c r="H85" s="80" t="n">
        <f aca="false">+'Survival Rates'!G83</f>
        <v>0.813560439479598</v>
      </c>
      <c r="I85" s="81" t="n">
        <v>0.809897946556196</v>
      </c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60" t="n">
        <f aca="false">X73+1</f>
        <v>7</v>
      </c>
      <c r="Y85" s="61" t="n">
        <v>79</v>
      </c>
      <c r="Z85" s="71" t="n">
        <f aca="false">Z84*VLOOKUP($X85,$K$7:$V$36,Z$6+1,FALSE())</f>
        <v>0.92125532119295</v>
      </c>
      <c r="AA85" s="71" t="n">
        <f aca="false">AA84*VLOOKUP($X85,$K$7:$V$36,AA$6+1,FALSE())</f>
        <v>0.896985427211338</v>
      </c>
      <c r="AB85" s="71" t="n">
        <f aca="false">AB84*VLOOKUP($X85,$K$7:$V$36,AB$6+1,FALSE())</f>
        <v>0.864645676893247</v>
      </c>
      <c r="AC85" s="71" t="n">
        <f aca="false">AC84*VLOOKUP($X85,$K$7:$V$36,AC$6+1,FALSE())</f>
        <v>0.834016082693218</v>
      </c>
      <c r="AD85" s="71" t="n">
        <f aca="false">AD84*VLOOKUP($X85,$K$7:$V$36,AD$6+1,FALSE())</f>
        <v>0.801410133825027</v>
      </c>
      <c r="AE85" s="71" t="n">
        <f aca="false">AE84*VLOOKUP($X85,$K$7:$V$36,AE$6+1,FALSE())</f>
        <v>0.703161561201391</v>
      </c>
      <c r="AF85" s="71" t="n">
        <f aca="false">AF84*VLOOKUP($X85,$K$7:$V$36,AF$6+1,FALSE())</f>
        <v>0.688793829577893</v>
      </c>
      <c r="AG85" s="71" t="n">
        <f aca="false">AG84*VLOOKUP($X85,$K$7:$V$36,AG$6+1,FALSE())</f>
        <v>0.616877686183975</v>
      </c>
      <c r="AH85" s="71" t="n">
        <f aca="false">AH84*VLOOKUP($X85,$K$7:$V$36,AH$6+1,FALSE())</f>
        <v>0.596802262210849</v>
      </c>
      <c r="AI85" s="71" t="n">
        <f aca="false">AI84*VLOOKUP($X85,$K$7:$V$36,AI$6+1,FALSE())</f>
        <v>0.475512839363837</v>
      </c>
      <c r="AJ85" s="71" t="n">
        <f aca="false">AJ84*VLOOKUP($X85,$K$7:$V$36,AJ$6+1,FALSE())</f>
        <v>0.312028614468299</v>
      </c>
      <c r="AK85" s="72" t="n">
        <f aca="false">W$7</f>
        <v>0</v>
      </c>
      <c r="AL85" s="73" t="n">
        <f aca="false">AL84*VLOOKUP($X85,$K$40:$V$69,AL$6+1,FALSE())</f>
        <v>0.92125532119295</v>
      </c>
      <c r="AM85" s="74" t="n">
        <f aca="false">AM84*VLOOKUP($X85,$K$40:$V$69,AM$6+1,FALSE())</f>
        <v>0.896985427211338</v>
      </c>
      <c r="AN85" s="74" t="n">
        <f aca="false">AN84*VLOOKUP($X85,$K$40:$V$69,AN$6+1,FALSE())</f>
        <v>0.864645676893247</v>
      </c>
      <c r="AO85" s="74" t="n">
        <f aca="false">AO84*VLOOKUP($X85,$K$40:$V$69,AO$6+1,FALSE())</f>
        <v>0.834016082693218</v>
      </c>
      <c r="AP85" s="74" t="n">
        <f aca="false">AP84*VLOOKUP($X85,$K$40:$V$69,AP$6+1,FALSE())</f>
        <v>0.801410133825027</v>
      </c>
      <c r="AQ85" s="74" t="n">
        <f aca="false">AQ84*VLOOKUP($X85,$K$40:$V$69,AQ$6+1,FALSE())</f>
        <v>0.703161561201391</v>
      </c>
      <c r="AR85" s="74" t="n">
        <f aca="false">AR84*VLOOKUP($X85,$K$40:$V$69,AR$6+1,FALSE())</f>
        <v>0.688793829577893</v>
      </c>
      <c r="AS85" s="74" t="n">
        <f aca="false">AS84*VLOOKUP($X85,$K$40:$V$69,AS$6+1,FALSE())</f>
        <v>0.616877686183975</v>
      </c>
      <c r="AT85" s="74" t="n">
        <f aca="false">AT84*VLOOKUP($X85,$K$40:$V$69,AT$6+1,FALSE())</f>
        <v>0.596802262210849</v>
      </c>
      <c r="AU85" s="74" t="n">
        <f aca="false">AU84*VLOOKUP($X85,$K$40:$V$69,AU$6+1,FALSE())</f>
        <v>0.475512839363837</v>
      </c>
      <c r="AV85" s="74" t="n">
        <f aca="false">AV84*VLOOKUP($X85,$K$40:$V$69,AV$6+1,FALSE())</f>
        <v>0.312028614468299</v>
      </c>
      <c r="AW85" s="75" t="n">
        <v>0</v>
      </c>
      <c r="AX85" s="54"/>
      <c r="AY85" s="60" t="n">
        <f aca="false">AY73+1</f>
        <v>7</v>
      </c>
      <c r="AZ85" s="61" t="n">
        <v>79</v>
      </c>
      <c r="BA85" s="76" t="n">
        <v>0.475512839363837</v>
      </c>
      <c r="BB85" s="77" t="n">
        <v>0.596802262210849</v>
      </c>
      <c r="BC85" s="54"/>
      <c r="BD85" s="54" t="n">
        <f aca="false">IF($D$11=1,BA85*BB85,BA85)</f>
        <v>0.475512839363837</v>
      </c>
    </row>
    <row r="86" customFormat="false" ht="12.75" hidden="false" customHeight="false" outlineLevel="0" collapsed="false">
      <c r="F86" s="57" t="n">
        <v>6</v>
      </c>
      <c r="G86" s="58" t="n">
        <v>5</v>
      </c>
      <c r="H86" s="80" t="n">
        <f aca="false">+'Survival Rates'!G84</f>
        <v>0.767879557884827</v>
      </c>
      <c r="I86" s="81" t="n">
        <v>0.758611296012744</v>
      </c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60" t="n">
        <f aca="false">X74+1</f>
        <v>7</v>
      </c>
      <c r="Y86" s="61" t="n">
        <v>80</v>
      </c>
      <c r="Z86" s="71" t="n">
        <f aca="false">Z85*VLOOKUP($X86,$K$7:$V$36,Z$6+1,FALSE())</f>
        <v>0.920086506757531</v>
      </c>
      <c r="AA86" s="71" t="n">
        <f aca="false">AA85*VLOOKUP($X86,$K$7:$V$36,AA$6+1,FALSE())</f>
        <v>0.895446952832986</v>
      </c>
      <c r="AB86" s="71" t="n">
        <f aca="false">AB85*VLOOKUP($X86,$K$7:$V$36,AB$6+1,FALSE())</f>
        <v>0.862541743325059</v>
      </c>
      <c r="AC86" s="71" t="n">
        <f aca="false">AC85*VLOOKUP($X86,$K$7:$V$36,AC$6+1,FALSE())</f>
        <v>0.831676450502702</v>
      </c>
      <c r="AD86" s="71" t="n">
        <f aca="false">AD85*VLOOKUP($X86,$K$7:$V$36,AD$6+1,FALSE())</f>
        <v>0.798789526481738</v>
      </c>
      <c r="AE86" s="71" t="n">
        <f aca="false">AE85*VLOOKUP($X86,$K$7:$V$36,AE$6+1,FALSE())</f>
        <v>0.699871020414493</v>
      </c>
      <c r="AF86" s="71" t="n">
        <f aca="false">AF85*VLOOKUP($X86,$K$7:$V$36,AF$6+1,FALSE())</f>
        <v>0.685320231452677</v>
      </c>
      <c r="AG86" s="71" t="n">
        <f aca="false">AG85*VLOOKUP($X86,$K$7:$V$36,AG$6+1,FALSE())</f>
        <v>0.612965424864532</v>
      </c>
      <c r="AH86" s="71" t="n">
        <f aca="false">AH85*VLOOKUP($X86,$K$7:$V$36,AH$6+1,FALSE())</f>
        <v>0.592790997619677</v>
      </c>
      <c r="AI86" s="71" t="n">
        <f aca="false">AI85*VLOOKUP($X86,$K$7:$V$36,AI$6+1,FALSE())</f>
        <v>0.470766110688775</v>
      </c>
      <c r="AJ86" s="71" t="n">
        <f aca="false">AJ85*VLOOKUP($X86,$K$7:$V$36,AJ$6+1,FALSE())</f>
        <v>0.307005922642513</v>
      </c>
      <c r="AK86" s="72" t="n">
        <f aca="false">W$7</f>
        <v>0</v>
      </c>
      <c r="AL86" s="73" t="n">
        <f aca="false">AL85*VLOOKUP($X86,$K$40:$V$69,AL$6+1,FALSE())</f>
        <v>0.920086506757531</v>
      </c>
      <c r="AM86" s="74" t="n">
        <f aca="false">AM85*VLOOKUP($X86,$K$40:$V$69,AM$6+1,FALSE())</f>
        <v>0.895446952832986</v>
      </c>
      <c r="AN86" s="74" t="n">
        <f aca="false">AN85*VLOOKUP($X86,$K$40:$V$69,AN$6+1,FALSE())</f>
        <v>0.862541743325059</v>
      </c>
      <c r="AO86" s="74" t="n">
        <f aca="false">AO85*VLOOKUP($X86,$K$40:$V$69,AO$6+1,FALSE())</f>
        <v>0.831676450502702</v>
      </c>
      <c r="AP86" s="74" t="n">
        <f aca="false">AP85*VLOOKUP($X86,$K$40:$V$69,AP$6+1,FALSE())</f>
        <v>0.798789526481738</v>
      </c>
      <c r="AQ86" s="74" t="n">
        <f aca="false">AQ85*VLOOKUP($X86,$K$40:$V$69,AQ$6+1,FALSE())</f>
        <v>0.699871020414493</v>
      </c>
      <c r="AR86" s="74" t="n">
        <f aca="false">AR85*VLOOKUP($X86,$K$40:$V$69,AR$6+1,FALSE())</f>
        <v>0.685320231452677</v>
      </c>
      <c r="AS86" s="74" t="n">
        <f aca="false">AS85*VLOOKUP($X86,$K$40:$V$69,AS$6+1,FALSE())</f>
        <v>0.612965424864532</v>
      </c>
      <c r="AT86" s="74" t="n">
        <f aca="false">AT85*VLOOKUP($X86,$K$40:$V$69,AT$6+1,FALSE())</f>
        <v>0.592790997619677</v>
      </c>
      <c r="AU86" s="74" t="n">
        <f aca="false">AU85*VLOOKUP($X86,$K$40:$V$69,AU$6+1,FALSE())</f>
        <v>0.470766110688775</v>
      </c>
      <c r="AV86" s="74" t="n">
        <f aca="false">AV85*VLOOKUP($X86,$K$40:$V$69,AV$6+1,FALSE())</f>
        <v>0.307005922642513</v>
      </c>
      <c r="AW86" s="75" t="n">
        <v>0</v>
      </c>
      <c r="AX86" s="54"/>
      <c r="AY86" s="60" t="n">
        <f aca="false">AY74+1</f>
        <v>7</v>
      </c>
      <c r="AZ86" s="61" t="n">
        <v>80</v>
      </c>
      <c r="BA86" s="76" t="n">
        <v>0.470766110688775</v>
      </c>
      <c r="BB86" s="77" t="n">
        <v>0.592790997619677</v>
      </c>
      <c r="BC86" s="54"/>
      <c r="BD86" s="54" t="n">
        <f aca="false">IF($D$11=1,BA86*BB86,BA86)</f>
        <v>0.470766110688775</v>
      </c>
    </row>
    <row r="87" customFormat="false" ht="12.75" hidden="false" customHeight="false" outlineLevel="0" collapsed="false">
      <c r="F87" s="57" t="n">
        <v>6</v>
      </c>
      <c r="G87" s="58" t="n">
        <v>6</v>
      </c>
      <c r="H87" s="80" t="n">
        <f aca="false">+'Survival Rates'!G85</f>
        <v>0.726632630273326</v>
      </c>
      <c r="I87" s="81" t="n">
        <v>0.717417474232207</v>
      </c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60" t="n">
        <f aca="false">X75+1</f>
        <v>7</v>
      </c>
      <c r="Y87" s="61" t="n">
        <v>81</v>
      </c>
      <c r="Z87" s="71" t="n">
        <f aca="false">Z86*VLOOKUP($X87,$K$7:$V$36,Z$6+1,FALSE())</f>
        <v>0.918919175219581</v>
      </c>
      <c r="AA87" s="71" t="n">
        <f aca="false">AA86*VLOOKUP($X87,$K$7:$V$36,AA$6+1,FALSE())</f>
        <v>0.893911117185811</v>
      </c>
      <c r="AB87" s="71" t="n">
        <f aca="false">AB86*VLOOKUP($X87,$K$7:$V$36,AB$6+1,FALSE())</f>
        <v>0.860442929237112</v>
      </c>
      <c r="AC87" s="71" t="n">
        <f aca="false">AC86*VLOOKUP($X87,$K$7:$V$36,AC$6+1,FALSE())</f>
        <v>0.829343381589442</v>
      </c>
      <c r="AD87" s="71" t="n">
        <f aca="false">AD86*VLOOKUP($X87,$K$7:$V$36,AD$6+1,FALSE())</f>
        <v>0.796177488512055</v>
      </c>
      <c r="AE87" s="71" t="n">
        <f aca="false">AE86*VLOOKUP($X87,$K$7:$V$36,AE$6+1,FALSE())</f>
        <v>0.696595878163676</v>
      </c>
      <c r="AF87" s="71" t="n">
        <f aca="false">AF86*VLOOKUP($X87,$K$7:$V$36,AF$6+1,FALSE())</f>
        <v>0.681864150737485</v>
      </c>
      <c r="AG87" s="71" t="n">
        <f aca="false">AG86*VLOOKUP($X87,$K$7:$V$36,AG$6+1,FALSE())</f>
        <v>0.609077975252456</v>
      </c>
      <c r="AH87" s="71" t="n">
        <f aca="false">AH86*VLOOKUP($X87,$K$7:$V$36,AH$6+1,FALSE())</f>
        <v>0.588806693790283</v>
      </c>
      <c r="AI87" s="71" t="n">
        <f aca="false">AI86*VLOOKUP($X87,$K$7:$V$36,AI$6+1,FALSE())</f>
        <v>0.466066765451654</v>
      </c>
      <c r="AJ87" s="71" t="n">
        <f aca="false">AJ86*VLOOKUP($X87,$K$7:$V$36,AJ$6+1,FALSE())</f>
        <v>0.302064080559369</v>
      </c>
      <c r="AK87" s="72" t="n">
        <f aca="false">W$7</f>
        <v>0</v>
      </c>
      <c r="AL87" s="73" t="n">
        <f aca="false">AL86*VLOOKUP($X87,$K$40:$V$69,AL$6+1,FALSE())</f>
        <v>0.918919175219581</v>
      </c>
      <c r="AM87" s="74" t="n">
        <f aca="false">AM86*VLOOKUP($X87,$K$40:$V$69,AM$6+1,FALSE())</f>
        <v>0.893911117185811</v>
      </c>
      <c r="AN87" s="74" t="n">
        <f aca="false">AN86*VLOOKUP($X87,$K$40:$V$69,AN$6+1,FALSE())</f>
        <v>0.860442929237112</v>
      </c>
      <c r="AO87" s="74" t="n">
        <f aca="false">AO86*VLOOKUP($X87,$K$40:$V$69,AO$6+1,FALSE())</f>
        <v>0.829343381589442</v>
      </c>
      <c r="AP87" s="74" t="n">
        <f aca="false">AP86*VLOOKUP($X87,$K$40:$V$69,AP$6+1,FALSE())</f>
        <v>0.796177488512055</v>
      </c>
      <c r="AQ87" s="74" t="n">
        <f aca="false">AQ86*VLOOKUP($X87,$K$40:$V$69,AQ$6+1,FALSE())</f>
        <v>0.696595878163676</v>
      </c>
      <c r="AR87" s="74" t="n">
        <f aca="false">AR86*VLOOKUP($X87,$K$40:$V$69,AR$6+1,FALSE())</f>
        <v>0.681864150737485</v>
      </c>
      <c r="AS87" s="74" t="n">
        <f aca="false">AS86*VLOOKUP($X87,$K$40:$V$69,AS$6+1,FALSE())</f>
        <v>0.609077975252456</v>
      </c>
      <c r="AT87" s="74" t="n">
        <f aca="false">AT86*VLOOKUP($X87,$K$40:$V$69,AT$6+1,FALSE())</f>
        <v>0.588806693790283</v>
      </c>
      <c r="AU87" s="74" t="n">
        <f aca="false">AU86*VLOOKUP($X87,$K$40:$V$69,AU$6+1,FALSE())</f>
        <v>0.466066765451654</v>
      </c>
      <c r="AV87" s="74" t="n">
        <f aca="false">AV86*VLOOKUP($X87,$K$40:$V$69,AV$6+1,FALSE())</f>
        <v>0.302064080559369</v>
      </c>
      <c r="AW87" s="75" t="n">
        <v>0</v>
      </c>
      <c r="AX87" s="54"/>
      <c r="AY87" s="60" t="n">
        <f aca="false">AY75+1</f>
        <v>7</v>
      </c>
      <c r="AZ87" s="61" t="n">
        <v>81</v>
      </c>
      <c r="BA87" s="76" t="n">
        <v>0.466066765451654</v>
      </c>
      <c r="BB87" s="77" t="n">
        <v>0.588806693790283</v>
      </c>
      <c r="BC87" s="54"/>
      <c r="BD87" s="54" t="n">
        <f aca="false">IF($D$11=1,BA87*BB87,BA87)</f>
        <v>0.466066765451654</v>
      </c>
    </row>
    <row r="88" customFormat="false" ht="12.75" hidden="false" customHeight="false" outlineLevel="0" collapsed="false">
      <c r="F88" s="57" t="n">
        <v>6</v>
      </c>
      <c r="G88" s="58" t="n">
        <v>7</v>
      </c>
      <c r="H88" s="80" t="n">
        <f aca="false">+'Survival Rates'!G86</f>
        <v>0.686862123716611</v>
      </c>
      <c r="I88" s="81" t="n">
        <v>0.677971536895215</v>
      </c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60" t="n">
        <f aca="false">X76+1</f>
        <v>7</v>
      </c>
      <c r="Y88" s="61" t="n">
        <v>82</v>
      </c>
      <c r="Z88" s="71" t="n">
        <f aca="false">Z87*VLOOKUP($X88,$K$7:$V$36,Z$6+1,FALSE())</f>
        <v>0.91775332469772</v>
      </c>
      <c r="AA88" s="71" t="n">
        <f aca="false">AA87*VLOOKUP($X88,$K$7:$V$36,AA$6+1,FALSE())</f>
        <v>0.892377915743965</v>
      </c>
      <c r="AB88" s="71" t="n">
        <f aca="false">AB87*VLOOKUP($X88,$K$7:$V$36,AB$6+1,FALSE())</f>
        <v>0.858349222172228</v>
      </c>
      <c r="AC88" s="71" t="n">
        <f aca="false">AC87*VLOOKUP($X88,$K$7:$V$36,AC$6+1,FALSE())</f>
        <v>0.827016857541738</v>
      </c>
      <c r="AD88" s="71" t="n">
        <f aca="false">AD87*VLOOKUP($X88,$K$7:$V$36,AD$6+1,FALSE())</f>
        <v>0.793573991894165</v>
      </c>
      <c r="AE88" s="71" t="n">
        <f aca="false">AE87*VLOOKUP($X88,$K$7:$V$36,AE$6+1,FALSE())</f>
        <v>0.693336062389381</v>
      </c>
      <c r="AF88" s="71" t="n">
        <f aca="false">AF87*VLOOKUP($X88,$K$7:$V$36,AF$6+1,FALSE())</f>
        <v>0.678425499091745</v>
      </c>
      <c r="AG88" s="71" t="n">
        <f aca="false">AG87*VLOOKUP($X88,$K$7:$V$36,AG$6+1,FALSE())</f>
        <v>0.605215179990975</v>
      </c>
      <c r="AH88" s="71" t="n">
        <f aca="false">AH87*VLOOKUP($X88,$K$7:$V$36,AH$6+1,FALSE())</f>
        <v>0.584849169512315</v>
      </c>
      <c r="AI88" s="71" t="n">
        <f aca="false">AI87*VLOOKUP($X88,$K$7:$V$36,AI$6+1,FALSE())</f>
        <v>0.461414330655103</v>
      </c>
      <c r="AJ88" s="71" t="n">
        <f aca="false">AJ87*VLOOKUP($X88,$K$7:$V$36,AJ$6+1,FALSE())</f>
        <v>0.297201786789054</v>
      </c>
      <c r="AK88" s="72" t="n">
        <f aca="false">W$7</f>
        <v>0</v>
      </c>
      <c r="AL88" s="73" t="n">
        <f aca="false">AL87*VLOOKUP($X88,$K$40:$V$69,AL$6+1,FALSE())</f>
        <v>0.91775332469772</v>
      </c>
      <c r="AM88" s="74" t="n">
        <f aca="false">AM87*VLOOKUP($X88,$K$40:$V$69,AM$6+1,FALSE())</f>
        <v>0.892377915743965</v>
      </c>
      <c r="AN88" s="74" t="n">
        <f aca="false">AN87*VLOOKUP($X88,$K$40:$V$69,AN$6+1,FALSE())</f>
        <v>0.858349222172228</v>
      </c>
      <c r="AO88" s="74" t="n">
        <f aca="false">AO87*VLOOKUP($X88,$K$40:$V$69,AO$6+1,FALSE())</f>
        <v>0.827016857541738</v>
      </c>
      <c r="AP88" s="74" t="n">
        <f aca="false">AP87*VLOOKUP($X88,$K$40:$V$69,AP$6+1,FALSE())</f>
        <v>0.793573991894165</v>
      </c>
      <c r="AQ88" s="74" t="n">
        <f aca="false">AQ87*VLOOKUP($X88,$K$40:$V$69,AQ$6+1,FALSE())</f>
        <v>0.693336062389381</v>
      </c>
      <c r="AR88" s="74" t="n">
        <f aca="false">AR87*VLOOKUP($X88,$K$40:$V$69,AR$6+1,FALSE())</f>
        <v>0.678425499091745</v>
      </c>
      <c r="AS88" s="74" t="n">
        <f aca="false">AS87*VLOOKUP($X88,$K$40:$V$69,AS$6+1,FALSE())</f>
        <v>0.605215179990975</v>
      </c>
      <c r="AT88" s="74" t="n">
        <f aca="false">AT87*VLOOKUP($X88,$K$40:$V$69,AT$6+1,FALSE())</f>
        <v>0.584849169512315</v>
      </c>
      <c r="AU88" s="74" t="n">
        <f aca="false">AU87*VLOOKUP($X88,$K$40:$V$69,AU$6+1,FALSE())</f>
        <v>0.461414330655103</v>
      </c>
      <c r="AV88" s="74" t="n">
        <f aca="false">AV87*VLOOKUP($X88,$K$40:$V$69,AV$6+1,FALSE())</f>
        <v>0.297201786789054</v>
      </c>
      <c r="AW88" s="75" t="n">
        <v>0</v>
      </c>
      <c r="AX88" s="54"/>
      <c r="AY88" s="60" t="n">
        <f aca="false">AY76+1</f>
        <v>7</v>
      </c>
      <c r="AZ88" s="61" t="n">
        <v>82</v>
      </c>
      <c r="BA88" s="76" t="n">
        <v>0.461414330655103</v>
      </c>
      <c r="BB88" s="77" t="n">
        <v>0.584849169512315</v>
      </c>
      <c r="BC88" s="54"/>
      <c r="BD88" s="54" t="n">
        <f aca="false">IF($D$11=1,BA88*BB88,BA88)</f>
        <v>0.461414330655103</v>
      </c>
    </row>
    <row r="89" customFormat="false" ht="12.75" hidden="false" customHeight="false" outlineLevel="0" collapsed="false">
      <c r="F89" s="57" t="n">
        <v>6</v>
      </c>
      <c r="G89" s="58" t="n">
        <v>8</v>
      </c>
      <c r="H89" s="80" t="n">
        <f aca="false">+'Survival Rates'!G87</f>
        <v>0.650087686191855</v>
      </c>
      <c r="I89" s="81" t="n">
        <v>0.635025173009129</v>
      </c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60" t="n">
        <f aca="false">X77+1</f>
        <v>7</v>
      </c>
      <c r="Y89" s="61" t="n">
        <v>83</v>
      </c>
      <c r="Z89" s="71" t="n">
        <f aca="false">Z88*VLOOKUP($X89,$K$7:$V$36,Z$6+1,FALSE())</f>
        <v>0.916588953312954</v>
      </c>
      <c r="AA89" s="71" t="n">
        <f aca="false">AA88*VLOOKUP($X89,$K$7:$V$36,AA$6+1,FALSE())</f>
        <v>0.890847343989363</v>
      </c>
      <c r="AB89" s="71" t="n">
        <f aca="false">AB88*VLOOKUP($X89,$K$7:$V$36,AB$6+1,FALSE())</f>
        <v>0.856260609703539</v>
      </c>
      <c r="AC89" s="71" t="n">
        <f aca="false">AC88*VLOOKUP($X89,$K$7:$V$36,AC$6+1,FALSE())</f>
        <v>0.824696859999537</v>
      </c>
      <c r="AD89" s="71" t="n">
        <f aca="false">AD88*VLOOKUP($X89,$K$7:$V$36,AD$6+1,FALSE())</f>
        <v>0.79097900869789</v>
      </c>
      <c r="AE89" s="71" t="n">
        <f aca="false">AE88*VLOOKUP($X89,$K$7:$V$36,AE$6+1,FALSE())</f>
        <v>0.690091501369263</v>
      </c>
      <c r="AF89" s="71" t="n">
        <f aca="false">AF88*VLOOKUP($X89,$K$7:$V$36,AF$6+1,FALSE())</f>
        <v>0.675004188620383</v>
      </c>
      <c r="AG89" s="71" t="n">
        <f aca="false">AG88*VLOOKUP($X89,$K$7:$V$36,AG$6+1,FALSE())</f>
        <v>0.601376882721275</v>
      </c>
      <c r="AH89" s="71" t="n">
        <f aca="false">AH88*VLOOKUP($X89,$K$7:$V$36,AH$6+1,FALSE())</f>
        <v>0.580918244793379</v>
      </c>
      <c r="AI89" s="71" t="n">
        <f aca="false">AI88*VLOOKUP($X89,$K$7:$V$36,AI$6+1,FALSE())</f>
        <v>0.456808338023367</v>
      </c>
      <c r="AJ89" s="71" t="n">
        <f aca="false">AJ88*VLOOKUP($X89,$K$7:$V$36,AJ$6+1,FALSE())</f>
        <v>0.292417760850734</v>
      </c>
      <c r="AK89" s="72" t="n">
        <f aca="false">W$7</f>
        <v>0</v>
      </c>
      <c r="AL89" s="73" t="n">
        <f aca="false">AL88*VLOOKUP($X89,$K$40:$V$69,AL$6+1,FALSE())</f>
        <v>0.916588953312954</v>
      </c>
      <c r="AM89" s="74" t="n">
        <f aca="false">AM88*VLOOKUP($X89,$K$40:$V$69,AM$6+1,FALSE())</f>
        <v>0.890847343989363</v>
      </c>
      <c r="AN89" s="74" t="n">
        <f aca="false">AN88*VLOOKUP($X89,$K$40:$V$69,AN$6+1,FALSE())</f>
        <v>0.856260609703539</v>
      </c>
      <c r="AO89" s="74" t="n">
        <f aca="false">AO88*VLOOKUP($X89,$K$40:$V$69,AO$6+1,FALSE())</f>
        <v>0.824696859999537</v>
      </c>
      <c r="AP89" s="74" t="n">
        <f aca="false">AP88*VLOOKUP($X89,$K$40:$V$69,AP$6+1,FALSE())</f>
        <v>0.79097900869789</v>
      </c>
      <c r="AQ89" s="74" t="n">
        <f aca="false">AQ88*VLOOKUP($X89,$K$40:$V$69,AQ$6+1,FALSE())</f>
        <v>0.690091501369263</v>
      </c>
      <c r="AR89" s="74" t="n">
        <f aca="false">AR88*VLOOKUP($X89,$K$40:$V$69,AR$6+1,FALSE())</f>
        <v>0.675004188620383</v>
      </c>
      <c r="AS89" s="74" t="n">
        <f aca="false">AS88*VLOOKUP($X89,$K$40:$V$69,AS$6+1,FALSE())</f>
        <v>0.601376882721275</v>
      </c>
      <c r="AT89" s="74" t="n">
        <f aca="false">AT88*VLOOKUP($X89,$K$40:$V$69,AT$6+1,FALSE())</f>
        <v>0.580918244793379</v>
      </c>
      <c r="AU89" s="74" t="n">
        <f aca="false">AU88*VLOOKUP($X89,$K$40:$V$69,AU$6+1,FALSE())</f>
        <v>0.456808338023367</v>
      </c>
      <c r="AV89" s="74" t="n">
        <f aca="false">AV88*VLOOKUP($X89,$K$40:$V$69,AV$6+1,FALSE())</f>
        <v>0.292417760850734</v>
      </c>
      <c r="AW89" s="75" t="n">
        <v>0</v>
      </c>
      <c r="AX89" s="54"/>
      <c r="AY89" s="60" t="n">
        <f aca="false">AY77+1</f>
        <v>7</v>
      </c>
      <c r="AZ89" s="61" t="n">
        <v>83</v>
      </c>
      <c r="BA89" s="76" t="n">
        <v>0.456808338023367</v>
      </c>
      <c r="BB89" s="77" t="n">
        <v>0.580918244793379</v>
      </c>
      <c r="BC89" s="54"/>
      <c r="BD89" s="54" t="n">
        <f aca="false">IF($D$11=1,BA89*BB89,BA89)</f>
        <v>0.456808338023367</v>
      </c>
    </row>
    <row r="90" customFormat="false" ht="12.75" hidden="false" customHeight="false" outlineLevel="0" collapsed="false">
      <c r="F90" s="57" t="n">
        <v>6</v>
      </c>
      <c r="G90" s="58" t="n">
        <v>9</v>
      </c>
      <c r="H90" s="80" t="n">
        <f aca="false">+'Survival Rates'!G88</f>
        <v>0.614761240161055</v>
      </c>
      <c r="I90" s="81" t="n">
        <v>0.592698123486176</v>
      </c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60" t="n">
        <f aca="false">X78+1</f>
        <v>7</v>
      </c>
      <c r="Y90" s="61" t="n">
        <v>84</v>
      </c>
      <c r="Z90" s="71" t="n">
        <f aca="false">Z89*VLOOKUP($X90,$K$7:$V$36,Z$6+1,FALSE())</f>
        <v>0.915426059188673</v>
      </c>
      <c r="AA90" s="71" t="n">
        <f aca="false">AA89*VLOOKUP($X90,$K$7:$V$36,AA$6+1,FALSE())</f>
        <v>0.889319397411666</v>
      </c>
      <c r="AB90" s="71" t="n">
        <f aca="false">AB89*VLOOKUP($X90,$K$7:$V$36,AB$6+1,FALSE())</f>
        <v>0.854177079434417</v>
      </c>
      <c r="AC90" s="71" t="n">
        <f aca="false">AC89*VLOOKUP($X90,$K$7:$V$36,AC$6+1,FALSE())</f>
        <v>0.822383370654294</v>
      </c>
      <c r="AD90" s="71" t="n">
        <f aca="false">AD89*VLOOKUP($X90,$K$7:$V$36,AD$6+1,FALSE())</f>
        <v>0.78839251108438</v>
      </c>
      <c r="AE90" s="71" t="n">
        <f aca="false">AE89*VLOOKUP($X90,$K$7:$V$36,AE$6+1,FALSE())</f>
        <v>0.686862123716612</v>
      </c>
      <c r="AF90" s="71" t="n">
        <f aca="false">AF89*VLOOKUP($X90,$K$7:$V$36,AF$6+1,FALSE())</f>
        <v>0.671600131871585</v>
      </c>
      <c r="AG90" s="71" t="n">
        <f aca="false">AG89*VLOOKUP($X90,$K$7:$V$36,AG$6+1,FALSE())</f>
        <v>0.597562928076178</v>
      </c>
      <c r="AH90" s="71" t="n">
        <f aca="false">AH89*VLOOKUP($X90,$K$7:$V$36,AH$6+1,FALSE())</f>
        <v>0.577013740850862</v>
      </c>
      <c r="AI90" s="71" t="n">
        <f aca="false">AI89*VLOOKUP($X90,$K$7:$V$36,AI$6+1,FALSE())</f>
        <v>0.452248323955179</v>
      </c>
      <c r="AJ90" s="71" t="n">
        <f aca="false">AJ89*VLOOKUP($X90,$K$7:$V$36,AJ$6+1,FALSE())</f>
        <v>0.28771074287534</v>
      </c>
      <c r="AK90" s="72" t="n">
        <f aca="false">W$7</f>
        <v>0</v>
      </c>
      <c r="AL90" s="73" t="n">
        <f aca="false">AL89*VLOOKUP($X90,$K$40:$V$69,AL$6+1,FALSE())</f>
        <v>0.915426059188673</v>
      </c>
      <c r="AM90" s="74" t="n">
        <f aca="false">AM89*VLOOKUP($X90,$K$40:$V$69,AM$6+1,FALSE())</f>
        <v>0.889319397411666</v>
      </c>
      <c r="AN90" s="74" t="n">
        <f aca="false">AN89*VLOOKUP($X90,$K$40:$V$69,AN$6+1,FALSE())</f>
        <v>0.854177079434417</v>
      </c>
      <c r="AO90" s="74" t="n">
        <f aca="false">AO89*VLOOKUP($X90,$K$40:$V$69,AO$6+1,FALSE())</f>
        <v>0.822383370654294</v>
      </c>
      <c r="AP90" s="74" t="n">
        <f aca="false">AP89*VLOOKUP($X90,$K$40:$V$69,AP$6+1,FALSE())</f>
        <v>0.78839251108438</v>
      </c>
      <c r="AQ90" s="74" t="n">
        <f aca="false">AQ89*VLOOKUP($X90,$K$40:$V$69,AQ$6+1,FALSE())</f>
        <v>0.686862123716612</v>
      </c>
      <c r="AR90" s="74" t="n">
        <f aca="false">AR89*VLOOKUP($X90,$K$40:$V$69,AR$6+1,FALSE())</f>
        <v>0.671600131871585</v>
      </c>
      <c r="AS90" s="74" t="n">
        <f aca="false">AS89*VLOOKUP($X90,$K$40:$V$69,AS$6+1,FALSE())</f>
        <v>0.597562928076178</v>
      </c>
      <c r="AT90" s="74" t="n">
        <f aca="false">AT89*VLOOKUP($X90,$K$40:$V$69,AT$6+1,FALSE())</f>
        <v>0.577013740850862</v>
      </c>
      <c r="AU90" s="74" t="n">
        <f aca="false">AU89*VLOOKUP($X90,$K$40:$V$69,AU$6+1,FALSE())</f>
        <v>0.452248323955179</v>
      </c>
      <c r="AV90" s="74" t="n">
        <f aca="false">AV89*VLOOKUP($X90,$K$40:$V$69,AV$6+1,FALSE())</f>
        <v>0.28771074287534</v>
      </c>
      <c r="AW90" s="75" t="n">
        <v>0</v>
      </c>
      <c r="AX90" s="54"/>
      <c r="AY90" s="60" t="n">
        <f aca="false">AY78+1</f>
        <v>7</v>
      </c>
      <c r="AZ90" s="61" t="n">
        <v>84</v>
      </c>
      <c r="BA90" s="76" t="n">
        <v>0.452248323955179</v>
      </c>
      <c r="BB90" s="77" t="n">
        <v>0.577013740850862</v>
      </c>
      <c r="BC90" s="54"/>
      <c r="BD90" s="54" t="n">
        <f aca="false">IF($D$11=1,BA90*BB90,BA90)</f>
        <v>0.452248323955179</v>
      </c>
    </row>
    <row r="91" customFormat="false" ht="12.75" hidden="false" customHeight="false" outlineLevel="0" collapsed="false">
      <c r="F91" s="57" t="n">
        <v>6</v>
      </c>
      <c r="G91" s="58" t="n">
        <v>10</v>
      </c>
      <c r="H91" s="80" t="n">
        <f aca="false">+'Survival Rates'!G89</f>
        <v>0.580735584560834</v>
      </c>
      <c r="I91" s="81" t="n">
        <v>0.550940304073643</v>
      </c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60" t="n">
        <f aca="false">X79+1</f>
        <v>8</v>
      </c>
      <c r="Y91" s="61" t="n">
        <v>85</v>
      </c>
      <c r="Z91" s="71" t="n">
        <f aca="false">Z90*VLOOKUP($X91,$K$7:$V$36,Z$6+1,FALSE())</f>
        <v>0.91491814678033</v>
      </c>
      <c r="AA91" s="71" t="n">
        <f aca="false">AA90*VLOOKUP($X91,$K$7:$V$36,AA$6+1,FALSE())</f>
        <v>0.888700567591779</v>
      </c>
      <c r="AB91" s="71" t="n">
        <f aca="false">AB90*VLOOKUP($X91,$K$7:$V$36,AB$6+1,FALSE())</f>
        <v>0.85299205490548</v>
      </c>
      <c r="AC91" s="71" t="n">
        <f aca="false">AC90*VLOOKUP($X91,$K$7:$V$36,AC$6+1,FALSE())</f>
        <v>0.820750478127381</v>
      </c>
      <c r="AD91" s="71" t="n">
        <f aca="false">AD90*VLOOKUP($X91,$K$7:$V$36,AD$6+1,FALSE())</f>
        <v>0.786493447592897</v>
      </c>
      <c r="AE91" s="71" t="n">
        <f aca="false">AE90*VLOOKUP($X91,$K$7:$V$36,AE$6+1,FALSE())</f>
        <v>0.683719709269552</v>
      </c>
      <c r="AF91" s="71" t="n">
        <f aca="false">AF90*VLOOKUP($X91,$K$7:$V$36,AF$6+1,FALSE())</f>
        <v>0.668350611034452</v>
      </c>
      <c r="AG91" s="71" t="n">
        <f aca="false">AG90*VLOOKUP($X91,$K$7:$V$36,AG$6+1,FALSE())</f>
        <v>0.593882931736599</v>
      </c>
      <c r="AH91" s="71" t="n">
        <f aca="false">AH90*VLOOKUP($X91,$K$7:$V$36,AH$6+1,FALSE())</f>
        <v>0.573346745703387</v>
      </c>
      <c r="AI91" s="71" t="n">
        <f aca="false">AI90*VLOOKUP($X91,$K$7:$V$36,AI$6+1,FALSE())</f>
        <v>0.448073627914156</v>
      </c>
      <c r="AJ91" s="71" t="n">
        <f aca="false">AJ90*VLOOKUP($X91,$K$7:$V$36,AJ$6+1,FALSE())</f>
        <v>0.283463365478269</v>
      </c>
      <c r="AK91" s="72" t="n">
        <f aca="false">W$7</f>
        <v>0</v>
      </c>
      <c r="AL91" s="73" t="n">
        <f aca="false">AL90*VLOOKUP($X91,$K$40:$V$69,AL$6+1,FALSE())</f>
        <v>0.91491814678033</v>
      </c>
      <c r="AM91" s="74" t="n">
        <f aca="false">AM90*VLOOKUP($X91,$K$40:$V$69,AM$6+1,FALSE())</f>
        <v>0.888700567591779</v>
      </c>
      <c r="AN91" s="74" t="n">
        <f aca="false">AN90*VLOOKUP($X91,$K$40:$V$69,AN$6+1,FALSE())</f>
        <v>0.85299205490548</v>
      </c>
      <c r="AO91" s="74" t="n">
        <f aca="false">AO90*VLOOKUP($X91,$K$40:$V$69,AO$6+1,FALSE())</f>
        <v>0.820750478127381</v>
      </c>
      <c r="AP91" s="74" t="n">
        <f aca="false">AP90*VLOOKUP($X91,$K$40:$V$69,AP$6+1,FALSE())</f>
        <v>0.786493447592897</v>
      </c>
      <c r="AQ91" s="74" t="n">
        <f aca="false">AQ90*VLOOKUP($X91,$K$40:$V$69,AQ$6+1,FALSE())</f>
        <v>0.683719709269552</v>
      </c>
      <c r="AR91" s="74" t="n">
        <f aca="false">AR90*VLOOKUP($X91,$K$40:$V$69,AR$6+1,FALSE())</f>
        <v>0.668350611034452</v>
      </c>
      <c r="AS91" s="74" t="n">
        <f aca="false">AS90*VLOOKUP($X91,$K$40:$V$69,AS$6+1,FALSE())</f>
        <v>0.593882931736599</v>
      </c>
      <c r="AT91" s="74" t="n">
        <f aca="false">AT90*VLOOKUP($X91,$K$40:$V$69,AT$6+1,FALSE())</f>
        <v>0.573346745703387</v>
      </c>
      <c r="AU91" s="74" t="n">
        <f aca="false">AU90*VLOOKUP($X91,$K$40:$V$69,AU$6+1,FALSE())</f>
        <v>0.448073627914156</v>
      </c>
      <c r="AV91" s="74" t="n">
        <f aca="false">AV90*VLOOKUP($X91,$K$40:$V$69,AV$6+1,FALSE())</f>
        <v>0.283463365478269</v>
      </c>
      <c r="AW91" s="75" t="n">
        <v>0</v>
      </c>
      <c r="AX91" s="54"/>
      <c r="AY91" s="60" t="n">
        <f aca="false">AY79+1</f>
        <v>8</v>
      </c>
      <c r="AZ91" s="61" t="n">
        <v>85</v>
      </c>
      <c r="BA91" s="76" t="n">
        <v>0.448073627914156</v>
      </c>
      <c r="BB91" s="77" t="n">
        <v>0.573346745703387</v>
      </c>
      <c r="BC91" s="54"/>
      <c r="BD91" s="54" t="n">
        <f aca="false">IF($D$11=1,BA91*BB91,BA91)</f>
        <v>0.448073627914156</v>
      </c>
    </row>
    <row r="92" customFormat="false" ht="12.75" hidden="false" customHeight="false" outlineLevel="0" collapsed="false">
      <c r="F92" s="57" t="n">
        <v>6</v>
      </c>
      <c r="G92" s="58" t="n">
        <v>11</v>
      </c>
      <c r="H92" s="80" t="n">
        <f aca="false">+'Survival Rates'!G90</f>
        <v>0.546030216617596</v>
      </c>
      <c r="I92" s="81" t="n">
        <v>0.520513218943674</v>
      </c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60" t="n">
        <f aca="false">X80+1</f>
        <v>8</v>
      </c>
      <c r="Y92" s="61" t="n">
        <v>86</v>
      </c>
      <c r="Z92" s="71" t="n">
        <f aca="false">Z91*VLOOKUP($X92,$K$7:$V$36,Z$6+1,FALSE())</f>
        <v>0.914410516180672</v>
      </c>
      <c r="AA92" s="71" t="n">
        <f aca="false">AA91*VLOOKUP($X92,$K$7:$V$36,AA$6+1,FALSE())</f>
        <v>0.888082168382477</v>
      </c>
      <c r="AB92" s="71" t="n">
        <f aca="false">AB91*VLOOKUP($X92,$K$7:$V$36,AB$6+1,FALSE())</f>
        <v>0.851808674395294</v>
      </c>
      <c r="AC92" s="71" t="n">
        <f aca="false">AC91*VLOOKUP($X92,$K$7:$V$36,AC$6+1,FALSE())</f>
        <v>0.819120827808542</v>
      </c>
      <c r="AD92" s="71" t="n">
        <f aca="false">AD91*VLOOKUP($X92,$K$7:$V$36,AD$6+1,FALSE())</f>
        <v>0.784598958526074</v>
      </c>
      <c r="AE92" s="71" t="n">
        <f aca="false">AE91*VLOOKUP($X92,$K$7:$V$36,AE$6+1,FALSE())</f>
        <v>0.680591671461146</v>
      </c>
      <c r="AF92" s="71" t="n">
        <f aca="false">AF91*VLOOKUP($X92,$K$7:$V$36,AF$6+1,FALSE())</f>
        <v>0.665116812924534</v>
      </c>
      <c r="AG92" s="71" t="n">
        <f aca="false">AG91*VLOOKUP($X92,$K$7:$V$36,AG$6+1,FALSE())</f>
        <v>0.590225598069725</v>
      </c>
      <c r="AH92" s="71" t="n">
        <f aca="false">AH91*VLOOKUP($X92,$K$7:$V$36,AH$6+1,FALSE())</f>
        <v>0.569703054772882</v>
      </c>
      <c r="AI92" s="71" t="n">
        <f aca="false">AI91*VLOOKUP($X92,$K$7:$V$36,AI$6+1,FALSE())</f>
        <v>0.443937468416247</v>
      </c>
      <c r="AJ92" s="71" t="n">
        <f aca="false">AJ91*VLOOKUP($X92,$K$7:$V$36,AJ$6+1,FALSE())</f>
        <v>0.279278690692067</v>
      </c>
      <c r="AK92" s="72" t="n">
        <f aca="false">W$7</f>
        <v>0</v>
      </c>
      <c r="AL92" s="73" t="n">
        <f aca="false">AL91*VLOOKUP($X92,$K$40:$V$69,AL$6+1,FALSE())</f>
        <v>0.914410516180672</v>
      </c>
      <c r="AM92" s="74" t="n">
        <f aca="false">AM91*VLOOKUP($X92,$K$40:$V$69,AM$6+1,FALSE())</f>
        <v>0.888082168382477</v>
      </c>
      <c r="AN92" s="74" t="n">
        <f aca="false">AN91*VLOOKUP($X92,$K$40:$V$69,AN$6+1,FALSE())</f>
        <v>0.851808674395294</v>
      </c>
      <c r="AO92" s="74" t="n">
        <f aca="false">AO91*VLOOKUP($X92,$K$40:$V$69,AO$6+1,FALSE())</f>
        <v>0.819120827808542</v>
      </c>
      <c r="AP92" s="74" t="n">
        <f aca="false">AP91*VLOOKUP($X92,$K$40:$V$69,AP$6+1,FALSE())</f>
        <v>0.784598958526074</v>
      </c>
      <c r="AQ92" s="74" t="n">
        <f aca="false">AQ91*VLOOKUP($X92,$K$40:$V$69,AQ$6+1,FALSE())</f>
        <v>0.680591671461146</v>
      </c>
      <c r="AR92" s="74" t="n">
        <f aca="false">AR91*VLOOKUP($X92,$K$40:$V$69,AR$6+1,FALSE())</f>
        <v>0.665116812924534</v>
      </c>
      <c r="AS92" s="74" t="n">
        <f aca="false">AS91*VLOOKUP($X92,$K$40:$V$69,AS$6+1,FALSE())</f>
        <v>0.590225598069725</v>
      </c>
      <c r="AT92" s="74" t="n">
        <f aca="false">AT91*VLOOKUP($X92,$K$40:$V$69,AT$6+1,FALSE())</f>
        <v>0.569703054772882</v>
      </c>
      <c r="AU92" s="74" t="n">
        <f aca="false">AU91*VLOOKUP($X92,$K$40:$V$69,AU$6+1,FALSE())</f>
        <v>0.443937468416247</v>
      </c>
      <c r="AV92" s="74" t="n">
        <f aca="false">AV91*VLOOKUP($X92,$K$40:$V$69,AV$6+1,FALSE())</f>
        <v>0.279278690692067</v>
      </c>
      <c r="AW92" s="75" t="n">
        <v>0</v>
      </c>
      <c r="AX92" s="54"/>
      <c r="AY92" s="60" t="n">
        <f aca="false">AY80+1</f>
        <v>8</v>
      </c>
      <c r="AZ92" s="61" t="n">
        <v>86</v>
      </c>
      <c r="BA92" s="76" t="n">
        <v>0.443937468416247</v>
      </c>
      <c r="BB92" s="77" t="n">
        <v>0.569703054772882</v>
      </c>
      <c r="BC92" s="54"/>
      <c r="BD92" s="54" t="n">
        <f aca="false">IF($D$11=1,BA92*BB92,BA92)</f>
        <v>0.443937468416247</v>
      </c>
    </row>
    <row r="93" customFormat="false" ht="12.75" hidden="false" customHeight="false" outlineLevel="0" collapsed="false">
      <c r="F93" s="57" t="n">
        <v>6</v>
      </c>
      <c r="G93" s="58" t="n">
        <v>12</v>
      </c>
      <c r="H93" s="80" t="n">
        <f aca="false">+'Survival Rates'!G91</f>
        <v>0.512257744788986</v>
      </c>
      <c r="I93" s="81" t="n">
        <v>0.491546845661851</v>
      </c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60" t="n">
        <f aca="false">X81+1</f>
        <v>8</v>
      </c>
      <c r="Y93" s="61" t="n">
        <v>87</v>
      </c>
      <c r="Z93" s="71" t="n">
        <f aca="false">Z92*VLOOKUP($X93,$K$7:$V$36,Z$6+1,FALSE())</f>
        <v>0.913903167233342</v>
      </c>
      <c r="AA93" s="71" t="n">
        <f aca="false">AA92*VLOOKUP($X93,$K$7:$V$36,AA$6+1,FALSE())</f>
        <v>0.88746419948412</v>
      </c>
      <c r="AB93" s="71" t="n">
        <f aca="false">AB92*VLOOKUP($X93,$K$7:$V$36,AB$6+1,FALSE())</f>
        <v>0.850626935623062</v>
      </c>
      <c r="AC93" s="71" t="n">
        <f aca="false">AC92*VLOOKUP($X93,$K$7:$V$36,AC$6+1,FALSE())</f>
        <v>0.817494413260174</v>
      </c>
      <c r="AD93" s="71" t="n">
        <f aca="false">AD92*VLOOKUP($X93,$K$7:$V$36,AD$6+1,FALSE())</f>
        <v>0.782709032865132</v>
      </c>
      <c r="AE93" s="71" t="n">
        <f aca="false">AE92*VLOOKUP($X93,$K$7:$V$36,AE$6+1,FALSE())</f>
        <v>0.677477944517847</v>
      </c>
      <c r="AF93" s="71" t="n">
        <f aca="false">AF92*VLOOKUP($X93,$K$7:$V$36,AF$6+1,FALSE())</f>
        <v>0.661898661467799</v>
      </c>
      <c r="AG93" s="71" t="n">
        <f aca="false">AG92*VLOOKUP($X93,$K$7:$V$36,AG$6+1,FALSE())</f>
        <v>0.586590787511087</v>
      </c>
      <c r="AH93" s="71" t="n">
        <f aca="false">AH92*VLOOKUP($X93,$K$7:$V$36,AH$6+1,FALSE())</f>
        <v>0.566082519958108</v>
      </c>
      <c r="AI93" s="71" t="n">
        <f aca="false">AI92*VLOOKUP($X93,$K$7:$V$36,AI$6+1,FALSE())</f>
        <v>0.439839489731327</v>
      </c>
      <c r="AJ93" s="71" t="n">
        <f aca="false">AJ92*VLOOKUP($X93,$K$7:$V$36,AJ$6+1,FALSE())</f>
        <v>0.275155792859077</v>
      </c>
      <c r="AK93" s="72" t="n">
        <f aca="false">W$7</f>
        <v>0</v>
      </c>
      <c r="AL93" s="73" t="n">
        <f aca="false">AL92*VLOOKUP($X93,$K$40:$V$69,AL$6+1,FALSE())</f>
        <v>0.913903167233342</v>
      </c>
      <c r="AM93" s="74" t="n">
        <f aca="false">AM92*VLOOKUP($X93,$K$40:$V$69,AM$6+1,FALSE())</f>
        <v>0.88746419948412</v>
      </c>
      <c r="AN93" s="74" t="n">
        <f aca="false">AN92*VLOOKUP($X93,$K$40:$V$69,AN$6+1,FALSE())</f>
        <v>0.850626935623062</v>
      </c>
      <c r="AO93" s="74" t="n">
        <f aca="false">AO92*VLOOKUP($X93,$K$40:$V$69,AO$6+1,FALSE())</f>
        <v>0.817494413260174</v>
      </c>
      <c r="AP93" s="74" t="n">
        <f aca="false">AP92*VLOOKUP($X93,$K$40:$V$69,AP$6+1,FALSE())</f>
        <v>0.782709032865132</v>
      </c>
      <c r="AQ93" s="74" t="n">
        <f aca="false">AQ92*VLOOKUP($X93,$K$40:$V$69,AQ$6+1,FALSE())</f>
        <v>0.677477944517847</v>
      </c>
      <c r="AR93" s="74" t="n">
        <f aca="false">AR92*VLOOKUP($X93,$K$40:$V$69,AR$6+1,FALSE())</f>
        <v>0.661898661467799</v>
      </c>
      <c r="AS93" s="74" t="n">
        <f aca="false">AS92*VLOOKUP($X93,$K$40:$V$69,AS$6+1,FALSE())</f>
        <v>0.586590787511087</v>
      </c>
      <c r="AT93" s="74" t="n">
        <f aca="false">AT92*VLOOKUP($X93,$K$40:$V$69,AT$6+1,FALSE())</f>
        <v>0.566082519958108</v>
      </c>
      <c r="AU93" s="74" t="n">
        <f aca="false">AU92*VLOOKUP($X93,$K$40:$V$69,AU$6+1,FALSE())</f>
        <v>0.439839489731327</v>
      </c>
      <c r="AV93" s="74" t="n">
        <f aca="false">AV92*VLOOKUP($X93,$K$40:$V$69,AV$6+1,FALSE())</f>
        <v>0.275155792859077</v>
      </c>
      <c r="AW93" s="75" t="n">
        <v>0</v>
      </c>
      <c r="AX93" s="54"/>
      <c r="AY93" s="60" t="n">
        <f aca="false">AY81+1</f>
        <v>8</v>
      </c>
      <c r="AZ93" s="61" t="n">
        <v>87</v>
      </c>
      <c r="BA93" s="76" t="n">
        <v>0.439839489731327</v>
      </c>
      <c r="BB93" s="77" t="n">
        <v>0.566082519958108</v>
      </c>
      <c r="BC93" s="54"/>
      <c r="BD93" s="54" t="n">
        <f aca="false">IF($D$11=1,BA93*BB93,BA93)</f>
        <v>0.439839489731327</v>
      </c>
    </row>
    <row r="94" customFormat="false" ht="12.75" hidden="false" customHeight="false" outlineLevel="0" collapsed="false">
      <c r="F94" s="57" t="n">
        <v>6</v>
      </c>
      <c r="G94" s="58" t="n">
        <v>13</v>
      </c>
      <c r="H94" s="80" t="n">
        <f aca="false">+'Survival Rates'!G92</f>
        <v>0.479442752145568</v>
      </c>
      <c r="I94" s="81" t="n">
        <v>0.463992674024971</v>
      </c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60" t="n">
        <f aca="false">X82+1</f>
        <v>8</v>
      </c>
      <c r="Y94" s="61" t="n">
        <v>88</v>
      </c>
      <c r="Z94" s="71" t="n">
        <f aca="false">Z93*VLOOKUP($X94,$K$7:$V$36,Z$6+1,FALSE())</f>
        <v>0.913396099782069</v>
      </c>
      <c r="AA94" s="71" t="n">
        <f aca="false">AA93*VLOOKUP($X94,$K$7:$V$36,AA$6+1,FALSE())</f>
        <v>0.88684666059728</v>
      </c>
      <c r="AB94" s="71" t="n">
        <f aca="false">AB93*VLOOKUP($X94,$K$7:$V$36,AB$6+1,FALSE())</f>
        <v>0.849446836311155</v>
      </c>
      <c r="AC94" s="71" t="n">
        <f aca="false">AC93*VLOOKUP($X94,$K$7:$V$36,AC$6+1,FALSE())</f>
        <v>0.815871228057458</v>
      </c>
      <c r="AD94" s="71" t="n">
        <f aca="false">AD93*VLOOKUP($X94,$K$7:$V$36,AD$6+1,FALSE())</f>
        <v>0.780823659617834</v>
      </c>
      <c r="AE94" s="71" t="n">
        <f aca="false">AE93*VLOOKUP($X94,$K$7:$V$36,AE$6+1,FALSE())</f>
        <v>0.674378462967027</v>
      </c>
      <c r="AF94" s="71" t="n">
        <f aca="false">AF93*VLOOKUP($X94,$K$7:$V$36,AF$6+1,FALSE())</f>
        <v>0.658696080958298</v>
      </c>
      <c r="AG94" s="71" t="n">
        <f aca="false">AG93*VLOOKUP($X94,$K$7:$V$36,AG$6+1,FALSE())</f>
        <v>0.582978361355702</v>
      </c>
      <c r="AH94" s="71" t="n">
        <f aca="false">AH93*VLOOKUP($X94,$K$7:$V$36,AH$6+1,FALSE())</f>
        <v>0.562484994099025</v>
      </c>
      <c r="AI94" s="71" t="n">
        <f aca="false">AI93*VLOOKUP($X94,$K$7:$V$36,AI$6+1,FALSE())</f>
        <v>0.435779339413005</v>
      </c>
      <c r="AJ94" s="71" t="n">
        <f aca="false">AJ93*VLOOKUP($X94,$K$7:$V$36,AJ$6+1,FALSE())</f>
        <v>0.271093759986814</v>
      </c>
      <c r="AK94" s="72" t="n">
        <f aca="false">W$7</f>
        <v>0</v>
      </c>
      <c r="AL94" s="73" t="n">
        <f aca="false">AL93*VLOOKUP($X94,$K$40:$V$69,AL$6+1,FALSE())</f>
        <v>0.913396099782069</v>
      </c>
      <c r="AM94" s="74" t="n">
        <f aca="false">AM93*VLOOKUP($X94,$K$40:$V$69,AM$6+1,FALSE())</f>
        <v>0.88684666059728</v>
      </c>
      <c r="AN94" s="74" t="n">
        <f aca="false">AN93*VLOOKUP($X94,$K$40:$V$69,AN$6+1,FALSE())</f>
        <v>0.849446836311155</v>
      </c>
      <c r="AO94" s="74" t="n">
        <f aca="false">AO93*VLOOKUP($X94,$K$40:$V$69,AO$6+1,FALSE())</f>
        <v>0.815871228057458</v>
      </c>
      <c r="AP94" s="74" t="n">
        <f aca="false">AP93*VLOOKUP($X94,$K$40:$V$69,AP$6+1,FALSE())</f>
        <v>0.780823659617834</v>
      </c>
      <c r="AQ94" s="74" t="n">
        <f aca="false">AQ93*VLOOKUP($X94,$K$40:$V$69,AQ$6+1,FALSE())</f>
        <v>0.674378462967027</v>
      </c>
      <c r="AR94" s="74" t="n">
        <f aca="false">AR93*VLOOKUP($X94,$K$40:$V$69,AR$6+1,FALSE())</f>
        <v>0.658696080958298</v>
      </c>
      <c r="AS94" s="74" t="n">
        <f aca="false">AS93*VLOOKUP($X94,$K$40:$V$69,AS$6+1,FALSE())</f>
        <v>0.582978361355702</v>
      </c>
      <c r="AT94" s="74" t="n">
        <f aca="false">AT93*VLOOKUP($X94,$K$40:$V$69,AT$6+1,FALSE())</f>
        <v>0.562484994099025</v>
      </c>
      <c r="AU94" s="74" t="n">
        <f aca="false">AU93*VLOOKUP($X94,$K$40:$V$69,AU$6+1,FALSE())</f>
        <v>0.435779339413005</v>
      </c>
      <c r="AV94" s="74" t="n">
        <f aca="false">AV93*VLOOKUP($X94,$K$40:$V$69,AV$6+1,FALSE())</f>
        <v>0.271093759986814</v>
      </c>
      <c r="AW94" s="75" t="n">
        <v>0</v>
      </c>
      <c r="AX94" s="54"/>
      <c r="AY94" s="60" t="n">
        <f aca="false">AY82+1</f>
        <v>8</v>
      </c>
      <c r="AZ94" s="61" t="n">
        <v>88</v>
      </c>
      <c r="BA94" s="76" t="n">
        <v>0.435779339413005</v>
      </c>
      <c r="BB94" s="77" t="n">
        <v>0.562484994099025</v>
      </c>
      <c r="BC94" s="54"/>
      <c r="BD94" s="54" t="n">
        <f aca="false">IF($D$11=1,BA94*BB94,BA94)</f>
        <v>0.435779339413005</v>
      </c>
    </row>
    <row r="95" customFormat="false" ht="12.75" hidden="false" customHeight="false" outlineLevel="0" collapsed="false">
      <c r="F95" s="57" t="n">
        <v>6</v>
      </c>
      <c r="G95" s="58" t="n">
        <v>14</v>
      </c>
      <c r="H95" s="80" t="n">
        <f aca="false">+'Survival Rates'!G93</f>
        <v>0.447529933274291</v>
      </c>
      <c r="I95" s="81" t="n">
        <v>0.437726416024733</v>
      </c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60" t="n">
        <f aca="false">X83+1</f>
        <v>8</v>
      </c>
      <c r="Y95" s="61" t="n">
        <v>89</v>
      </c>
      <c r="Z95" s="71" t="n">
        <f aca="false">Z94*VLOOKUP($X95,$K$7:$V$36,Z$6+1,FALSE())</f>
        <v>0.912889313670667</v>
      </c>
      <c r="AA95" s="71" t="n">
        <f aca="false">AA94*VLOOKUP($X95,$K$7:$V$36,AA$6+1,FALSE())</f>
        <v>0.886229551422733</v>
      </c>
      <c r="AB95" s="71" t="n">
        <f aca="false">AB94*VLOOKUP($X95,$K$7:$V$36,AB$6+1,FALSE())</f>
        <v>0.848268374185102</v>
      </c>
      <c r="AC95" s="71" t="n">
        <f aca="false">AC94*VLOOKUP($X95,$K$7:$V$36,AC$6+1,FALSE())</f>
        <v>0.814251265788329</v>
      </c>
      <c r="AD95" s="71" t="n">
        <f aca="false">AD94*VLOOKUP($X95,$K$7:$V$36,AD$6+1,FALSE())</f>
        <v>0.778942827818421</v>
      </c>
      <c r="AE95" s="71" t="n">
        <f aca="false">AE94*VLOOKUP($X95,$K$7:$V$36,AE$6+1,FALSE())</f>
        <v>0.671293161635594</v>
      </c>
      <c r="AF95" s="71" t="n">
        <f aca="false">AF94*VLOOKUP($X95,$K$7:$V$36,AF$6+1,FALSE())</f>
        <v>0.655508996056384</v>
      </c>
      <c r="AG95" s="71" t="n">
        <f aca="false">AG94*VLOOKUP($X95,$K$7:$V$36,AG$6+1,FALSE())</f>
        <v>0.579388181752778</v>
      </c>
      <c r="AH95" s="71" t="n">
        <f aca="false">AH94*VLOOKUP($X95,$K$7:$V$36,AH$6+1,FALSE())</f>
        <v>0.558910330970818</v>
      </c>
      <c r="AI95" s="71" t="n">
        <f aca="false">AI94*VLOOKUP($X95,$K$7:$V$36,AI$6+1,FALSE())</f>
        <v>0.431756668268319</v>
      </c>
      <c r="AJ95" s="71" t="n">
        <f aca="false">AJ94*VLOOKUP($X95,$K$7:$V$36,AJ$6+1,FALSE())</f>
        <v>0.267091693546238</v>
      </c>
      <c r="AK95" s="72" t="n">
        <f aca="false">W$7</f>
        <v>0</v>
      </c>
      <c r="AL95" s="73" t="n">
        <f aca="false">AL94*VLOOKUP($X95,$K$40:$V$69,AL$6+1,FALSE())</f>
        <v>0.912889313670667</v>
      </c>
      <c r="AM95" s="74" t="n">
        <f aca="false">AM94*VLOOKUP($X95,$K$40:$V$69,AM$6+1,FALSE())</f>
        <v>0.886229551422733</v>
      </c>
      <c r="AN95" s="74" t="n">
        <f aca="false">AN94*VLOOKUP($X95,$K$40:$V$69,AN$6+1,FALSE())</f>
        <v>0.848268374185102</v>
      </c>
      <c r="AO95" s="74" t="n">
        <f aca="false">AO94*VLOOKUP($X95,$K$40:$V$69,AO$6+1,FALSE())</f>
        <v>0.814251265788329</v>
      </c>
      <c r="AP95" s="74" t="n">
        <f aca="false">AP94*VLOOKUP($X95,$K$40:$V$69,AP$6+1,FALSE())</f>
        <v>0.778942827818421</v>
      </c>
      <c r="AQ95" s="74" t="n">
        <f aca="false">AQ94*VLOOKUP($X95,$K$40:$V$69,AQ$6+1,FALSE())</f>
        <v>0.671293161635594</v>
      </c>
      <c r="AR95" s="74" t="n">
        <f aca="false">AR94*VLOOKUP($X95,$K$40:$V$69,AR$6+1,FALSE())</f>
        <v>0.655508996056384</v>
      </c>
      <c r="AS95" s="74" t="n">
        <f aca="false">AS94*VLOOKUP($X95,$K$40:$V$69,AS$6+1,FALSE())</f>
        <v>0.579388181752778</v>
      </c>
      <c r="AT95" s="74" t="n">
        <f aca="false">AT94*VLOOKUP($X95,$K$40:$V$69,AT$6+1,FALSE())</f>
        <v>0.558910330970818</v>
      </c>
      <c r="AU95" s="74" t="n">
        <f aca="false">AU94*VLOOKUP($X95,$K$40:$V$69,AU$6+1,FALSE())</f>
        <v>0.431756668268319</v>
      </c>
      <c r="AV95" s="74" t="n">
        <f aca="false">AV94*VLOOKUP($X95,$K$40:$V$69,AV$6+1,FALSE())</f>
        <v>0.267091693546238</v>
      </c>
      <c r="AW95" s="75" t="n">
        <v>0</v>
      </c>
      <c r="AX95" s="54"/>
      <c r="AY95" s="60" t="n">
        <f aca="false">AY83+1</f>
        <v>8</v>
      </c>
      <c r="AZ95" s="61" t="n">
        <v>89</v>
      </c>
      <c r="BA95" s="76" t="n">
        <v>0.431756668268319</v>
      </c>
      <c r="BB95" s="77" t="n">
        <v>0.558910330970818</v>
      </c>
      <c r="BC95" s="54"/>
      <c r="BD95" s="54" t="n">
        <f aca="false">IF($D$11=1,BA95*BB95,BA95)</f>
        <v>0.431756668268319</v>
      </c>
    </row>
    <row r="96" customFormat="false" ht="12.75" hidden="false" customHeight="false" outlineLevel="0" collapsed="false">
      <c r="F96" s="57" t="n">
        <v>6</v>
      </c>
      <c r="G96" s="58" t="n">
        <v>15</v>
      </c>
      <c r="H96" s="80" t="n">
        <f aca="false">+'Survival Rates'!G94</f>
        <v>0.416520685071918</v>
      </c>
      <c r="I96" s="81" t="n">
        <v>0.412687716796511</v>
      </c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60" t="n">
        <f aca="false">X84+1</f>
        <v>8</v>
      </c>
      <c r="Y96" s="61" t="n">
        <v>90</v>
      </c>
      <c r="Z96" s="71" t="n">
        <f aca="false">Z95*VLOOKUP($X96,$K$7:$V$36,Z$6+1,FALSE())</f>
        <v>0.91238280874304</v>
      </c>
      <c r="AA96" s="71" t="n">
        <f aca="false">AA95*VLOOKUP($X96,$K$7:$V$36,AA$6+1,FALSE())</f>
        <v>0.885612871661467</v>
      </c>
      <c r="AB96" s="71" t="n">
        <f aca="false">AB95*VLOOKUP($X96,$K$7:$V$36,AB$6+1,FALSE())</f>
        <v>0.847091546973588</v>
      </c>
      <c r="AC96" s="71" t="n">
        <f aca="false">AC95*VLOOKUP($X96,$K$7:$V$36,AC$6+1,FALSE())</f>
        <v>0.812634520053457</v>
      </c>
      <c r="AD96" s="71" t="n">
        <f aca="false">AD95*VLOOKUP($X96,$K$7:$V$36,AD$6+1,FALSE())</f>
        <v>0.777066526527547</v>
      </c>
      <c r="AE96" s="71" t="n">
        <f aca="false">AE95*VLOOKUP($X96,$K$7:$V$36,AE$6+1,FALSE())</f>
        <v>0.668221975648629</v>
      </c>
      <c r="AF96" s="71" t="n">
        <f aca="false">AF95*VLOOKUP($X96,$K$7:$V$36,AF$6+1,FALSE())</f>
        <v>0.652337331786936</v>
      </c>
      <c r="AG96" s="71" t="n">
        <f aca="false">AG95*VLOOKUP($X96,$K$7:$V$36,AG$6+1,FALSE())</f>
        <v>0.575820111700458</v>
      </c>
      <c r="AH96" s="71" t="n">
        <f aca="false">AH95*VLOOKUP($X96,$K$7:$V$36,AH$6+1,FALSE())</f>
        <v>0.555358385277946</v>
      </c>
      <c r="AI96" s="71" t="n">
        <f aca="false">AI95*VLOOKUP($X96,$K$7:$V$36,AI$6+1,FALSE())</f>
        <v>0.427771130327699</v>
      </c>
      <c r="AJ96" s="71" t="n">
        <f aca="false">AJ95*VLOOKUP($X96,$K$7:$V$36,AJ$6+1,FALSE())</f>
        <v>0.263148708272987</v>
      </c>
      <c r="AK96" s="72" t="n">
        <f aca="false">W$7</f>
        <v>0</v>
      </c>
      <c r="AL96" s="73" t="n">
        <f aca="false">AL95*VLOOKUP($X96,$K$40:$V$69,AL$6+1,FALSE())</f>
        <v>0.91238280874304</v>
      </c>
      <c r="AM96" s="74" t="n">
        <f aca="false">AM95*VLOOKUP($X96,$K$40:$V$69,AM$6+1,FALSE())</f>
        <v>0.885612871661467</v>
      </c>
      <c r="AN96" s="74" t="n">
        <f aca="false">AN95*VLOOKUP($X96,$K$40:$V$69,AN$6+1,FALSE())</f>
        <v>0.847091546973588</v>
      </c>
      <c r="AO96" s="74" t="n">
        <f aca="false">AO95*VLOOKUP($X96,$K$40:$V$69,AO$6+1,FALSE())</f>
        <v>0.812634520053457</v>
      </c>
      <c r="AP96" s="74" t="n">
        <f aca="false">AP95*VLOOKUP($X96,$K$40:$V$69,AP$6+1,FALSE())</f>
        <v>0.777066526527547</v>
      </c>
      <c r="AQ96" s="74" t="n">
        <f aca="false">AQ95*VLOOKUP($X96,$K$40:$V$69,AQ$6+1,FALSE())</f>
        <v>0.668221975648629</v>
      </c>
      <c r="AR96" s="74" t="n">
        <f aca="false">AR95*VLOOKUP($X96,$K$40:$V$69,AR$6+1,FALSE())</f>
        <v>0.652337331786936</v>
      </c>
      <c r="AS96" s="74" t="n">
        <f aca="false">AS95*VLOOKUP($X96,$K$40:$V$69,AS$6+1,FALSE())</f>
        <v>0.575820111700458</v>
      </c>
      <c r="AT96" s="74" t="n">
        <f aca="false">AT95*VLOOKUP($X96,$K$40:$V$69,AT$6+1,FALSE())</f>
        <v>0.555358385277946</v>
      </c>
      <c r="AU96" s="74" t="n">
        <f aca="false">AU95*VLOOKUP($X96,$K$40:$V$69,AU$6+1,FALSE())</f>
        <v>0.427771130327699</v>
      </c>
      <c r="AV96" s="74" t="n">
        <f aca="false">AV95*VLOOKUP($X96,$K$40:$V$69,AV$6+1,FALSE())</f>
        <v>0.263148708272987</v>
      </c>
      <c r="AW96" s="75" t="n">
        <v>0</v>
      </c>
      <c r="AX96" s="54"/>
      <c r="AY96" s="60" t="n">
        <f aca="false">AY84+1</f>
        <v>8</v>
      </c>
      <c r="AZ96" s="61" t="n">
        <v>90</v>
      </c>
      <c r="BA96" s="76" t="n">
        <v>0.427771130327699</v>
      </c>
      <c r="BB96" s="77" t="n">
        <v>0.555358385277946</v>
      </c>
      <c r="BC96" s="54"/>
      <c r="BD96" s="54" t="n">
        <f aca="false">IF($D$11=1,BA96*BB96,BA96)</f>
        <v>0.427771130327699</v>
      </c>
    </row>
    <row r="97" customFormat="false" ht="12.75" hidden="false" customHeight="false" outlineLevel="0" collapsed="false">
      <c r="F97" s="45" t="n">
        <v>7</v>
      </c>
      <c r="G97" s="46" t="n">
        <v>1</v>
      </c>
      <c r="H97" s="69" t="n">
        <f aca="false">+'Survival Rates'!G95</f>
        <v>0.949879628160193</v>
      </c>
      <c r="I97" s="70" t="n">
        <v>0.936929942835792</v>
      </c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60" t="n">
        <f aca="false">X85+1</f>
        <v>8</v>
      </c>
      <c r="Y97" s="61" t="n">
        <v>91</v>
      </c>
      <c r="Z97" s="71" t="n">
        <f aca="false">Z96*VLOOKUP($X97,$K$7:$V$36,Z$6+1,FALSE())</f>
        <v>0.911876584843176</v>
      </c>
      <c r="AA97" s="71" t="n">
        <f aca="false">AA96*VLOOKUP($X97,$K$7:$V$36,AA$6+1,FALSE())</f>
        <v>0.884996621014674</v>
      </c>
      <c r="AB97" s="71" t="n">
        <f aca="false">AB96*VLOOKUP($X97,$K$7:$V$36,AB$6+1,FALSE())</f>
        <v>0.845916352408448</v>
      </c>
      <c r="AC97" s="71" t="n">
        <f aca="false">AC96*VLOOKUP($X97,$K$7:$V$36,AC$6+1,FALSE())</f>
        <v>0.811020984466214</v>
      </c>
      <c r="AD97" s="71" t="n">
        <f aca="false">AD96*VLOOKUP($X97,$K$7:$V$36,AD$6+1,FALSE())</f>
        <v>0.775194744832218</v>
      </c>
      <c r="AE97" s="71" t="n">
        <f aca="false">AE96*VLOOKUP($X97,$K$7:$V$36,AE$6+1,FALSE())</f>
        <v>0.665164840428013</v>
      </c>
      <c r="AF97" s="71" t="n">
        <f aca="false">AF96*VLOOKUP($X97,$K$7:$V$36,AF$6+1,FALSE())</f>
        <v>0.649181013537602</v>
      </c>
      <c r="AG97" s="71" t="n">
        <f aca="false">AG96*VLOOKUP($X97,$K$7:$V$36,AG$6+1,FALSE())</f>
        <v>0.572274015040588</v>
      </c>
      <c r="AH97" s="71" t="n">
        <f aca="false">AH96*VLOOKUP($X97,$K$7:$V$36,AH$6+1,FALSE())</f>
        <v>0.551829012648239</v>
      </c>
      <c r="AI97" s="71" t="n">
        <f aca="false">AI96*VLOOKUP($X97,$K$7:$V$36,AI$6+1,FALSE())</f>
        <v>0.423822382815214</v>
      </c>
      <c r="AJ97" s="71" t="n">
        <f aca="false">AJ96*VLOOKUP($X97,$K$7:$V$36,AJ$6+1,FALSE())</f>
        <v>0.259263931971564</v>
      </c>
      <c r="AK97" s="72" t="n">
        <f aca="false">W$7</f>
        <v>0</v>
      </c>
      <c r="AL97" s="73" t="n">
        <f aca="false">AL96*VLOOKUP($X97,$K$40:$V$69,AL$6+1,FALSE())</f>
        <v>0.911876584843176</v>
      </c>
      <c r="AM97" s="74" t="n">
        <f aca="false">AM96*VLOOKUP($X97,$K$40:$V$69,AM$6+1,FALSE())</f>
        <v>0.884996621014674</v>
      </c>
      <c r="AN97" s="74" t="n">
        <f aca="false">AN96*VLOOKUP($X97,$K$40:$V$69,AN$6+1,FALSE())</f>
        <v>0.845916352408448</v>
      </c>
      <c r="AO97" s="74" t="n">
        <f aca="false">AO96*VLOOKUP($X97,$K$40:$V$69,AO$6+1,FALSE())</f>
        <v>0.811020984466214</v>
      </c>
      <c r="AP97" s="74" t="n">
        <f aca="false">AP96*VLOOKUP($X97,$K$40:$V$69,AP$6+1,FALSE())</f>
        <v>0.775194744832218</v>
      </c>
      <c r="AQ97" s="74" t="n">
        <f aca="false">AQ96*VLOOKUP($X97,$K$40:$V$69,AQ$6+1,FALSE())</f>
        <v>0.665164840428013</v>
      </c>
      <c r="AR97" s="74" t="n">
        <f aca="false">AR96*VLOOKUP($X97,$K$40:$V$69,AR$6+1,FALSE())</f>
        <v>0.649181013537602</v>
      </c>
      <c r="AS97" s="74" t="n">
        <f aca="false">AS96*VLOOKUP($X97,$K$40:$V$69,AS$6+1,FALSE())</f>
        <v>0.572274015040588</v>
      </c>
      <c r="AT97" s="74" t="n">
        <f aca="false">AT96*VLOOKUP($X97,$K$40:$V$69,AT$6+1,FALSE())</f>
        <v>0.551829012648239</v>
      </c>
      <c r="AU97" s="74" t="n">
        <f aca="false">AU96*VLOOKUP($X97,$K$40:$V$69,AU$6+1,FALSE())</f>
        <v>0.423822382815214</v>
      </c>
      <c r="AV97" s="74" t="n">
        <f aca="false">AV96*VLOOKUP($X97,$K$40:$V$69,AV$6+1,FALSE())</f>
        <v>0.259263931971564</v>
      </c>
      <c r="AW97" s="75" t="n">
        <v>0</v>
      </c>
      <c r="AX97" s="54"/>
      <c r="AY97" s="60" t="n">
        <f aca="false">AY85+1</f>
        <v>8</v>
      </c>
      <c r="AZ97" s="61" t="n">
        <v>91</v>
      </c>
      <c r="BA97" s="76" t="n">
        <v>0.423822382815214</v>
      </c>
      <c r="BB97" s="77" t="n">
        <v>0.551829012648239</v>
      </c>
      <c r="BC97" s="54"/>
      <c r="BD97" s="54" t="n">
        <f aca="false">IF($D$11=1,BA97*BB97,BA97)</f>
        <v>0.423822382815214</v>
      </c>
    </row>
    <row r="98" customFormat="false" ht="12.75" hidden="false" customHeight="false" outlineLevel="0" collapsed="false">
      <c r="F98" s="57" t="n">
        <v>7</v>
      </c>
      <c r="G98" s="58" t="n">
        <v>2</v>
      </c>
      <c r="H98" s="80" t="n">
        <f aca="false">+'Survival Rates'!G96</f>
        <v>0.900026350839207</v>
      </c>
      <c r="I98" s="81" t="n">
        <v>0.8710322975984</v>
      </c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60" t="n">
        <f aca="false">X86+1</f>
        <v>8</v>
      </c>
      <c r="Y98" s="61" t="n">
        <v>92</v>
      </c>
      <c r="Z98" s="71" t="n">
        <f aca="false">Z97*VLOOKUP($X98,$K$7:$V$36,Z$6+1,FALSE())</f>
        <v>0.91137064181515</v>
      </c>
      <c r="AA98" s="71" t="n">
        <f aca="false">AA97*VLOOKUP($X98,$K$7:$V$36,AA$6+1,FALSE())</f>
        <v>0.884380799183758</v>
      </c>
      <c r="AB98" s="71" t="n">
        <f aca="false">AB97*VLOOKUP($X98,$K$7:$V$36,AB$6+1,FALSE())</f>
        <v>0.844742788224665</v>
      </c>
      <c r="AC98" s="71" t="n">
        <f aca="false">AC97*VLOOKUP($X98,$K$7:$V$36,AC$6+1,FALSE())</f>
        <v>0.809410652652658</v>
      </c>
      <c r="AD98" s="71" t="n">
        <f aca="false">AD97*VLOOKUP($X98,$K$7:$V$36,AD$6+1,FALSE())</f>
        <v>0.773327471845726</v>
      </c>
      <c r="AE98" s="71" t="n">
        <f aca="false">AE97*VLOOKUP($X98,$K$7:$V$36,AE$6+1,FALSE())</f>
        <v>0.662121691691078</v>
      </c>
      <c r="AF98" s="71" t="n">
        <f aca="false">AF97*VLOOKUP($X98,$K$7:$V$36,AF$6+1,FALSE())</f>
        <v>0.646039967057038</v>
      </c>
      <c r="AG98" s="71" t="n">
        <f aca="false">AG97*VLOOKUP($X98,$K$7:$V$36,AG$6+1,FALSE())</f>
        <v>0.568749756453521</v>
      </c>
      <c r="AH98" s="71" t="n">
        <f aca="false">AH97*VLOOKUP($X98,$K$7:$V$36,AH$6+1,FALSE())</f>
        <v>0.548322069627033</v>
      </c>
      <c r="AI98" s="71" t="n">
        <f aca="false">AI97*VLOOKUP($X98,$K$7:$V$36,AI$6+1,FALSE())</f>
        <v>0.419910086119094</v>
      </c>
      <c r="AJ98" s="71" t="n">
        <f aca="false">AJ97*VLOOKUP($X98,$K$7:$V$36,AJ$6+1,FALSE())</f>
        <v>0.2554365053224</v>
      </c>
      <c r="AK98" s="72" t="n">
        <f aca="false">W$7</f>
        <v>0</v>
      </c>
      <c r="AL98" s="73" t="n">
        <f aca="false">AL97*VLOOKUP($X98,$K$40:$V$69,AL$6+1,FALSE())</f>
        <v>0.91137064181515</v>
      </c>
      <c r="AM98" s="74" t="n">
        <f aca="false">AM97*VLOOKUP($X98,$K$40:$V$69,AM$6+1,FALSE())</f>
        <v>0.884380799183758</v>
      </c>
      <c r="AN98" s="74" t="n">
        <f aca="false">AN97*VLOOKUP($X98,$K$40:$V$69,AN$6+1,FALSE())</f>
        <v>0.844742788224665</v>
      </c>
      <c r="AO98" s="74" t="n">
        <f aca="false">AO97*VLOOKUP($X98,$K$40:$V$69,AO$6+1,FALSE())</f>
        <v>0.809410652652658</v>
      </c>
      <c r="AP98" s="74" t="n">
        <f aca="false">AP97*VLOOKUP($X98,$K$40:$V$69,AP$6+1,FALSE())</f>
        <v>0.773327471845726</v>
      </c>
      <c r="AQ98" s="74" t="n">
        <f aca="false">AQ97*VLOOKUP($X98,$K$40:$V$69,AQ$6+1,FALSE())</f>
        <v>0.662121691691078</v>
      </c>
      <c r="AR98" s="74" t="n">
        <f aca="false">AR97*VLOOKUP($X98,$K$40:$V$69,AR$6+1,FALSE())</f>
        <v>0.646039967057038</v>
      </c>
      <c r="AS98" s="74" t="n">
        <f aca="false">AS97*VLOOKUP($X98,$K$40:$V$69,AS$6+1,FALSE())</f>
        <v>0.568749756453521</v>
      </c>
      <c r="AT98" s="74" t="n">
        <f aca="false">AT97*VLOOKUP($X98,$K$40:$V$69,AT$6+1,FALSE())</f>
        <v>0.548322069627033</v>
      </c>
      <c r="AU98" s="74" t="n">
        <f aca="false">AU97*VLOOKUP($X98,$K$40:$V$69,AU$6+1,FALSE())</f>
        <v>0.419910086119094</v>
      </c>
      <c r="AV98" s="74" t="n">
        <f aca="false">AV97*VLOOKUP($X98,$K$40:$V$69,AV$6+1,FALSE())</f>
        <v>0.2554365053224</v>
      </c>
      <c r="AW98" s="75" t="n">
        <v>0</v>
      </c>
      <c r="AX98" s="54"/>
      <c r="AY98" s="60" t="n">
        <f aca="false">AY86+1</f>
        <v>8</v>
      </c>
      <c r="AZ98" s="61" t="n">
        <v>92</v>
      </c>
      <c r="BA98" s="76" t="n">
        <v>0.419910086119094</v>
      </c>
      <c r="BB98" s="77" t="n">
        <v>0.548322069627033</v>
      </c>
      <c r="BC98" s="54"/>
      <c r="BD98" s="54" t="n">
        <f aca="false">IF($D$11=1,BA98*BB98,BA98)</f>
        <v>0.419910086119094</v>
      </c>
    </row>
    <row r="99" customFormat="false" ht="12.75" hidden="false" customHeight="false" outlineLevel="0" collapsed="false">
      <c r="F99" s="57" t="n">
        <v>7</v>
      </c>
      <c r="G99" s="58" t="n">
        <v>3</v>
      </c>
      <c r="H99" s="80" t="n">
        <f aca="false">+'Survival Rates'!G97</f>
        <v>0.854897966121178</v>
      </c>
      <c r="I99" s="81" t="n">
        <v>0.820623012372762</v>
      </c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60" t="n">
        <f aca="false">X87+1</f>
        <v>8</v>
      </c>
      <c r="Y99" s="61" t="n">
        <v>93</v>
      </c>
      <c r="Z99" s="71" t="n">
        <f aca="false">Z98*VLOOKUP($X99,$K$7:$V$36,Z$6+1,FALSE())</f>
        <v>0.910864979503124</v>
      </c>
      <c r="AA99" s="71" t="n">
        <f aca="false">AA98*VLOOKUP($X99,$K$7:$V$36,AA$6+1,FALSE())</f>
        <v>0.883765405870328</v>
      </c>
      <c r="AB99" s="71" t="n">
        <f aca="false">AB98*VLOOKUP($X99,$K$7:$V$36,AB$6+1,FALSE())</f>
        <v>0.843570852160364</v>
      </c>
      <c r="AC99" s="71" t="n">
        <f aca="false">AC98*VLOOKUP($X99,$K$7:$V$36,AC$6+1,FALSE())</f>
        <v>0.807803518251497</v>
      </c>
      <c r="AD99" s="71" t="n">
        <f aca="false">AD98*VLOOKUP($X99,$K$7:$V$36,AD$6+1,FALSE())</f>
        <v>0.771464696707586</v>
      </c>
      <c r="AE99" s="71" t="n">
        <f aca="false">AE98*VLOOKUP($X99,$K$7:$V$36,AE$6+1,FALSE())</f>
        <v>0.659092465449248</v>
      </c>
      <c r="AF99" s="71" t="n">
        <f aca="false">AF98*VLOOKUP($X99,$K$7:$V$36,AF$6+1,FALSE())</f>
        <v>0.642914118453163</v>
      </c>
      <c r="AG99" s="71" t="n">
        <f aca="false">AG98*VLOOKUP($X99,$K$7:$V$36,AG$6+1,FALSE())</f>
        <v>0.565247201452957</v>
      </c>
      <c r="AH99" s="71" t="n">
        <f aca="false">AH98*VLOOKUP($X99,$K$7:$V$36,AH$6+1,FALSE())</f>
        <v>0.544837413671334</v>
      </c>
      <c r="AI99" s="71" t="n">
        <f aca="false">AI98*VLOOKUP($X99,$K$7:$V$36,AI$6+1,FALSE())</f>
        <v>0.416033903762516</v>
      </c>
      <c r="AJ99" s="71" t="n">
        <f aca="false">AJ98*VLOOKUP($X99,$K$7:$V$36,AJ$6+1,FALSE())</f>
        <v>0.251665581691776</v>
      </c>
      <c r="AK99" s="72" t="n">
        <f aca="false">W$7</f>
        <v>0</v>
      </c>
      <c r="AL99" s="73" t="n">
        <f aca="false">AL98*VLOOKUP($X99,$K$40:$V$69,AL$6+1,FALSE())</f>
        <v>0.910864979503124</v>
      </c>
      <c r="AM99" s="74" t="n">
        <f aca="false">AM98*VLOOKUP($X99,$K$40:$V$69,AM$6+1,FALSE())</f>
        <v>0.883765405870328</v>
      </c>
      <c r="AN99" s="74" t="n">
        <f aca="false">AN98*VLOOKUP($X99,$K$40:$V$69,AN$6+1,FALSE())</f>
        <v>0.843570852160364</v>
      </c>
      <c r="AO99" s="74" t="n">
        <f aca="false">AO98*VLOOKUP($X99,$K$40:$V$69,AO$6+1,FALSE())</f>
        <v>0.807803518251497</v>
      </c>
      <c r="AP99" s="74" t="n">
        <f aca="false">AP98*VLOOKUP($X99,$K$40:$V$69,AP$6+1,FALSE())</f>
        <v>0.771464696707586</v>
      </c>
      <c r="AQ99" s="74" t="n">
        <f aca="false">AQ98*VLOOKUP($X99,$K$40:$V$69,AQ$6+1,FALSE())</f>
        <v>0.659092465449248</v>
      </c>
      <c r="AR99" s="74" t="n">
        <f aca="false">AR98*VLOOKUP($X99,$K$40:$V$69,AR$6+1,FALSE())</f>
        <v>0.642914118453163</v>
      </c>
      <c r="AS99" s="74" t="n">
        <f aca="false">AS98*VLOOKUP($X99,$K$40:$V$69,AS$6+1,FALSE())</f>
        <v>0.565247201452957</v>
      </c>
      <c r="AT99" s="74" t="n">
        <f aca="false">AT98*VLOOKUP($X99,$K$40:$V$69,AT$6+1,FALSE())</f>
        <v>0.544837413671334</v>
      </c>
      <c r="AU99" s="74" t="n">
        <f aca="false">AU98*VLOOKUP($X99,$K$40:$V$69,AU$6+1,FALSE())</f>
        <v>0.416033903762516</v>
      </c>
      <c r="AV99" s="74" t="n">
        <f aca="false">AV98*VLOOKUP($X99,$K$40:$V$69,AV$6+1,FALSE())</f>
        <v>0.251665581691776</v>
      </c>
      <c r="AW99" s="75" t="n">
        <v>0</v>
      </c>
      <c r="AX99" s="54"/>
      <c r="AY99" s="60" t="n">
        <f aca="false">AY87+1</f>
        <v>8</v>
      </c>
      <c r="AZ99" s="61" t="n">
        <v>93</v>
      </c>
      <c r="BA99" s="76" t="n">
        <v>0.416033903762516</v>
      </c>
      <c r="BB99" s="77" t="n">
        <v>0.544837413671334</v>
      </c>
      <c r="BC99" s="54"/>
      <c r="BD99" s="54" t="n">
        <f aca="false">IF($D$11=1,BA99*BB99,BA99)</f>
        <v>0.416033903762516</v>
      </c>
    </row>
    <row r="100" customFormat="false" ht="12.75" hidden="false" customHeight="false" outlineLevel="0" collapsed="false">
      <c r="F100" s="57" t="n">
        <v>7</v>
      </c>
      <c r="G100" s="58" t="n">
        <v>4</v>
      </c>
      <c r="H100" s="80" t="n">
        <f aca="false">+'Survival Rates'!G98</f>
        <v>0.807381526825882</v>
      </c>
      <c r="I100" s="81" t="n">
        <v>0.768103071760975</v>
      </c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60" t="n">
        <f aca="false">X88+1</f>
        <v>8</v>
      </c>
      <c r="Y100" s="61" t="n">
        <v>94</v>
      </c>
      <c r="Z100" s="71" t="n">
        <f aca="false">Z99*VLOOKUP($X100,$K$7:$V$36,Z$6+1,FALSE())</f>
        <v>0.910359597751347</v>
      </c>
      <c r="AA100" s="71" t="n">
        <f aca="false">AA99*VLOOKUP($X100,$K$7:$V$36,AA$6+1,FALSE())</f>
        <v>0.883150440776202</v>
      </c>
      <c r="AB100" s="71" t="n">
        <f aca="false">AB99*VLOOKUP($X100,$K$7:$V$36,AB$6+1,FALSE())</f>
        <v>0.842400541956808</v>
      </c>
      <c r="AC100" s="71" t="n">
        <f aca="false">AC99*VLOOKUP($X100,$K$7:$V$36,AC$6+1,FALSE())</f>
        <v>0.806199574914076</v>
      </c>
      <c r="AD100" s="71" t="n">
        <f aca="false">AD99*VLOOKUP($X100,$K$7:$V$36,AD$6+1,FALSE())</f>
        <v>0.769606408583476</v>
      </c>
      <c r="AE100" s="71" t="n">
        <f aca="false">AE99*VLOOKUP($X100,$K$7:$V$36,AE$6+1,FALSE())</f>
        <v>0.656077098006698</v>
      </c>
      <c r="AF100" s="71" t="n">
        <f aca="false">AF99*VLOOKUP($X100,$K$7:$V$36,AF$6+1,FALSE())</f>
        <v>0.639803394191424</v>
      </c>
      <c r="AG100" s="71" t="n">
        <f aca="false">AG99*VLOOKUP($X100,$K$7:$V$36,AG$6+1,FALSE())</f>
        <v>0.561766216380807</v>
      </c>
      <c r="AH100" s="71" t="n">
        <f aca="false">AH99*VLOOKUP($X100,$K$7:$V$36,AH$6+1,FALSE())</f>
        <v>0.54137490314403</v>
      </c>
      <c r="AI100" s="71" t="n">
        <f aca="false">AI99*VLOOKUP($X100,$K$7:$V$36,AI$6+1,FALSE())</f>
        <v>0.412193502374669</v>
      </c>
      <c r="AJ100" s="71" t="n">
        <f aca="false">AJ99*VLOOKUP($X100,$K$7:$V$36,AJ$6+1,FALSE())</f>
        <v>0.247950326944541</v>
      </c>
      <c r="AK100" s="72" t="n">
        <f aca="false">W$7</f>
        <v>0</v>
      </c>
      <c r="AL100" s="73" t="n">
        <f aca="false">AL99*VLOOKUP($X100,$K$40:$V$69,AL$6+1,FALSE())</f>
        <v>0.910359597751347</v>
      </c>
      <c r="AM100" s="74" t="n">
        <f aca="false">AM99*VLOOKUP($X100,$K$40:$V$69,AM$6+1,FALSE())</f>
        <v>0.883150440776202</v>
      </c>
      <c r="AN100" s="74" t="n">
        <f aca="false">AN99*VLOOKUP($X100,$K$40:$V$69,AN$6+1,FALSE())</f>
        <v>0.842400541956808</v>
      </c>
      <c r="AO100" s="74" t="n">
        <f aca="false">AO99*VLOOKUP($X100,$K$40:$V$69,AO$6+1,FALSE())</f>
        <v>0.806199574914076</v>
      </c>
      <c r="AP100" s="74" t="n">
        <f aca="false">AP99*VLOOKUP($X100,$K$40:$V$69,AP$6+1,FALSE())</f>
        <v>0.769606408583476</v>
      </c>
      <c r="AQ100" s="74" t="n">
        <f aca="false">AQ99*VLOOKUP($X100,$K$40:$V$69,AQ$6+1,FALSE())</f>
        <v>0.656077098006698</v>
      </c>
      <c r="AR100" s="74" t="n">
        <f aca="false">AR99*VLOOKUP($X100,$K$40:$V$69,AR$6+1,FALSE())</f>
        <v>0.639803394191424</v>
      </c>
      <c r="AS100" s="74" t="n">
        <f aca="false">AS99*VLOOKUP($X100,$K$40:$V$69,AS$6+1,FALSE())</f>
        <v>0.561766216380807</v>
      </c>
      <c r="AT100" s="74" t="n">
        <f aca="false">AT99*VLOOKUP($X100,$K$40:$V$69,AT$6+1,FALSE())</f>
        <v>0.54137490314403</v>
      </c>
      <c r="AU100" s="74" t="n">
        <f aca="false">AU99*VLOOKUP($X100,$K$40:$V$69,AU$6+1,FALSE())</f>
        <v>0.412193502374669</v>
      </c>
      <c r="AV100" s="74" t="n">
        <f aca="false">AV99*VLOOKUP($X100,$K$40:$V$69,AV$6+1,FALSE())</f>
        <v>0.247950326944541</v>
      </c>
      <c r="AW100" s="75" t="n">
        <v>0</v>
      </c>
      <c r="AX100" s="54"/>
      <c r="AY100" s="60" t="n">
        <f aca="false">AY88+1</f>
        <v>8</v>
      </c>
      <c r="AZ100" s="61" t="n">
        <v>94</v>
      </c>
      <c r="BA100" s="76" t="n">
        <v>0.412193502374669</v>
      </c>
      <c r="BB100" s="77" t="n">
        <v>0.54137490314403</v>
      </c>
      <c r="BC100" s="54"/>
      <c r="BD100" s="54" t="n">
        <f aca="false">IF($D$11=1,BA100*BB100,BA100)</f>
        <v>0.412193502374669</v>
      </c>
    </row>
    <row r="101" customFormat="false" ht="12.75" hidden="false" customHeight="false" outlineLevel="0" collapsed="false">
      <c r="F101" s="57" t="n">
        <v>7</v>
      </c>
      <c r="G101" s="58" t="n">
        <v>5</v>
      </c>
      <c r="H101" s="80" t="n">
        <f aca="false">+'Survival Rates'!G99</f>
        <v>0.757091386592252</v>
      </c>
      <c r="I101" s="81" t="n">
        <v>0.709293615411554</v>
      </c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60" t="n">
        <f aca="false">X89+1</f>
        <v>8</v>
      </c>
      <c r="Y101" s="61" t="n">
        <v>95</v>
      </c>
      <c r="Z101" s="71" t="n">
        <f aca="false">Z100*VLOOKUP($X101,$K$7:$V$36,Z$6+1,FALSE())</f>
        <v>0.909854496404153</v>
      </c>
      <c r="AA101" s="71" t="n">
        <f aca="false">AA100*VLOOKUP($X101,$K$7:$V$36,AA$6+1,FALSE())</f>
        <v>0.882535903603405</v>
      </c>
      <c r="AB101" s="71" t="n">
        <f aca="false">AB100*VLOOKUP($X101,$K$7:$V$36,AB$6+1,FALSE())</f>
        <v>0.841231855358393</v>
      </c>
      <c r="AC101" s="71" t="n">
        <f aca="false">AC100*VLOOKUP($X101,$K$7:$V$36,AC$6+1,FALSE())</f>
        <v>0.804598816304341</v>
      </c>
      <c r="AD101" s="71" t="n">
        <f aca="false">AD100*VLOOKUP($X101,$K$7:$V$36,AD$6+1,FALSE())</f>
        <v>0.767752596665169</v>
      </c>
      <c r="AE101" s="71" t="n">
        <f aca="false">AE100*VLOOKUP($X101,$K$7:$V$36,AE$6+1,FALSE())</f>
        <v>0.653075525959013</v>
      </c>
      <c r="AF101" s="71" t="n">
        <f aca="false">AF100*VLOOKUP($X101,$K$7:$V$36,AF$6+1,FALSE())</f>
        <v>0.636707721093058</v>
      </c>
      <c r="AG101" s="71" t="n">
        <f aca="false">AG100*VLOOKUP($X101,$K$7:$V$36,AG$6+1,FALSE())</f>
        <v>0.558306668402093</v>
      </c>
      <c r="AH101" s="71" t="n">
        <f aca="false">AH100*VLOOKUP($X101,$K$7:$V$36,AH$6+1,FALSE())</f>
        <v>0.537934397308126</v>
      </c>
      <c r="AI101" s="71" t="n">
        <f aca="false">AI100*VLOOKUP($X101,$K$7:$V$36,AI$6+1,FALSE())</f>
        <v>0.408388551662082</v>
      </c>
      <c r="AJ101" s="71" t="n">
        <f aca="false">AJ100*VLOOKUP($X101,$K$7:$V$36,AJ$6+1,FALSE())</f>
        <v>0.244289919259602</v>
      </c>
      <c r="AK101" s="72" t="n">
        <f aca="false">W$7</f>
        <v>0</v>
      </c>
      <c r="AL101" s="73" t="n">
        <f aca="false">AL100*VLOOKUP($X101,$K$40:$V$69,AL$6+1,FALSE())</f>
        <v>0.909854496404153</v>
      </c>
      <c r="AM101" s="74" t="n">
        <f aca="false">AM100*VLOOKUP($X101,$K$40:$V$69,AM$6+1,FALSE())</f>
        <v>0.882535903603405</v>
      </c>
      <c r="AN101" s="74" t="n">
        <f aca="false">AN100*VLOOKUP($X101,$K$40:$V$69,AN$6+1,FALSE())</f>
        <v>0.841231855358393</v>
      </c>
      <c r="AO101" s="74" t="n">
        <f aca="false">AO100*VLOOKUP($X101,$K$40:$V$69,AO$6+1,FALSE())</f>
        <v>0.804598816304341</v>
      </c>
      <c r="AP101" s="74" t="n">
        <f aca="false">AP100*VLOOKUP($X101,$K$40:$V$69,AP$6+1,FALSE())</f>
        <v>0.767752596665169</v>
      </c>
      <c r="AQ101" s="74" t="n">
        <f aca="false">AQ100*VLOOKUP($X101,$K$40:$V$69,AQ$6+1,FALSE())</f>
        <v>0.653075525959013</v>
      </c>
      <c r="AR101" s="74" t="n">
        <f aca="false">AR100*VLOOKUP($X101,$K$40:$V$69,AR$6+1,FALSE())</f>
        <v>0.636707721093058</v>
      </c>
      <c r="AS101" s="74" t="n">
        <f aca="false">AS100*VLOOKUP($X101,$K$40:$V$69,AS$6+1,FALSE())</f>
        <v>0.558306668402093</v>
      </c>
      <c r="AT101" s="74" t="n">
        <f aca="false">AT100*VLOOKUP($X101,$K$40:$V$69,AT$6+1,FALSE())</f>
        <v>0.537934397308126</v>
      </c>
      <c r="AU101" s="74" t="n">
        <f aca="false">AU100*VLOOKUP($X101,$K$40:$V$69,AU$6+1,FALSE())</f>
        <v>0.408388551662082</v>
      </c>
      <c r="AV101" s="74" t="n">
        <f aca="false">AV100*VLOOKUP($X101,$K$40:$V$69,AV$6+1,FALSE())</f>
        <v>0.244289919259602</v>
      </c>
      <c r="AW101" s="75" t="n">
        <v>0</v>
      </c>
      <c r="AX101" s="54"/>
      <c r="AY101" s="60" t="n">
        <f aca="false">AY89+1</f>
        <v>8</v>
      </c>
      <c r="AZ101" s="61" t="n">
        <v>95</v>
      </c>
      <c r="BA101" s="76" t="n">
        <v>0.408388551662082</v>
      </c>
      <c r="BB101" s="77" t="n">
        <v>0.537934397308126</v>
      </c>
      <c r="BC101" s="54"/>
      <c r="BD101" s="54" t="n">
        <f aca="false">IF($D$11=1,BA101*BB101,BA101)</f>
        <v>0.408388551662082</v>
      </c>
    </row>
    <row r="102" customFormat="false" ht="12.75" hidden="false" customHeight="false" outlineLevel="0" collapsed="false">
      <c r="F102" s="57" t="n">
        <v>7</v>
      </c>
      <c r="G102" s="58" t="n">
        <v>6</v>
      </c>
      <c r="H102" s="80" t="n">
        <f aca="false">+'Survival Rates'!G100</f>
        <v>0.713607019147515</v>
      </c>
      <c r="I102" s="81" t="n">
        <v>0.661355343366532</v>
      </c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60" t="n">
        <f aca="false">X90+1</f>
        <v>8</v>
      </c>
      <c r="Y102" s="61" t="n">
        <v>96</v>
      </c>
      <c r="Z102" s="71" t="n">
        <f aca="false">Z101*VLOOKUP($X102,$K$7:$V$36,Z$6+1,FALSE())</f>
        <v>0.909349675305964</v>
      </c>
      <c r="AA102" s="71" t="n">
        <f aca="false">AA101*VLOOKUP($X102,$K$7:$V$36,AA$6+1,FALSE())</f>
        <v>0.881921794054169</v>
      </c>
      <c r="AB102" s="71" t="n">
        <f aca="false">AB101*VLOOKUP($X102,$K$7:$V$36,AB$6+1,FALSE())</f>
        <v>0.840064790112646</v>
      </c>
      <c r="AC102" s="71" t="n">
        <f aca="false">AC101*VLOOKUP($X102,$K$7:$V$36,AC$6+1,FALSE())</f>
        <v>0.80300123609882</v>
      </c>
      <c r="AD102" s="71" t="n">
        <f aca="false">AD101*VLOOKUP($X102,$K$7:$V$36,AD$6+1,FALSE())</f>
        <v>0.765903250170473</v>
      </c>
      <c r="AE102" s="71" t="n">
        <f aca="false">AE101*VLOOKUP($X102,$K$7:$V$36,AE$6+1,FALSE())</f>
        <v>0.650087686191856</v>
      </c>
      <c r="AF102" s="71" t="n">
        <f aca="false">AF101*VLOOKUP($X102,$K$7:$V$36,AF$6+1,FALSE())</f>
        <v>0.633627026333381</v>
      </c>
      <c r="AG102" s="71" t="n">
        <f aca="false">AG101*VLOOKUP($X102,$K$7:$V$36,AG$6+1,FALSE())</f>
        <v>0.554868425499883</v>
      </c>
      <c r="AH102" s="71" t="n">
        <f aca="false">AH101*VLOOKUP($X102,$K$7:$V$36,AH$6+1,FALSE())</f>
        <v>0.534515756321033</v>
      </c>
      <c r="AI102" s="71" t="n">
        <f aca="false">AI101*VLOOKUP($X102,$K$7:$V$36,AI$6+1,FALSE())</f>
        <v>0.40461872438022</v>
      </c>
      <c r="AJ102" s="71" t="n">
        <f aca="false">AJ101*VLOOKUP($X102,$K$7:$V$36,AJ$6+1,FALSE())</f>
        <v>0.240683548948136</v>
      </c>
      <c r="AK102" s="72" t="n">
        <f aca="false">W$7</f>
        <v>0</v>
      </c>
      <c r="AL102" s="73" t="n">
        <f aca="false">AL101*VLOOKUP($X102,$K$40:$V$69,AL$6+1,FALSE())</f>
        <v>0.909349675305964</v>
      </c>
      <c r="AM102" s="74" t="n">
        <f aca="false">AM101*VLOOKUP($X102,$K$40:$V$69,AM$6+1,FALSE())</f>
        <v>0.881921794054169</v>
      </c>
      <c r="AN102" s="74" t="n">
        <f aca="false">AN101*VLOOKUP($X102,$K$40:$V$69,AN$6+1,FALSE())</f>
        <v>0.840064790112646</v>
      </c>
      <c r="AO102" s="74" t="n">
        <f aca="false">AO101*VLOOKUP($X102,$K$40:$V$69,AO$6+1,FALSE())</f>
        <v>0.80300123609882</v>
      </c>
      <c r="AP102" s="74" t="n">
        <f aca="false">AP101*VLOOKUP($X102,$K$40:$V$69,AP$6+1,FALSE())</f>
        <v>0.765903250170473</v>
      </c>
      <c r="AQ102" s="74" t="n">
        <f aca="false">AQ101*VLOOKUP($X102,$K$40:$V$69,AQ$6+1,FALSE())</f>
        <v>0.650087686191856</v>
      </c>
      <c r="AR102" s="74" t="n">
        <f aca="false">AR101*VLOOKUP($X102,$K$40:$V$69,AR$6+1,FALSE())</f>
        <v>0.633627026333381</v>
      </c>
      <c r="AS102" s="74" t="n">
        <f aca="false">AS101*VLOOKUP($X102,$K$40:$V$69,AS$6+1,FALSE())</f>
        <v>0.554868425499883</v>
      </c>
      <c r="AT102" s="74" t="n">
        <f aca="false">AT101*VLOOKUP($X102,$K$40:$V$69,AT$6+1,FALSE())</f>
        <v>0.534515756321033</v>
      </c>
      <c r="AU102" s="74" t="n">
        <f aca="false">AU101*VLOOKUP($X102,$K$40:$V$69,AU$6+1,FALSE())</f>
        <v>0.40461872438022</v>
      </c>
      <c r="AV102" s="74" t="n">
        <f aca="false">AV101*VLOOKUP($X102,$K$40:$V$69,AV$6+1,FALSE())</f>
        <v>0.240683548948136</v>
      </c>
      <c r="AW102" s="75" t="n">
        <v>0</v>
      </c>
      <c r="AX102" s="54"/>
      <c r="AY102" s="60" t="n">
        <f aca="false">AY90+1</f>
        <v>8</v>
      </c>
      <c r="AZ102" s="61" t="n">
        <v>96</v>
      </c>
      <c r="BA102" s="76" t="n">
        <v>0.40461872438022</v>
      </c>
      <c r="BB102" s="77" t="n">
        <v>0.534515756321033</v>
      </c>
      <c r="BC102" s="54"/>
      <c r="BD102" s="54" t="n">
        <f aca="false">IF($D$11=1,BA102*BB102,BA102)</f>
        <v>0.40461872438022</v>
      </c>
    </row>
    <row r="103" customFormat="false" ht="12.75" hidden="false" customHeight="false" outlineLevel="0" collapsed="false">
      <c r="F103" s="57" t="n">
        <v>7</v>
      </c>
      <c r="G103" s="58" t="n">
        <v>7</v>
      </c>
      <c r="H103" s="80" t="n">
        <f aca="false">+'Survival Rates'!G101</f>
        <v>0.671600131871585</v>
      </c>
      <c r="I103" s="81" t="n">
        <v>0.615946320845603</v>
      </c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60" t="n">
        <f aca="false">X91+1</f>
        <v>9</v>
      </c>
      <c r="Y103" s="61" t="n">
        <v>97</v>
      </c>
      <c r="Z103" s="71" t="n">
        <f aca="false">Z102*VLOOKUP($X103,$K$7:$V$36,Z$6+1,FALSE())</f>
        <v>0.908959288006219</v>
      </c>
      <c r="AA103" s="71" t="n">
        <f aca="false">AA102*VLOOKUP($X103,$K$7:$V$36,AA$6+1,FALSE())</f>
        <v>0.88146317261327</v>
      </c>
      <c r="AB103" s="71" t="n">
        <f aca="false">AB102*VLOOKUP($X103,$K$7:$V$36,AB$6+1,FALSE())</f>
        <v>0.838994927846447</v>
      </c>
      <c r="AC103" s="71" t="n">
        <f aca="false">AC102*VLOOKUP($X103,$K$7:$V$36,AC$6+1,FALSE())</f>
        <v>0.801464804739827</v>
      </c>
      <c r="AD103" s="71" t="n">
        <f aca="false">AD102*VLOOKUP($X103,$K$7:$V$36,AD$6+1,FALSE())</f>
        <v>0.764129074129049</v>
      </c>
      <c r="AE103" s="71" t="n">
        <f aca="false">AE102*VLOOKUP($X103,$K$7:$V$36,AE$6+1,FALSE())</f>
        <v>0.64706784382029</v>
      </c>
      <c r="AF103" s="71" t="n">
        <f aca="false">AF102*VLOOKUP($X103,$K$7:$V$36,AF$6+1,FALSE())</f>
        <v>0.630514122868083</v>
      </c>
      <c r="AG103" s="71" t="n">
        <f aca="false">AG102*VLOOKUP($X103,$K$7:$V$36,AG$6+1,FALSE())</f>
        <v>0.551413667341329</v>
      </c>
      <c r="AH103" s="71" t="n">
        <f aca="false">AH102*VLOOKUP($X103,$K$7:$V$36,AH$6+1,FALSE())</f>
        <v>0.531111975595901</v>
      </c>
      <c r="AI103" s="71" t="n">
        <f aca="false">AI102*VLOOKUP($X103,$K$7:$V$36,AI$6+1,FALSE())</f>
        <v>0.400865168395587</v>
      </c>
      <c r="AJ103" s="71" t="n">
        <f aca="false">AJ102*VLOOKUP($X103,$K$7:$V$36,AJ$6+1,FALSE())</f>
        <v>0.237090530738687</v>
      </c>
      <c r="AK103" s="72" t="n">
        <f aca="false">W$7</f>
        <v>0</v>
      </c>
      <c r="AL103" s="73" t="n">
        <f aca="false">AL102*VLOOKUP($X103,$K$40:$V$69,AL$6+1,FALSE())</f>
        <v>0.908959288006219</v>
      </c>
      <c r="AM103" s="74" t="n">
        <f aca="false">AM102*VLOOKUP($X103,$K$40:$V$69,AM$6+1,FALSE())</f>
        <v>0.88146317261327</v>
      </c>
      <c r="AN103" s="74" t="n">
        <f aca="false">AN102*VLOOKUP($X103,$K$40:$V$69,AN$6+1,FALSE())</f>
        <v>0.838994927846447</v>
      </c>
      <c r="AO103" s="74" t="n">
        <f aca="false">AO102*VLOOKUP($X103,$K$40:$V$69,AO$6+1,FALSE())</f>
        <v>0.801464804739827</v>
      </c>
      <c r="AP103" s="74" t="n">
        <f aca="false">AP102*VLOOKUP($X103,$K$40:$V$69,AP$6+1,FALSE())</f>
        <v>0.764129074129049</v>
      </c>
      <c r="AQ103" s="74" t="n">
        <f aca="false">AQ102*VLOOKUP($X103,$K$40:$V$69,AQ$6+1,FALSE())</f>
        <v>0.64706784382029</v>
      </c>
      <c r="AR103" s="74" t="n">
        <f aca="false">AR102*VLOOKUP($X103,$K$40:$V$69,AR$6+1,FALSE())</f>
        <v>0.630514122868083</v>
      </c>
      <c r="AS103" s="74" t="n">
        <f aca="false">AS102*VLOOKUP($X103,$K$40:$V$69,AS$6+1,FALSE())</f>
        <v>0.551413667341329</v>
      </c>
      <c r="AT103" s="74" t="n">
        <f aca="false">AT102*VLOOKUP($X103,$K$40:$V$69,AT$6+1,FALSE())</f>
        <v>0.531111975595901</v>
      </c>
      <c r="AU103" s="74" t="n">
        <f aca="false">AU102*VLOOKUP($X103,$K$40:$V$69,AU$6+1,FALSE())</f>
        <v>0.400865168395587</v>
      </c>
      <c r="AV103" s="74" t="n">
        <f aca="false">AV102*VLOOKUP($X103,$K$40:$V$69,AV$6+1,FALSE())</f>
        <v>0.237090530738687</v>
      </c>
      <c r="AW103" s="75" t="n">
        <v>0</v>
      </c>
      <c r="AX103" s="54"/>
      <c r="AY103" s="60" t="n">
        <f aca="false">AY91+1</f>
        <v>9</v>
      </c>
      <c r="AZ103" s="61" t="n">
        <v>97</v>
      </c>
      <c r="BA103" s="76" t="n">
        <v>0.400865168395587</v>
      </c>
      <c r="BB103" s="77" t="n">
        <v>0.531111975595901</v>
      </c>
      <c r="BC103" s="54"/>
      <c r="BD103" s="54" t="n">
        <f aca="false">IF($D$11=1,BA103*BB103,BA103)</f>
        <v>0.400865168395587</v>
      </c>
    </row>
    <row r="104" customFormat="false" ht="12.75" hidden="false" customHeight="false" outlineLevel="0" collapsed="false">
      <c r="F104" s="57" t="n">
        <v>7</v>
      </c>
      <c r="G104" s="58" t="n">
        <v>8</v>
      </c>
      <c r="H104" s="80" t="n">
        <f aca="false">+'Survival Rates'!G102</f>
        <v>0.63362702633338</v>
      </c>
      <c r="I104" s="81" t="n">
        <v>0.574869063932513</v>
      </c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60" t="n">
        <f aca="false">X92+1</f>
        <v>9</v>
      </c>
      <c r="Y104" s="61" t="n">
        <v>98</v>
      </c>
      <c r="Z104" s="71" t="n">
        <f aca="false">Z103*VLOOKUP($X104,$K$7:$V$36,Z$6+1,FALSE())</f>
        <v>0.908569068301238</v>
      </c>
      <c r="AA104" s="71" t="n">
        <f aca="false">AA103*VLOOKUP($X104,$K$7:$V$36,AA$6+1,FALSE())</f>
        <v>0.881004789667017</v>
      </c>
      <c r="AB104" s="71" t="n">
        <f aca="false">AB103*VLOOKUP($X104,$K$7:$V$36,AB$6+1,FALSE())</f>
        <v>0.837926428100476</v>
      </c>
      <c r="AC104" s="71" t="n">
        <f aca="false">AC103*VLOOKUP($X104,$K$7:$V$36,AC$6+1,FALSE())</f>
        <v>0.799931313128888</v>
      </c>
      <c r="AD104" s="71" t="n">
        <f aca="false">AD103*VLOOKUP($X104,$K$7:$V$36,AD$6+1,FALSE())</f>
        <v>0.762359007876459</v>
      </c>
      <c r="AE104" s="71" t="n">
        <f aca="false">AE103*VLOOKUP($X104,$K$7:$V$36,AE$6+1,FALSE())</f>
        <v>0.64406202947624</v>
      </c>
      <c r="AF104" s="71" t="n">
        <f aca="false">AF103*VLOOKUP($X104,$K$7:$V$36,AF$6+1,FALSE())</f>
        <v>0.627416512576185</v>
      </c>
      <c r="AG104" s="71" t="n">
        <f aca="false">AG103*VLOOKUP($X104,$K$7:$V$36,AG$6+1,FALSE())</f>
        <v>0.547980419424456</v>
      </c>
      <c r="AH104" s="71" t="n">
        <f aca="false">AH103*VLOOKUP($X104,$K$7:$V$36,AH$6+1,FALSE())</f>
        <v>0.527729870047015</v>
      </c>
      <c r="AI104" s="71" t="n">
        <f aca="false">AI103*VLOOKUP($X104,$K$7:$V$36,AI$6+1,FALSE())</f>
        <v>0.39714643329709</v>
      </c>
      <c r="AJ104" s="71" t="n">
        <f aca="false">AJ103*VLOOKUP($X104,$K$7:$V$36,AJ$6+1,FALSE())</f>
        <v>0.233551150511186</v>
      </c>
      <c r="AK104" s="72" t="n">
        <f aca="false">W$7</f>
        <v>0</v>
      </c>
      <c r="AL104" s="73" t="n">
        <f aca="false">AL103*VLOOKUP($X104,$K$40:$V$69,AL$6+1,FALSE())</f>
        <v>0.908569068301238</v>
      </c>
      <c r="AM104" s="74" t="n">
        <f aca="false">AM103*VLOOKUP($X104,$K$40:$V$69,AM$6+1,FALSE())</f>
        <v>0.881004789667017</v>
      </c>
      <c r="AN104" s="74" t="n">
        <f aca="false">AN103*VLOOKUP($X104,$K$40:$V$69,AN$6+1,FALSE())</f>
        <v>0.837926428100476</v>
      </c>
      <c r="AO104" s="74" t="n">
        <f aca="false">AO103*VLOOKUP($X104,$K$40:$V$69,AO$6+1,FALSE())</f>
        <v>0.799931313128888</v>
      </c>
      <c r="AP104" s="74" t="n">
        <f aca="false">AP103*VLOOKUP($X104,$K$40:$V$69,AP$6+1,FALSE())</f>
        <v>0.762359007876459</v>
      </c>
      <c r="AQ104" s="74" t="n">
        <f aca="false">AQ103*VLOOKUP($X104,$K$40:$V$69,AQ$6+1,FALSE())</f>
        <v>0.64406202947624</v>
      </c>
      <c r="AR104" s="74" t="n">
        <f aca="false">AR103*VLOOKUP($X104,$K$40:$V$69,AR$6+1,FALSE())</f>
        <v>0.627416512576185</v>
      </c>
      <c r="AS104" s="74" t="n">
        <f aca="false">AS103*VLOOKUP($X104,$K$40:$V$69,AS$6+1,FALSE())</f>
        <v>0.547980419424456</v>
      </c>
      <c r="AT104" s="74" t="n">
        <f aca="false">AT103*VLOOKUP($X104,$K$40:$V$69,AT$6+1,FALSE())</f>
        <v>0.527729870047015</v>
      </c>
      <c r="AU104" s="74" t="n">
        <f aca="false">AU103*VLOOKUP($X104,$K$40:$V$69,AU$6+1,FALSE())</f>
        <v>0.39714643329709</v>
      </c>
      <c r="AV104" s="74" t="n">
        <f aca="false">AV103*VLOOKUP($X104,$K$40:$V$69,AV$6+1,FALSE())</f>
        <v>0.233551150511186</v>
      </c>
      <c r="AW104" s="75" t="n">
        <v>0</v>
      </c>
      <c r="AX104" s="54"/>
      <c r="AY104" s="60" t="n">
        <f aca="false">AY92+1</f>
        <v>9</v>
      </c>
      <c r="AZ104" s="61" t="n">
        <v>98</v>
      </c>
      <c r="BA104" s="76" t="n">
        <v>0.39714643329709</v>
      </c>
      <c r="BB104" s="77" t="n">
        <v>0.527729870047015</v>
      </c>
      <c r="BC104" s="54"/>
      <c r="BD104" s="54" t="n">
        <f aca="false">IF($D$11=1,BA104*BB104,BA104)</f>
        <v>0.39714643329709</v>
      </c>
    </row>
    <row r="105" customFormat="false" ht="12.75" hidden="false" customHeight="false" outlineLevel="0" collapsed="false">
      <c r="F105" s="57" t="n">
        <v>7</v>
      </c>
      <c r="G105" s="58" t="n">
        <v>9</v>
      </c>
      <c r="H105" s="80" t="n">
        <f aca="false">+'Survival Rates'!G103</f>
        <v>0.597265186262074</v>
      </c>
      <c r="I105" s="81" t="n">
        <v>0.536122553372392</v>
      </c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60" t="n">
        <f aca="false">X93+1</f>
        <v>9</v>
      </c>
      <c r="Y105" s="61" t="n">
        <v>99</v>
      </c>
      <c r="Z105" s="71" t="n">
        <f aca="false">Z104*VLOOKUP($X105,$K$7:$V$36,Z$6+1,FALSE())</f>
        <v>0.908179016119071</v>
      </c>
      <c r="AA105" s="71" t="n">
        <f aca="false">AA104*VLOOKUP($X105,$K$7:$V$36,AA$6+1,FALSE())</f>
        <v>0.880546645091386</v>
      </c>
      <c r="AB105" s="71" t="n">
        <f aca="false">AB104*VLOOKUP($X105,$K$7:$V$36,AB$6+1,FALSE())</f>
        <v>0.836859289139499</v>
      </c>
      <c r="AC105" s="71" t="n">
        <f aca="false">AC104*VLOOKUP($X105,$K$7:$V$36,AC$6+1,FALSE())</f>
        <v>0.798400755641203</v>
      </c>
      <c r="AD105" s="71" t="n">
        <f aca="false">AD104*VLOOKUP($X105,$K$7:$V$36,AD$6+1,FALSE())</f>
        <v>0.760593041892587</v>
      </c>
      <c r="AE105" s="71" t="n">
        <f aca="false">AE104*VLOOKUP($X105,$K$7:$V$36,AE$6+1,FALSE())</f>
        <v>0.641070177995523</v>
      </c>
      <c r="AF105" s="71" t="n">
        <f aca="false">AF104*VLOOKUP($X105,$K$7:$V$36,AF$6+1,FALSE())</f>
        <v>0.624334120324887</v>
      </c>
      <c r="AG105" s="71" t="n">
        <f aca="false">AG104*VLOOKUP($X105,$K$7:$V$36,AG$6+1,FALSE())</f>
        <v>0.544568547820789</v>
      </c>
      <c r="AH105" s="71" t="n">
        <f aca="false">AH104*VLOOKUP($X105,$K$7:$V$36,AH$6+1,FALSE())</f>
        <v>0.524369301647486</v>
      </c>
      <c r="AI105" s="71" t="n">
        <f aca="false">AI104*VLOOKUP($X105,$K$7:$V$36,AI$6+1,FALSE())</f>
        <v>0.393462196059278</v>
      </c>
      <c r="AJ105" s="71" t="n">
        <f aca="false">AJ104*VLOOKUP($X105,$K$7:$V$36,AJ$6+1,FALSE())</f>
        <v>0.230064607536846</v>
      </c>
      <c r="AK105" s="72" t="n">
        <f aca="false">W$7</f>
        <v>0</v>
      </c>
      <c r="AL105" s="73" t="n">
        <f aca="false">AL104*VLOOKUP($X105,$K$40:$V$69,AL$6+1,FALSE())</f>
        <v>0.908179016119071</v>
      </c>
      <c r="AM105" s="74" t="n">
        <f aca="false">AM104*VLOOKUP($X105,$K$40:$V$69,AM$6+1,FALSE())</f>
        <v>0.880546645091386</v>
      </c>
      <c r="AN105" s="74" t="n">
        <f aca="false">AN104*VLOOKUP($X105,$K$40:$V$69,AN$6+1,FALSE())</f>
        <v>0.836859289139499</v>
      </c>
      <c r="AO105" s="74" t="n">
        <f aca="false">AO104*VLOOKUP($X105,$K$40:$V$69,AO$6+1,FALSE())</f>
        <v>0.798400755641203</v>
      </c>
      <c r="AP105" s="74" t="n">
        <f aca="false">AP104*VLOOKUP($X105,$K$40:$V$69,AP$6+1,FALSE())</f>
        <v>0.760593041892587</v>
      </c>
      <c r="AQ105" s="74" t="n">
        <f aca="false">AQ104*VLOOKUP($X105,$K$40:$V$69,AQ$6+1,FALSE())</f>
        <v>0.641070177995523</v>
      </c>
      <c r="AR105" s="74" t="n">
        <f aca="false">AR104*VLOOKUP($X105,$K$40:$V$69,AR$6+1,FALSE())</f>
        <v>0.624334120324887</v>
      </c>
      <c r="AS105" s="74" t="n">
        <f aca="false">AS104*VLOOKUP($X105,$K$40:$V$69,AS$6+1,FALSE())</f>
        <v>0.544568547820789</v>
      </c>
      <c r="AT105" s="74" t="n">
        <f aca="false">AT104*VLOOKUP($X105,$K$40:$V$69,AT$6+1,FALSE())</f>
        <v>0.524369301647486</v>
      </c>
      <c r="AU105" s="74" t="n">
        <f aca="false">AU104*VLOOKUP($X105,$K$40:$V$69,AU$6+1,FALSE())</f>
        <v>0.393462196059278</v>
      </c>
      <c r="AV105" s="74" t="n">
        <f aca="false">AV104*VLOOKUP($X105,$K$40:$V$69,AV$6+1,FALSE())</f>
        <v>0.230064607536846</v>
      </c>
      <c r="AW105" s="75" t="n">
        <v>0</v>
      </c>
      <c r="AX105" s="54"/>
      <c r="AY105" s="60" t="n">
        <f aca="false">AY93+1</f>
        <v>9</v>
      </c>
      <c r="AZ105" s="61" t="n">
        <v>99</v>
      </c>
      <c r="BA105" s="76" t="n">
        <v>0.393462196059278</v>
      </c>
      <c r="BB105" s="77" t="n">
        <v>0.524369301647486</v>
      </c>
      <c r="BC105" s="54"/>
      <c r="BD105" s="54" t="n">
        <f aca="false">IF($D$11=1,BA105*BB105,BA105)</f>
        <v>0.393462196059278</v>
      </c>
    </row>
    <row r="106" customFormat="false" ht="12.75" hidden="false" customHeight="false" outlineLevel="0" collapsed="false">
      <c r="F106" s="57" t="n">
        <v>7</v>
      </c>
      <c r="G106" s="58" t="n">
        <v>10</v>
      </c>
      <c r="H106" s="80" t="n">
        <f aca="false">+'Survival Rates'!G104</f>
        <v>0.562354065662819</v>
      </c>
      <c r="I106" s="81" t="n">
        <v>0.499479111286608</v>
      </c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60" t="n">
        <f aca="false">X94+1</f>
        <v>9</v>
      </c>
      <c r="Y106" s="61" t="n">
        <v>100</v>
      </c>
      <c r="Z106" s="71" t="n">
        <f aca="false">Z105*VLOOKUP($X106,$K$7:$V$36,Z$6+1,FALSE())</f>
        <v>0.9077891313878</v>
      </c>
      <c r="AA106" s="71" t="n">
        <f aca="false">AA105*VLOOKUP($X106,$K$7:$V$36,AA$6+1,FALSE())</f>
        <v>0.88008873876242</v>
      </c>
      <c r="AB106" s="71" t="n">
        <f aca="false">AB105*VLOOKUP($X106,$K$7:$V$36,AB$6+1,FALSE())</f>
        <v>0.83579350923049</v>
      </c>
      <c r="AC106" s="71" t="n">
        <f aca="false">AC105*VLOOKUP($X106,$K$7:$V$36,AC$6+1,FALSE())</f>
        <v>0.796873126662734</v>
      </c>
      <c r="AD106" s="71" t="n">
        <f aca="false">AD105*VLOOKUP($X106,$K$7:$V$36,AD$6+1,FALSE())</f>
        <v>0.758831166679367</v>
      </c>
      <c r="AE106" s="71" t="n">
        <f aca="false">AE105*VLOOKUP($X106,$K$7:$V$36,AE$6+1,FALSE())</f>
        <v>0.638092224516665</v>
      </c>
      <c r="AF106" s="71" t="n">
        <f aca="false">AF105*VLOOKUP($X106,$K$7:$V$36,AF$6+1,FALSE())</f>
        <v>0.621266871350503</v>
      </c>
      <c r="AG106" s="71" t="n">
        <f aca="false">AG105*VLOOKUP($X106,$K$7:$V$36,AG$6+1,FALSE())</f>
        <v>0.541177919435724</v>
      </c>
      <c r="AH106" s="71" t="n">
        <f aca="false">AH105*VLOOKUP($X106,$K$7:$V$36,AH$6+1,FALSE())</f>
        <v>0.521030133249376</v>
      </c>
      <c r="AI106" s="71" t="n">
        <f aca="false">AI105*VLOOKUP($X106,$K$7:$V$36,AI$6+1,FALSE())</f>
        <v>0.389812136653335</v>
      </c>
      <c r="AJ106" s="71" t="n">
        <f aca="false">AJ105*VLOOKUP($X106,$K$7:$V$36,AJ$6+1,FALSE())</f>
        <v>0.226630113040474</v>
      </c>
      <c r="AK106" s="72" t="n">
        <f aca="false">W$7</f>
        <v>0</v>
      </c>
      <c r="AL106" s="73" t="n">
        <f aca="false">AL105*VLOOKUP($X106,$K$40:$V$69,AL$6+1,FALSE())</f>
        <v>0.9077891313878</v>
      </c>
      <c r="AM106" s="74" t="n">
        <f aca="false">AM105*VLOOKUP($X106,$K$40:$V$69,AM$6+1,FALSE())</f>
        <v>0.88008873876242</v>
      </c>
      <c r="AN106" s="74" t="n">
        <f aca="false">AN105*VLOOKUP($X106,$K$40:$V$69,AN$6+1,FALSE())</f>
        <v>0.83579350923049</v>
      </c>
      <c r="AO106" s="74" t="n">
        <f aca="false">AO105*VLOOKUP($X106,$K$40:$V$69,AO$6+1,FALSE())</f>
        <v>0.796873126662734</v>
      </c>
      <c r="AP106" s="74" t="n">
        <f aca="false">AP105*VLOOKUP($X106,$K$40:$V$69,AP$6+1,FALSE())</f>
        <v>0.758831166679367</v>
      </c>
      <c r="AQ106" s="74" t="n">
        <f aca="false">AQ105*VLOOKUP($X106,$K$40:$V$69,AQ$6+1,FALSE())</f>
        <v>0.638092224516665</v>
      </c>
      <c r="AR106" s="74" t="n">
        <f aca="false">AR105*VLOOKUP($X106,$K$40:$V$69,AR$6+1,FALSE())</f>
        <v>0.621266871350503</v>
      </c>
      <c r="AS106" s="74" t="n">
        <f aca="false">AS105*VLOOKUP($X106,$K$40:$V$69,AS$6+1,FALSE())</f>
        <v>0.541177919435724</v>
      </c>
      <c r="AT106" s="74" t="n">
        <f aca="false">AT105*VLOOKUP($X106,$K$40:$V$69,AT$6+1,FALSE())</f>
        <v>0.521030133249376</v>
      </c>
      <c r="AU106" s="74" t="n">
        <f aca="false">AU105*VLOOKUP($X106,$K$40:$V$69,AU$6+1,FALSE())</f>
        <v>0.389812136653335</v>
      </c>
      <c r="AV106" s="74" t="n">
        <f aca="false">AV105*VLOOKUP($X106,$K$40:$V$69,AV$6+1,FALSE())</f>
        <v>0.226630113040474</v>
      </c>
      <c r="AW106" s="75" t="n">
        <v>0</v>
      </c>
      <c r="AX106" s="54"/>
      <c r="AY106" s="60" t="n">
        <f aca="false">AY94+1</f>
        <v>9</v>
      </c>
      <c r="AZ106" s="61" t="n">
        <v>100</v>
      </c>
      <c r="BA106" s="76" t="n">
        <v>0.389812136653335</v>
      </c>
      <c r="BB106" s="77" t="n">
        <v>0.521030133249376</v>
      </c>
      <c r="BC106" s="54"/>
      <c r="BD106" s="54" t="n">
        <f aca="false">IF($D$11=1,BA106*BB106,BA106)</f>
        <v>0.389812136653335</v>
      </c>
    </row>
    <row r="107" customFormat="false" ht="12.75" hidden="false" customHeight="false" outlineLevel="0" collapsed="false">
      <c r="F107" s="57" t="n">
        <v>7</v>
      </c>
      <c r="G107" s="58" t="n">
        <v>11</v>
      </c>
      <c r="H107" s="80" t="n">
        <f aca="false">+'Survival Rates'!G105</f>
        <v>0.52748464048339</v>
      </c>
      <c r="I107" s="81" t="n">
        <v>0.467901414849919</v>
      </c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60" t="n">
        <f aca="false">X95+1</f>
        <v>9</v>
      </c>
      <c r="Y107" s="61" t="n">
        <v>101</v>
      </c>
      <c r="Z107" s="71" t="n">
        <f aca="false">Z106*VLOOKUP($X107,$K$7:$V$36,Z$6+1,FALSE())</f>
        <v>0.907399414035538</v>
      </c>
      <c r="AA107" s="71" t="n">
        <f aca="false">AA106*VLOOKUP($X107,$K$7:$V$36,AA$6+1,FALSE())</f>
        <v>0.879631070556224</v>
      </c>
      <c r="AB107" s="71" t="n">
        <f aca="false">AB106*VLOOKUP($X107,$K$7:$V$36,AB$6+1,FALSE())</f>
        <v>0.834729086642633</v>
      </c>
      <c r="AC107" s="71" t="n">
        <f aca="false">AC106*VLOOKUP($X107,$K$7:$V$36,AC$6+1,FALSE())</f>
        <v>0.795348420590186</v>
      </c>
      <c r="AD107" s="71" t="n">
        <f aca="false">AD106*VLOOKUP($X107,$K$7:$V$36,AD$6+1,FALSE())</f>
        <v>0.757073372760738</v>
      </c>
      <c r="AE107" s="71" t="n">
        <f aca="false">AE106*VLOOKUP($X107,$K$7:$V$36,AE$6+1,FALSE())</f>
        <v>0.63512810447949</v>
      </c>
      <c r="AF107" s="71" t="n">
        <f aca="false">AF106*VLOOKUP($X107,$K$7:$V$36,AF$6+1,FALSE())</f>
        <v>0.618214691256651</v>
      </c>
      <c r="AG107" s="71" t="n">
        <f aca="false">AG106*VLOOKUP($X107,$K$7:$V$36,AG$6+1,FALSE())</f>
        <v>0.537808402003343</v>
      </c>
      <c r="AH107" s="71" t="n">
        <f aca="false">AH106*VLOOKUP($X107,$K$7:$V$36,AH$6+1,FALSE())</f>
        <v>0.517712228578102</v>
      </c>
      <c r="AI107" s="71" t="n">
        <f aca="false">AI106*VLOOKUP($X107,$K$7:$V$36,AI$6+1,FALSE())</f>
        <v>0.386195938019278</v>
      </c>
      <c r="AJ107" s="71" t="n">
        <f aca="false">AJ106*VLOOKUP($X107,$K$7:$V$36,AJ$6+1,FALSE())</f>
        <v>0.223246890022023</v>
      </c>
      <c r="AK107" s="72" t="n">
        <f aca="false">W$7</f>
        <v>0</v>
      </c>
      <c r="AL107" s="73" t="n">
        <f aca="false">AL106*VLOOKUP($X107,$K$40:$V$69,AL$6+1,FALSE())</f>
        <v>0.907399414035538</v>
      </c>
      <c r="AM107" s="74" t="n">
        <f aca="false">AM106*VLOOKUP($X107,$K$40:$V$69,AM$6+1,FALSE())</f>
        <v>0.879631070556224</v>
      </c>
      <c r="AN107" s="74" t="n">
        <f aca="false">AN106*VLOOKUP($X107,$K$40:$V$69,AN$6+1,FALSE())</f>
        <v>0.834729086642633</v>
      </c>
      <c r="AO107" s="74" t="n">
        <f aca="false">AO106*VLOOKUP($X107,$K$40:$V$69,AO$6+1,FALSE())</f>
        <v>0.795348420590186</v>
      </c>
      <c r="AP107" s="74" t="n">
        <f aca="false">AP106*VLOOKUP($X107,$K$40:$V$69,AP$6+1,FALSE())</f>
        <v>0.757073372760738</v>
      </c>
      <c r="AQ107" s="74" t="n">
        <f aca="false">AQ106*VLOOKUP($X107,$K$40:$V$69,AQ$6+1,FALSE())</f>
        <v>0.63512810447949</v>
      </c>
      <c r="AR107" s="74" t="n">
        <f aca="false">AR106*VLOOKUP($X107,$K$40:$V$69,AR$6+1,FALSE())</f>
        <v>0.618214691256651</v>
      </c>
      <c r="AS107" s="74" t="n">
        <f aca="false">AS106*VLOOKUP($X107,$K$40:$V$69,AS$6+1,FALSE())</f>
        <v>0.537808402003343</v>
      </c>
      <c r="AT107" s="74" t="n">
        <f aca="false">AT106*VLOOKUP($X107,$K$40:$V$69,AT$6+1,FALSE())</f>
        <v>0.517712228578102</v>
      </c>
      <c r="AU107" s="74" t="n">
        <f aca="false">AU106*VLOOKUP($X107,$K$40:$V$69,AU$6+1,FALSE())</f>
        <v>0.386195938019278</v>
      </c>
      <c r="AV107" s="74" t="n">
        <f aca="false">AV106*VLOOKUP($X107,$K$40:$V$69,AV$6+1,FALSE())</f>
        <v>0.223246890022023</v>
      </c>
      <c r="AW107" s="75" t="n">
        <v>0</v>
      </c>
      <c r="AX107" s="54"/>
      <c r="AY107" s="60" t="n">
        <f aca="false">AY95+1</f>
        <v>9</v>
      </c>
      <c r="AZ107" s="61" t="n">
        <v>101</v>
      </c>
      <c r="BA107" s="76" t="n">
        <v>0.386195938019278</v>
      </c>
      <c r="BB107" s="77" t="n">
        <v>0.517712228578102</v>
      </c>
      <c r="BC107" s="54"/>
      <c r="BD107" s="54" t="n">
        <f aca="false">IF($D$11=1,BA107*BB107,BA107)</f>
        <v>0.386195938019278</v>
      </c>
    </row>
    <row r="108" customFormat="false" ht="12.75" hidden="false" customHeight="false" outlineLevel="0" collapsed="false">
      <c r="F108" s="57" t="n">
        <v>7</v>
      </c>
      <c r="G108" s="58" t="n">
        <v>12</v>
      </c>
      <c r="H108" s="80" t="n">
        <f aca="false">+'Survival Rates'!G106</f>
        <v>0.493736960070019</v>
      </c>
      <c r="I108" s="81" t="n">
        <v>0.43826867971243</v>
      </c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60" t="n">
        <f aca="false">X96+1</f>
        <v>9</v>
      </c>
      <c r="Y108" s="61" t="n">
        <v>102</v>
      </c>
      <c r="Z108" s="71" t="n">
        <f aca="false">Z107*VLOOKUP($X108,$K$7:$V$36,Z$6+1,FALSE())</f>
        <v>0.907009863990429</v>
      </c>
      <c r="AA108" s="71" t="n">
        <f aca="false">AA107*VLOOKUP($X108,$K$7:$V$36,AA$6+1,FALSE())</f>
        <v>0.879173640348967</v>
      </c>
      <c r="AB108" s="71" t="n">
        <f aca="false">AB107*VLOOKUP($X108,$K$7:$V$36,AB$6+1,FALSE())</f>
        <v>0.833666019647316</v>
      </c>
      <c r="AC108" s="71" t="n">
        <f aca="false">AC107*VLOOKUP($X108,$K$7:$V$36,AC$6+1,FALSE())</f>
        <v>0.793826631830985</v>
      </c>
      <c r="AD108" s="71" t="n">
        <f aca="false">AD107*VLOOKUP($X108,$K$7:$V$36,AD$6+1,FALSE())</f>
        <v>0.755319650682586</v>
      </c>
      <c r="AE108" s="71" t="n">
        <f aca="false">AE107*VLOOKUP($X108,$K$7:$V$36,AE$6+1,FALSE())</f>
        <v>0.632177753623723</v>
      </c>
      <c r="AF108" s="71" t="n">
        <f aca="false">AF107*VLOOKUP($X108,$K$7:$V$36,AF$6+1,FALSE())</f>
        <v>0.615177506012444</v>
      </c>
      <c r="AG108" s="71" t="n">
        <f aca="false">AG107*VLOOKUP($X108,$K$7:$V$36,AG$6+1,FALSE())</f>
        <v>0.534459864081247</v>
      </c>
      <c r="AH108" s="71" t="n">
        <f aca="false">AH107*VLOOKUP($X108,$K$7:$V$36,AH$6+1,FALSE())</f>
        <v>0.514415452226871</v>
      </c>
      <c r="AI108" s="71" t="n">
        <f aca="false">AI107*VLOOKUP($X108,$K$7:$V$36,AI$6+1,FALSE())</f>
        <v>0.38261328603842</v>
      </c>
      <c r="AJ108" s="71" t="n">
        <f aca="false">AJ107*VLOOKUP($X108,$K$7:$V$36,AJ$6+1,FALSE())</f>
        <v>0.219914173080805</v>
      </c>
      <c r="AK108" s="72" t="n">
        <f aca="false">W$7</f>
        <v>0</v>
      </c>
      <c r="AL108" s="73" t="n">
        <f aca="false">AL107*VLOOKUP($X108,$K$40:$V$69,AL$6+1,FALSE())</f>
        <v>0.907009863990429</v>
      </c>
      <c r="AM108" s="74" t="n">
        <f aca="false">AM107*VLOOKUP($X108,$K$40:$V$69,AM$6+1,FALSE())</f>
        <v>0.879173640348967</v>
      </c>
      <c r="AN108" s="74" t="n">
        <f aca="false">AN107*VLOOKUP($X108,$K$40:$V$69,AN$6+1,FALSE())</f>
        <v>0.833666019647316</v>
      </c>
      <c r="AO108" s="74" t="n">
        <f aca="false">AO107*VLOOKUP($X108,$K$40:$V$69,AO$6+1,FALSE())</f>
        <v>0.793826631830985</v>
      </c>
      <c r="AP108" s="74" t="n">
        <f aca="false">AP107*VLOOKUP($X108,$K$40:$V$69,AP$6+1,FALSE())</f>
        <v>0.755319650682586</v>
      </c>
      <c r="AQ108" s="74" t="n">
        <f aca="false">AQ107*VLOOKUP($X108,$K$40:$V$69,AQ$6+1,FALSE())</f>
        <v>0.632177753623723</v>
      </c>
      <c r="AR108" s="74" t="n">
        <f aca="false">AR107*VLOOKUP($X108,$K$40:$V$69,AR$6+1,FALSE())</f>
        <v>0.615177506012444</v>
      </c>
      <c r="AS108" s="74" t="n">
        <f aca="false">AS107*VLOOKUP($X108,$K$40:$V$69,AS$6+1,FALSE())</f>
        <v>0.534459864081247</v>
      </c>
      <c r="AT108" s="74" t="n">
        <f aca="false">AT107*VLOOKUP($X108,$K$40:$V$69,AT$6+1,FALSE())</f>
        <v>0.514415452226871</v>
      </c>
      <c r="AU108" s="74" t="n">
        <f aca="false">AU107*VLOOKUP($X108,$K$40:$V$69,AU$6+1,FALSE())</f>
        <v>0.38261328603842</v>
      </c>
      <c r="AV108" s="74" t="n">
        <f aca="false">AV107*VLOOKUP($X108,$K$40:$V$69,AV$6+1,FALSE())</f>
        <v>0.219914173080805</v>
      </c>
      <c r="AW108" s="75" t="n">
        <v>0</v>
      </c>
      <c r="AX108" s="54"/>
      <c r="AY108" s="60" t="n">
        <f aca="false">AY96+1</f>
        <v>9</v>
      </c>
      <c r="AZ108" s="61" t="n">
        <v>102</v>
      </c>
      <c r="BA108" s="76" t="n">
        <v>0.38261328603842</v>
      </c>
      <c r="BB108" s="77" t="n">
        <v>0.514415452226871</v>
      </c>
      <c r="BC108" s="54"/>
      <c r="BD108" s="54" t="n">
        <f aca="false">IF($D$11=1,BA108*BB108,BA108)</f>
        <v>0.38261328603842</v>
      </c>
    </row>
    <row r="109" customFormat="false" ht="12.75" hidden="false" customHeight="false" outlineLevel="0" collapsed="false">
      <c r="F109" s="57" t="n">
        <v>7</v>
      </c>
      <c r="G109" s="58" t="n">
        <v>13</v>
      </c>
      <c r="H109" s="80" t="n">
        <f aca="false">+'Survival Rates'!G107</f>
        <v>0.461122640259113</v>
      </c>
      <c r="I109" s="81" t="n">
        <v>0.410489499675166</v>
      </c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60" t="n">
        <f aca="false">X97+1</f>
        <v>9</v>
      </c>
      <c r="Y109" s="61" t="n">
        <v>103</v>
      </c>
      <c r="Z109" s="71" t="n">
        <f aca="false">Z108*VLOOKUP($X109,$K$7:$V$36,Z$6+1,FALSE())</f>
        <v>0.906620481180646</v>
      </c>
      <c r="AA109" s="71" t="n">
        <f aca="false">AA108*VLOOKUP($X109,$K$7:$V$36,AA$6+1,FALSE())</f>
        <v>0.878716448016885</v>
      </c>
      <c r="AB109" s="71" t="n">
        <f aca="false">AB108*VLOOKUP($X109,$K$7:$V$36,AB$6+1,FALSE())</f>
        <v>0.832604306518126</v>
      </c>
      <c r="AC109" s="71" t="n">
        <f aca="false">AC108*VLOOKUP($X109,$K$7:$V$36,AC$6+1,FALSE())</f>
        <v>0.792307754803255</v>
      </c>
      <c r="AD109" s="71" t="n">
        <f aca="false">AD108*VLOOKUP($X109,$K$7:$V$36,AD$6+1,FALSE())</f>
        <v>0.7535699910127</v>
      </c>
      <c r="AE109" s="71" t="n">
        <f aca="false">AE108*VLOOKUP($X109,$K$7:$V$36,AE$6+1,FALSE())</f>
        <v>0.629241107987598</v>
      </c>
      <c r="AF109" s="71" t="n">
        <f aca="false">AF108*VLOOKUP($X109,$K$7:$V$36,AF$6+1,FALSE())</f>
        <v>0.612155241950697</v>
      </c>
      <c r="AG109" s="71" t="n">
        <f aca="false">AG108*VLOOKUP($X109,$K$7:$V$36,AG$6+1,FALSE())</f>
        <v>0.531132175045434</v>
      </c>
      <c r="AH109" s="71" t="n">
        <f aca="false">AH108*VLOOKUP($X109,$K$7:$V$36,AH$6+1,FALSE())</f>
        <v>0.511139669651158</v>
      </c>
      <c r="AI109" s="71" t="n">
        <f aca="false">AI108*VLOOKUP($X109,$K$7:$V$36,AI$6+1,FALSE())</f>
        <v>0.379063869506081</v>
      </c>
      <c r="AJ109" s="71" t="n">
        <f aca="false">AJ108*VLOOKUP($X109,$K$7:$V$36,AJ$6+1,FALSE())</f>
        <v>0.216631208242334</v>
      </c>
      <c r="AK109" s="72" t="n">
        <f aca="false">W$7</f>
        <v>0</v>
      </c>
      <c r="AL109" s="73" t="n">
        <f aca="false">AL108*VLOOKUP($X109,$K$40:$V$69,AL$6+1,FALSE())</f>
        <v>0.906620481180646</v>
      </c>
      <c r="AM109" s="74" t="n">
        <f aca="false">AM108*VLOOKUP($X109,$K$40:$V$69,AM$6+1,FALSE())</f>
        <v>0.878716448016885</v>
      </c>
      <c r="AN109" s="74" t="n">
        <f aca="false">AN108*VLOOKUP($X109,$K$40:$V$69,AN$6+1,FALSE())</f>
        <v>0.832604306518126</v>
      </c>
      <c r="AO109" s="74" t="n">
        <f aca="false">AO108*VLOOKUP($X109,$K$40:$V$69,AO$6+1,FALSE())</f>
        <v>0.792307754803255</v>
      </c>
      <c r="AP109" s="74" t="n">
        <f aca="false">AP108*VLOOKUP($X109,$K$40:$V$69,AP$6+1,FALSE())</f>
        <v>0.7535699910127</v>
      </c>
      <c r="AQ109" s="74" t="n">
        <f aca="false">AQ108*VLOOKUP($X109,$K$40:$V$69,AQ$6+1,FALSE())</f>
        <v>0.629241107987598</v>
      </c>
      <c r="AR109" s="74" t="n">
        <f aca="false">AR108*VLOOKUP($X109,$K$40:$V$69,AR$6+1,FALSE())</f>
        <v>0.612155241950697</v>
      </c>
      <c r="AS109" s="74" t="n">
        <f aca="false">AS108*VLOOKUP($X109,$K$40:$V$69,AS$6+1,FALSE())</f>
        <v>0.531132175045434</v>
      </c>
      <c r="AT109" s="74" t="n">
        <f aca="false">AT108*VLOOKUP($X109,$K$40:$V$69,AT$6+1,FALSE())</f>
        <v>0.511139669651158</v>
      </c>
      <c r="AU109" s="74" t="n">
        <f aca="false">AU108*VLOOKUP($X109,$K$40:$V$69,AU$6+1,FALSE())</f>
        <v>0.379063869506081</v>
      </c>
      <c r="AV109" s="74" t="n">
        <f aca="false">AV108*VLOOKUP($X109,$K$40:$V$69,AV$6+1,FALSE())</f>
        <v>0.216631208242334</v>
      </c>
      <c r="AW109" s="75" t="n">
        <v>0</v>
      </c>
      <c r="AX109" s="54"/>
      <c r="AY109" s="60" t="n">
        <f aca="false">AY97+1</f>
        <v>9</v>
      </c>
      <c r="AZ109" s="61" t="n">
        <v>103</v>
      </c>
      <c r="BA109" s="76" t="n">
        <v>0.379063869506081</v>
      </c>
      <c r="BB109" s="77" t="n">
        <v>0.511139669651158</v>
      </c>
      <c r="BC109" s="54"/>
      <c r="BD109" s="54" t="n">
        <f aca="false">IF($D$11=1,BA109*BB109,BA109)</f>
        <v>0.379063869506081</v>
      </c>
    </row>
    <row r="110" customFormat="false" ht="12.75" hidden="false" customHeight="false" outlineLevel="0" collapsed="false">
      <c r="F110" s="57" t="n">
        <v>7</v>
      </c>
      <c r="G110" s="58" t="n">
        <v>14</v>
      </c>
      <c r="H110" s="80" t="n">
        <f aca="false">+'Survival Rates'!G108</f>
        <v>0.429572671802673</v>
      </c>
      <c r="I110" s="81" t="n">
        <v>0.384397626251207</v>
      </c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60" t="n">
        <f aca="false">X98+1</f>
        <v>9</v>
      </c>
      <c r="Y110" s="61" t="n">
        <v>104</v>
      </c>
      <c r="Z110" s="71" t="n">
        <f aca="false">Z109*VLOOKUP($X110,$K$7:$V$36,Z$6+1,FALSE())</f>
        <v>0.906231265534396</v>
      </c>
      <c r="AA110" s="71" t="n">
        <f aca="false">AA109*VLOOKUP($X110,$K$7:$V$36,AA$6+1,FALSE())</f>
        <v>0.878259493436277</v>
      </c>
      <c r="AB110" s="71" t="n">
        <f aca="false">AB109*VLOOKUP($X110,$K$7:$V$36,AB$6+1,FALSE())</f>
        <v>0.831543945530852</v>
      </c>
      <c r="AC110" s="71" t="n">
        <f aca="false">AC109*VLOOKUP($X110,$K$7:$V$36,AC$6+1,FALSE())</f>
        <v>0.790791783935804</v>
      </c>
      <c r="AD110" s="71" t="n">
        <f aca="false">AD109*VLOOKUP($X110,$K$7:$V$36,AD$6+1,FALSE())</f>
        <v>0.751824384340717</v>
      </c>
      <c r="AE110" s="71" t="n">
        <f aca="false">AE109*VLOOKUP($X110,$K$7:$V$36,AE$6+1,FALSE())</f>
        <v>0.626318103906467</v>
      </c>
      <c r="AF110" s="71" t="n">
        <f aca="false">AF109*VLOOKUP($X110,$K$7:$V$36,AF$6+1,FALSE())</f>
        <v>0.609147825766139</v>
      </c>
      <c r="AG110" s="71" t="n">
        <f aca="false">AG109*VLOOKUP($X110,$K$7:$V$36,AG$6+1,FALSE())</f>
        <v>0.527825205085203</v>
      </c>
      <c r="AH110" s="71" t="n">
        <f aca="false">AH109*VLOOKUP($X110,$K$7:$V$36,AH$6+1,FALSE())</f>
        <v>0.507884747163215</v>
      </c>
      <c r="AI110" s="71" t="n">
        <f aca="false">AI109*VLOOKUP($X110,$K$7:$V$36,AI$6+1,FALSE())</f>
        <v>0.375547380104554</v>
      </c>
      <c r="AJ110" s="71" t="n">
        <f aca="false">AJ109*VLOOKUP($X110,$K$7:$V$36,AJ$6+1,FALSE())</f>
        <v>0.213397252787749</v>
      </c>
      <c r="AK110" s="72" t="n">
        <f aca="false">W$7</f>
        <v>0</v>
      </c>
      <c r="AL110" s="73" t="n">
        <f aca="false">AL109*VLOOKUP($X110,$K$40:$V$69,AL$6+1,FALSE())</f>
        <v>0.906231265534396</v>
      </c>
      <c r="AM110" s="74" t="n">
        <f aca="false">AM109*VLOOKUP($X110,$K$40:$V$69,AM$6+1,FALSE())</f>
        <v>0.878259493436277</v>
      </c>
      <c r="AN110" s="74" t="n">
        <f aca="false">AN109*VLOOKUP($X110,$K$40:$V$69,AN$6+1,FALSE())</f>
        <v>0.831543945530852</v>
      </c>
      <c r="AO110" s="74" t="n">
        <f aca="false">AO109*VLOOKUP($X110,$K$40:$V$69,AO$6+1,FALSE())</f>
        <v>0.790791783935804</v>
      </c>
      <c r="AP110" s="74" t="n">
        <f aca="false">AP109*VLOOKUP($X110,$K$40:$V$69,AP$6+1,FALSE())</f>
        <v>0.751824384340717</v>
      </c>
      <c r="AQ110" s="74" t="n">
        <f aca="false">AQ109*VLOOKUP($X110,$K$40:$V$69,AQ$6+1,FALSE())</f>
        <v>0.626318103906467</v>
      </c>
      <c r="AR110" s="74" t="n">
        <f aca="false">AR109*VLOOKUP($X110,$K$40:$V$69,AR$6+1,FALSE())</f>
        <v>0.609147825766139</v>
      </c>
      <c r="AS110" s="74" t="n">
        <f aca="false">AS109*VLOOKUP($X110,$K$40:$V$69,AS$6+1,FALSE())</f>
        <v>0.527825205085203</v>
      </c>
      <c r="AT110" s="74" t="n">
        <f aca="false">AT109*VLOOKUP($X110,$K$40:$V$69,AT$6+1,FALSE())</f>
        <v>0.507884747163215</v>
      </c>
      <c r="AU110" s="74" t="n">
        <f aca="false">AU109*VLOOKUP($X110,$K$40:$V$69,AU$6+1,FALSE())</f>
        <v>0.375547380104554</v>
      </c>
      <c r="AV110" s="74" t="n">
        <f aca="false">AV109*VLOOKUP($X110,$K$40:$V$69,AV$6+1,FALSE())</f>
        <v>0.213397252787749</v>
      </c>
      <c r="AW110" s="75" t="n">
        <v>0</v>
      </c>
      <c r="AX110" s="54"/>
      <c r="AY110" s="60" t="n">
        <f aca="false">AY98+1</f>
        <v>9</v>
      </c>
      <c r="AZ110" s="61" t="n">
        <v>104</v>
      </c>
      <c r="BA110" s="76" t="n">
        <v>0.375547380104554</v>
      </c>
      <c r="BB110" s="77" t="n">
        <v>0.507884747163215</v>
      </c>
      <c r="BC110" s="54"/>
      <c r="BD110" s="54" t="n">
        <f aca="false">IF($D$11=1,BA110*BB110,BA110)</f>
        <v>0.375547380104554</v>
      </c>
    </row>
    <row r="111" customFormat="false" ht="12.75" hidden="false" customHeight="false" outlineLevel="0" collapsed="false">
      <c r="F111" s="57" t="n">
        <v>7</v>
      </c>
      <c r="G111" s="58" t="n">
        <v>15</v>
      </c>
      <c r="H111" s="80" t="n">
        <f aca="false">+'Survival Rates'!G109</f>
        <v>0.399076400884312</v>
      </c>
      <c r="I111" s="81" t="n">
        <v>0.359898713591027</v>
      </c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60" t="n">
        <f aca="false">X99+1</f>
        <v>9</v>
      </c>
      <c r="Y111" s="61" t="n">
        <v>105</v>
      </c>
      <c r="Z111" s="71" t="n">
        <f aca="false">Z110*VLOOKUP($X111,$K$7:$V$36,Z$6+1,FALSE())</f>
        <v>0.905842216979914</v>
      </c>
      <c r="AA111" s="71" t="n">
        <f aca="false">AA110*VLOOKUP($X111,$K$7:$V$36,AA$6+1,FALSE())</f>
        <v>0.877802776483505</v>
      </c>
      <c r="AB111" s="71" t="n">
        <f aca="false">AB110*VLOOKUP($X111,$K$7:$V$36,AB$6+1,FALSE())</f>
        <v>0.830484934963477</v>
      </c>
      <c r="AC111" s="71" t="n">
        <f aca="false">AC110*VLOOKUP($X111,$K$7:$V$36,AC$6+1,FALSE())</f>
        <v>0.789278713668098</v>
      </c>
      <c r="AD111" s="71" t="n">
        <f aca="false">AD110*VLOOKUP($X111,$K$7:$V$36,AD$6+1,FALSE())</f>
        <v>0.750082821278073</v>
      </c>
      <c r="AE111" s="71" t="n">
        <f aca="false">AE110*VLOOKUP($X111,$K$7:$V$36,AE$6+1,FALSE())</f>
        <v>0.623408678011424</v>
      </c>
      <c r="AF111" s="71" t="n">
        <f aca="false">AF110*VLOOKUP($X111,$K$7:$V$36,AF$6+1,FALSE())</f>
        <v>0.606155184513636</v>
      </c>
      <c r="AG111" s="71" t="n">
        <f aca="false">AG110*VLOOKUP($X111,$K$7:$V$36,AG$6+1,FALSE())</f>
        <v>0.524538825198087</v>
      </c>
      <c r="AH111" s="71" t="n">
        <f aca="false">AH110*VLOOKUP($X111,$K$7:$V$36,AH$6+1,FALSE())</f>
        <v>0.504650551926612</v>
      </c>
      <c r="AI111" s="71" t="n">
        <f aca="false">AI110*VLOOKUP($X111,$K$7:$V$36,AI$6+1,FALSE())</f>
        <v>0.372063512376327</v>
      </c>
      <c r="AJ111" s="71" t="n">
        <f aca="false">AJ110*VLOOKUP($X111,$K$7:$V$36,AJ$6+1,FALSE())</f>
        <v>0.210211575085789</v>
      </c>
      <c r="AK111" s="72" t="n">
        <f aca="false">W$7</f>
        <v>0</v>
      </c>
      <c r="AL111" s="73" t="n">
        <f aca="false">AL110*VLOOKUP($X111,$K$40:$V$69,AL$6+1,FALSE())</f>
        <v>0.905842216979914</v>
      </c>
      <c r="AM111" s="74" t="n">
        <f aca="false">AM110*VLOOKUP($X111,$K$40:$V$69,AM$6+1,FALSE())</f>
        <v>0.877802776483505</v>
      </c>
      <c r="AN111" s="74" t="n">
        <f aca="false">AN110*VLOOKUP($X111,$K$40:$V$69,AN$6+1,FALSE())</f>
        <v>0.830484934963477</v>
      </c>
      <c r="AO111" s="74" t="n">
        <f aca="false">AO110*VLOOKUP($X111,$K$40:$V$69,AO$6+1,FALSE())</f>
        <v>0.789278713668098</v>
      </c>
      <c r="AP111" s="74" t="n">
        <f aca="false">AP110*VLOOKUP($X111,$K$40:$V$69,AP$6+1,FALSE())</f>
        <v>0.750082821278073</v>
      </c>
      <c r="AQ111" s="74" t="n">
        <f aca="false">AQ110*VLOOKUP($X111,$K$40:$V$69,AQ$6+1,FALSE())</f>
        <v>0.623408678011424</v>
      </c>
      <c r="AR111" s="74" t="n">
        <f aca="false">AR110*VLOOKUP($X111,$K$40:$V$69,AR$6+1,FALSE())</f>
        <v>0.606155184513636</v>
      </c>
      <c r="AS111" s="74" t="n">
        <f aca="false">AS110*VLOOKUP($X111,$K$40:$V$69,AS$6+1,FALSE())</f>
        <v>0.524538825198087</v>
      </c>
      <c r="AT111" s="74" t="n">
        <f aca="false">AT110*VLOOKUP($X111,$K$40:$V$69,AT$6+1,FALSE())</f>
        <v>0.504650551926612</v>
      </c>
      <c r="AU111" s="74" t="n">
        <f aca="false">AU110*VLOOKUP($X111,$K$40:$V$69,AU$6+1,FALSE())</f>
        <v>0.372063512376327</v>
      </c>
      <c r="AV111" s="74" t="n">
        <f aca="false">AV110*VLOOKUP($X111,$K$40:$V$69,AV$6+1,FALSE())</f>
        <v>0.210211575085789</v>
      </c>
      <c r="AW111" s="75" t="n">
        <v>0</v>
      </c>
      <c r="AX111" s="54"/>
      <c r="AY111" s="60" t="n">
        <f aca="false">AY99+1</f>
        <v>9</v>
      </c>
      <c r="AZ111" s="61" t="n">
        <v>105</v>
      </c>
      <c r="BA111" s="76" t="n">
        <v>0.372063512376327</v>
      </c>
      <c r="BB111" s="77" t="n">
        <v>0.504650551926612</v>
      </c>
      <c r="BC111" s="54"/>
      <c r="BD111" s="54" t="n">
        <f aca="false">IF($D$11=1,BA111*BB111,BA111)</f>
        <v>0.372063512376327</v>
      </c>
    </row>
    <row r="112" customFormat="false" ht="12.75" hidden="false" customHeight="false" outlineLevel="0" collapsed="false">
      <c r="F112" s="45" t="n">
        <v>8</v>
      </c>
      <c r="G112" s="46" t="n">
        <v>1</v>
      </c>
      <c r="H112" s="69" t="n">
        <f aca="false">+'Survival Rates'!G110</f>
        <v>0.935942119078382</v>
      </c>
      <c r="I112" s="70" t="n">
        <v>0.92526907890244</v>
      </c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60" t="n">
        <f aca="false">X100+1</f>
        <v>9</v>
      </c>
      <c r="Y112" s="61" t="n">
        <v>106</v>
      </c>
      <c r="Z112" s="71" t="n">
        <f aca="false">Z111*VLOOKUP($X112,$K$7:$V$36,Z$6+1,FALSE())</f>
        <v>0.905453335445467</v>
      </c>
      <c r="AA112" s="71" t="n">
        <f aca="false">AA111*VLOOKUP($X112,$K$7:$V$36,AA$6+1,FALSE())</f>
        <v>0.877346297034998</v>
      </c>
      <c r="AB112" s="71" t="n">
        <f aca="false">AB111*VLOOKUP($X112,$K$7:$V$36,AB$6+1,FALSE())</f>
        <v>0.829427273096177</v>
      </c>
      <c r="AC112" s="71" t="n">
        <f aca="false">AC111*VLOOKUP($X112,$K$7:$V$36,AC$6+1,FALSE())</f>
        <v>0.78776853845024</v>
      </c>
      <c r="AD112" s="71" t="n">
        <f aca="false">AD111*VLOOKUP($X112,$K$7:$V$36,AD$6+1,FALSE())</f>
        <v>0.748345292457952</v>
      </c>
      <c r="AE112" s="71" t="n">
        <f aca="false">AE111*VLOOKUP($X112,$K$7:$V$36,AE$6+1,FALSE())</f>
        <v>0.620512767227928</v>
      </c>
      <c r="AF112" s="71" t="n">
        <f aca="false">AF111*VLOOKUP($X112,$K$7:$V$36,AF$6+1,FALSE())</f>
        <v>0.603177245606422</v>
      </c>
      <c r="AG112" s="71" t="n">
        <f aca="false">AG111*VLOOKUP($X112,$K$7:$V$36,AG$6+1,FALSE())</f>
        <v>0.521272907184823</v>
      </c>
      <c r="AH112" s="71" t="n">
        <f aca="false">AH111*VLOOKUP($X112,$K$7:$V$36,AH$6+1,FALSE())</f>
        <v>0.501436951950817</v>
      </c>
      <c r="AI112" s="71" t="n">
        <f aca="false">AI111*VLOOKUP($X112,$K$7:$V$36,AI$6+1,FALSE())</f>
        <v>0.368611963697549</v>
      </c>
      <c r="AJ112" s="71" t="n">
        <f aca="false">AJ111*VLOOKUP($X112,$K$7:$V$36,AJ$6+1,FALSE())</f>
        <v>0.207073454427269</v>
      </c>
      <c r="AK112" s="72" t="n">
        <f aca="false">W$7</f>
        <v>0</v>
      </c>
      <c r="AL112" s="73" t="n">
        <f aca="false">AL111*VLOOKUP($X112,$K$40:$V$69,AL$6+1,FALSE())</f>
        <v>0.905453335445467</v>
      </c>
      <c r="AM112" s="74" t="n">
        <f aca="false">AM111*VLOOKUP($X112,$K$40:$V$69,AM$6+1,FALSE())</f>
        <v>0.877346297034998</v>
      </c>
      <c r="AN112" s="74" t="n">
        <f aca="false">AN111*VLOOKUP($X112,$K$40:$V$69,AN$6+1,FALSE())</f>
        <v>0.829427273096177</v>
      </c>
      <c r="AO112" s="74" t="n">
        <f aca="false">AO111*VLOOKUP($X112,$K$40:$V$69,AO$6+1,FALSE())</f>
        <v>0.78776853845024</v>
      </c>
      <c r="AP112" s="74" t="n">
        <f aca="false">AP111*VLOOKUP($X112,$K$40:$V$69,AP$6+1,FALSE())</f>
        <v>0.748345292457952</v>
      </c>
      <c r="AQ112" s="74" t="n">
        <f aca="false">AQ111*VLOOKUP($X112,$K$40:$V$69,AQ$6+1,FALSE())</f>
        <v>0.620512767227928</v>
      </c>
      <c r="AR112" s="74" t="n">
        <f aca="false">AR111*VLOOKUP($X112,$K$40:$V$69,AR$6+1,FALSE())</f>
        <v>0.603177245606422</v>
      </c>
      <c r="AS112" s="74" t="n">
        <f aca="false">AS111*VLOOKUP($X112,$K$40:$V$69,AS$6+1,FALSE())</f>
        <v>0.521272907184823</v>
      </c>
      <c r="AT112" s="74" t="n">
        <f aca="false">AT111*VLOOKUP($X112,$K$40:$V$69,AT$6+1,FALSE())</f>
        <v>0.501436951950817</v>
      </c>
      <c r="AU112" s="74" t="n">
        <f aca="false">AU111*VLOOKUP($X112,$K$40:$V$69,AU$6+1,FALSE())</f>
        <v>0.368611963697549</v>
      </c>
      <c r="AV112" s="74" t="n">
        <f aca="false">AV111*VLOOKUP($X112,$K$40:$V$69,AV$6+1,FALSE())</f>
        <v>0.207073454427269</v>
      </c>
      <c r="AW112" s="75" t="n">
        <v>0</v>
      </c>
      <c r="AX112" s="54"/>
      <c r="AY112" s="60" t="n">
        <f aca="false">AY100+1</f>
        <v>9</v>
      </c>
      <c r="AZ112" s="61" t="n">
        <v>106</v>
      </c>
      <c r="BA112" s="76" t="n">
        <v>0.368611963697549</v>
      </c>
      <c r="BB112" s="77" t="n">
        <v>0.501436951950817</v>
      </c>
      <c r="BC112" s="54"/>
      <c r="BD112" s="54" t="n">
        <f aca="false">IF($D$11=1,BA112*BB112,BA112)</f>
        <v>0.368611963697549</v>
      </c>
    </row>
    <row r="113" customFormat="false" ht="12.75" hidden="false" customHeight="false" outlineLevel="0" collapsed="false">
      <c r="F113" s="57" t="n">
        <v>8</v>
      </c>
      <c r="G113" s="58" t="n">
        <v>2</v>
      </c>
      <c r="H113" s="80" t="n">
        <f aca="false">+'Survival Rates'!G111</f>
        <v>0.872690513900538</v>
      </c>
      <c r="I113" s="81" t="n">
        <v>0.852015786727424</v>
      </c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60" t="n">
        <f aca="false">X101+1</f>
        <v>9</v>
      </c>
      <c r="Y113" s="61" t="n">
        <v>107</v>
      </c>
      <c r="Z113" s="71" t="n">
        <f aca="false">Z112*VLOOKUP($X113,$K$7:$V$36,Z$6+1,FALSE())</f>
        <v>0.905064620859353</v>
      </c>
      <c r="AA113" s="71" t="n">
        <f aca="false">AA112*VLOOKUP($X113,$K$7:$V$36,AA$6+1,FALSE())</f>
        <v>0.876890054967248</v>
      </c>
      <c r="AB113" s="71" t="n">
        <f aca="false">AB112*VLOOKUP($X113,$K$7:$V$36,AB$6+1,FALSE())</f>
        <v>0.828370958211319</v>
      </c>
      <c r="AC113" s="71" t="n">
        <f aca="false">AC112*VLOOKUP($X113,$K$7:$V$36,AC$6+1,FALSE())</f>
        <v>0.786261252742957</v>
      </c>
      <c r="AD113" s="71" t="n">
        <f aca="false">AD112*VLOOKUP($X113,$K$7:$V$36,AD$6+1,FALSE())</f>
        <v>0.746611788535236</v>
      </c>
      <c r="AE113" s="71" t="n">
        <f aca="false">AE112*VLOOKUP($X113,$K$7:$V$36,AE$6+1,FALSE())</f>
        <v>0.61763030877444</v>
      </c>
      <c r="AF113" s="71" t="n">
        <f aca="false">AF112*VLOOKUP($X113,$K$7:$V$36,AF$6+1,FALSE())</f>
        <v>0.600213936814337</v>
      </c>
      <c r="AG113" s="71" t="n">
        <f aca="false">AG112*VLOOKUP($X113,$K$7:$V$36,AG$6+1,FALSE())</f>
        <v>0.518027323644351</v>
      </c>
      <c r="AH113" s="71" t="n">
        <f aca="false">AH112*VLOOKUP($X113,$K$7:$V$36,AH$6+1,FALSE())</f>
        <v>0.498243816085811</v>
      </c>
      <c r="AI113" s="71" t="n">
        <f aca="false">AI112*VLOOKUP($X113,$K$7:$V$36,AI$6+1,FALSE())</f>
        <v>0.36519243425174</v>
      </c>
      <c r="AJ113" s="71" t="n">
        <f aca="false">AJ112*VLOOKUP($X113,$K$7:$V$36,AJ$6+1,FALSE())</f>
        <v>0.203982180862033</v>
      </c>
      <c r="AK113" s="72" t="n">
        <f aca="false">W$7</f>
        <v>0</v>
      </c>
      <c r="AL113" s="73" t="n">
        <f aca="false">AL112*VLOOKUP($X113,$K$40:$V$69,AL$6+1,FALSE())</f>
        <v>0.905064620859353</v>
      </c>
      <c r="AM113" s="74" t="n">
        <f aca="false">AM112*VLOOKUP($X113,$K$40:$V$69,AM$6+1,FALSE())</f>
        <v>0.876890054967248</v>
      </c>
      <c r="AN113" s="74" t="n">
        <f aca="false">AN112*VLOOKUP($X113,$K$40:$V$69,AN$6+1,FALSE())</f>
        <v>0.828370958211319</v>
      </c>
      <c r="AO113" s="74" t="n">
        <f aca="false">AO112*VLOOKUP($X113,$K$40:$V$69,AO$6+1,FALSE())</f>
        <v>0.786261252742957</v>
      </c>
      <c r="AP113" s="74" t="n">
        <f aca="false">AP112*VLOOKUP($X113,$K$40:$V$69,AP$6+1,FALSE())</f>
        <v>0.746611788535236</v>
      </c>
      <c r="AQ113" s="74" t="n">
        <f aca="false">AQ112*VLOOKUP($X113,$K$40:$V$69,AQ$6+1,FALSE())</f>
        <v>0.61763030877444</v>
      </c>
      <c r="AR113" s="74" t="n">
        <f aca="false">AR112*VLOOKUP($X113,$K$40:$V$69,AR$6+1,FALSE())</f>
        <v>0.600213936814337</v>
      </c>
      <c r="AS113" s="74" t="n">
        <f aca="false">AS112*VLOOKUP($X113,$K$40:$V$69,AS$6+1,FALSE())</f>
        <v>0.518027323644351</v>
      </c>
      <c r="AT113" s="74" t="n">
        <f aca="false">AT112*VLOOKUP($X113,$K$40:$V$69,AT$6+1,FALSE())</f>
        <v>0.498243816085811</v>
      </c>
      <c r="AU113" s="74" t="n">
        <f aca="false">AU112*VLOOKUP($X113,$K$40:$V$69,AU$6+1,FALSE())</f>
        <v>0.36519243425174</v>
      </c>
      <c r="AV113" s="74" t="n">
        <f aca="false">AV112*VLOOKUP($X113,$K$40:$V$69,AV$6+1,FALSE())</f>
        <v>0.203982180862033</v>
      </c>
      <c r="AW113" s="75" t="n">
        <v>0</v>
      </c>
      <c r="AX113" s="54"/>
      <c r="AY113" s="60" t="n">
        <f aca="false">AY101+1</f>
        <v>9</v>
      </c>
      <c r="AZ113" s="61" t="n">
        <v>107</v>
      </c>
      <c r="BA113" s="76" t="n">
        <v>0.36519243425174</v>
      </c>
      <c r="BB113" s="77" t="n">
        <v>0.498243816085811</v>
      </c>
      <c r="BC113" s="54"/>
      <c r="BD113" s="54" t="n">
        <f aca="false">IF($D$11=1,BA113*BB113,BA113)</f>
        <v>0.36519243425174</v>
      </c>
    </row>
    <row r="114" customFormat="false" ht="12.75" hidden="false" customHeight="false" outlineLevel="0" collapsed="false">
      <c r="F114" s="57" t="n">
        <v>8</v>
      </c>
      <c r="G114" s="58" t="n">
        <v>3</v>
      </c>
      <c r="H114" s="80" t="n">
        <f aca="false">+'Survival Rates'!G112</f>
        <v>0.814273974080511</v>
      </c>
      <c r="I114" s="81" t="n">
        <v>0.793518756035488</v>
      </c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60" t="n">
        <f aca="false">X102+1</f>
        <v>9</v>
      </c>
      <c r="Y114" s="61" t="n">
        <v>108</v>
      </c>
      <c r="Z114" s="71" t="n">
        <f aca="false">Z113*VLOOKUP($X114,$K$7:$V$36,Z$6+1,FALSE())</f>
        <v>0.9046760731499</v>
      </c>
      <c r="AA114" s="71" t="n">
        <f aca="false">AA113*VLOOKUP($X114,$K$7:$V$36,AA$6+1,FALSE())</f>
        <v>0.876434050156809</v>
      </c>
      <c r="AB114" s="71" t="n">
        <f aca="false">AB113*VLOOKUP($X114,$K$7:$V$36,AB$6+1,FALSE())</f>
        <v>0.827315988593457</v>
      </c>
      <c r="AC114" s="71" t="n">
        <f aca="false">AC113*VLOOKUP($X114,$K$7:$V$36,AC$6+1,FALSE())</f>
        <v>0.784756851017569</v>
      </c>
      <c r="AD114" s="71" t="n">
        <f aca="false">AD113*VLOOKUP($X114,$K$7:$V$36,AD$6+1,FALSE())</f>
        <v>0.744882300186454</v>
      </c>
      <c r="AE114" s="71" t="n">
        <f aca="false">AE113*VLOOKUP($X114,$K$7:$V$36,AE$6+1,FALSE())</f>
        <v>0.614761240161056</v>
      </c>
      <c r="AF114" s="71" t="n">
        <f aca="false">AF113*VLOOKUP($X114,$K$7:$V$36,AF$6+1,FALSE())</f>
        <v>0.597265186262074</v>
      </c>
      <c r="AG114" s="71" t="n">
        <f aca="false">AG113*VLOOKUP($X114,$K$7:$V$36,AG$6+1,FALSE())</f>
        <v>0.514801947968843</v>
      </c>
      <c r="AH114" s="71" t="n">
        <f aca="false">AH113*VLOOKUP($X114,$K$7:$V$36,AH$6+1,FALSE())</f>
        <v>0.495071014016735</v>
      </c>
      <c r="AI114" s="71" t="n">
        <f aca="false">AI113*VLOOKUP($X114,$K$7:$V$36,AI$6+1,FALSE())</f>
        <v>0.361804627003749</v>
      </c>
      <c r="AJ114" s="71" t="n">
        <f aca="false">AJ113*VLOOKUP($X114,$K$7:$V$36,AJ$6+1,FALSE())</f>
        <v>0.200937055038338</v>
      </c>
      <c r="AK114" s="72" t="n">
        <f aca="false">W$7</f>
        <v>0</v>
      </c>
      <c r="AL114" s="73" t="n">
        <f aca="false">AL113*VLOOKUP($X114,$K$40:$V$69,AL$6+1,FALSE())</f>
        <v>0.9046760731499</v>
      </c>
      <c r="AM114" s="74" t="n">
        <f aca="false">AM113*VLOOKUP($X114,$K$40:$V$69,AM$6+1,FALSE())</f>
        <v>0.876434050156809</v>
      </c>
      <c r="AN114" s="74" t="n">
        <f aca="false">AN113*VLOOKUP($X114,$K$40:$V$69,AN$6+1,FALSE())</f>
        <v>0.827315988593457</v>
      </c>
      <c r="AO114" s="74" t="n">
        <f aca="false">AO113*VLOOKUP($X114,$K$40:$V$69,AO$6+1,FALSE())</f>
        <v>0.784756851017569</v>
      </c>
      <c r="AP114" s="74" t="n">
        <f aca="false">AP113*VLOOKUP($X114,$K$40:$V$69,AP$6+1,FALSE())</f>
        <v>0.744882300186454</v>
      </c>
      <c r="AQ114" s="74" t="n">
        <f aca="false">AQ113*VLOOKUP($X114,$K$40:$V$69,AQ$6+1,FALSE())</f>
        <v>0.614761240161056</v>
      </c>
      <c r="AR114" s="74" t="n">
        <f aca="false">AR113*VLOOKUP($X114,$K$40:$V$69,AR$6+1,FALSE())</f>
        <v>0.597265186262074</v>
      </c>
      <c r="AS114" s="74" t="n">
        <f aca="false">AS113*VLOOKUP($X114,$K$40:$V$69,AS$6+1,FALSE())</f>
        <v>0.514801947968843</v>
      </c>
      <c r="AT114" s="74" t="n">
        <f aca="false">AT113*VLOOKUP($X114,$K$40:$V$69,AT$6+1,FALSE())</f>
        <v>0.495071014016735</v>
      </c>
      <c r="AU114" s="74" t="n">
        <f aca="false">AU113*VLOOKUP($X114,$K$40:$V$69,AU$6+1,FALSE())</f>
        <v>0.361804627003749</v>
      </c>
      <c r="AV114" s="74" t="n">
        <f aca="false">AV113*VLOOKUP($X114,$K$40:$V$69,AV$6+1,FALSE())</f>
        <v>0.200937055038338</v>
      </c>
      <c r="AW114" s="75" t="n">
        <v>0</v>
      </c>
      <c r="AX114" s="54"/>
      <c r="AY114" s="60" t="n">
        <f aca="false">AY102+1</f>
        <v>9</v>
      </c>
      <c r="AZ114" s="61" t="n">
        <v>108</v>
      </c>
      <c r="BA114" s="76" t="n">
        <v>0.361804627003749</v>
      </c>
      <c r="BB114" s="77" t="n">
        <v>0.495071014016735</v>
      </c>
      <c r="BC114" s="54"/>
      <c r="BD114" s="54" t="n">
        <f aca="false">IF($D$11=1,BA114*BB114,BA114)</f>
        <v>0.361804627003749</v>
      </c>
    </row>
    <row r="115" customFormat="false" ht="12.75" hidden="false" customHeight="false" outlineLevel="0" collapsed="false">
      <c r="F115" s="57" t="n">
        <v>8</v>
      </c>
      <c r="G115" s="58" t="n">
        <v>4</v>
      </c>
      <c r="H115" s="80" t="n">
        <f aca="false">+'Survival Rates'!G113</f>
        <v>0.751389026408148</v>
      </c>
      <c r="I115" s="81" t="n">
        <v>0.732877221800566</v>
      </c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60" t="n">
        <f aca="false">X103+1</f>
        <v>10</v>
      </c>
      <c r="Y115" s="61" t="n">
        <v>109</v>
      </c>
      <c r="Z115" s="71" t="n">
        <f aca="false">Z114*VLOOKUP($X115,$K$7:$V$36,Z$6+1,FALSE())</f>
        <v>0.904406965053106</v>
      </c>
      <c r="AA115" s="71" t="n">
        <f aca="false">AA114*VLOOKUP($X115,$K$7:$V$36,AA$6+1,FALSE())</f>
        <v>0.876140291919928</v>
      </c>
      <c r="AB115" s="71" t="n">
        <f aca="false">AB114*VLOOKUP($X115,$K$7:$V$36,AB$6+1,FALSE())</f>
        <v>0.826360048200217</v>
      </c>
      <c r="AC115" s="71" t="n">
        <f aca="false">AC114*VLOOKUP($X115,$K$7:$V$36,AC$6+1,FALSE())</f>
        <v>0.783312294156887</v>
      </c>
      <c r="AD115" s="71" t="n">
        <f aca="false">AD114*VLOOKUP($X115,$K$7:$V$36,AD$6+1,FALSE())</f>
        <v>0.743226321631205</v>
      </c>
      <c r="AE115" s="71" t="n">
        <f aca="false">AE114*VLOOKUP($X115,$K$7:$V$36,AE$6+1,FALSE())</f>
        <v>0.611851188599544</v>
      </c>
      <c r="AF115" s="71" t="n">
        <f aca="false">AF114*VLOOKUP($X115,$K$7:$V$36,AF$6+1,FALSE())</f>
        <v>0.594274945562351</v>
      </c>
      <c r="AG115" s="71" t="n">
        <f aca="false">AG114*VLOOKUP($X115,$K$7:$V$36,AG$6+1,FALSE())</f>
        <v>0.511549765030755</v>
      </c>
      <c r="AH115" s="71" t="n">
        <f aca="false">AH114*VLOOKUP($X115,$K$7:$V$36,AH$6+1,FALSE())</f>
        <v>0.491902877196734</v>
      </c>
      <c r="AI115" s="71" t="n">
        <f aca="false">AI114*VLOOKUP($X115,$K$7:$V$36,AI$6+1,FALSE())</f>
        <v>0.358420340704747</v>
      </c>
      <c r="AJ115" s="71" t="n">
        <f aca="false">AJ114*VLOOKUP($X115,$K$7:$V$36,AJ$6+1,FALSE())</f>
        <v>0.197891775971945</v>
      </c>
      <c r="AK115" s="72" t="n">
        <f aca="false">W$7</f>
        <v>0</v>
      </c>
      <c r="AL115" s="73" t="n">
        <f aca="false">AL114*VLOOKUP($X115,$K$40:$V$69,AL$6+1,FALSE())</f>
        <v>0.904406965053106</v>
      </c>
      <c r="AM115" s="74" t="n">
        <f aca="false">AM114*VLOOKUP($X115,$K$40:$V$69,AM$6+1,FALSE())</f>
        <v>0.876140291919928</v>
      </c>
      <c r="AN115" s="74" t="n">
        <f aca="false">AN114*VLOOKUP($X115,$K$40:$V$69,AN$6+1,FALSE())</f>
        <v>0.826360048200217</v>
      </c>
      <c r="AO115" s="74" t="n">
        <f aca="false">AO114*VLOOKUP($X115,$K$40:$V$69,AO$6+1,FALSE())</f>
        <v>0.783312294156887</v>
      </c>
      <c r="AP115" s="74" t="n">
        <f aca="false">AP114*VLOOKUP($X115,$K$40:$V$69,AP$6+1,FALSE())</f>
        <v>0.743226321631205</v>
      </c>
      <c r="AQ115" s="74" t="n">
        <f aca="false">AQ114*VLOOKUP($X115,$K$40:$V$69,AQ$6+1,FALSE())</f>
        <v>0.611851188599544</v>
      </c>
      <c r="AR115" s="74" t="n">
        <f aca="false">AR114*VLOOKUP($X115,$K$40:$V$69,AR$6+1,FALSE())</f>
        <v>0.594274945562351</v>
      </c>
      <c r="AS115" s="74" t="n">
        <f aca="false">AS114*VLOOKUP($X115,$K$40:$V$69,AS$6+1,FALSE())</f>
        <v>0.511549765030755</v>
      </c>
      <c r="AT115" s="74" t="n">
        <f aca="false">AT114*VLOOKUP($X115,$K$40:$V$69,AT$6+1,FALSE())</f>
        <v>0.491902877196734</v>
      </c>
      <c r="AU115" s="74" t="n">
        <f aca="false">AU114*VLOOKUP($X115,$K$40:$V$69,AU$6+1,FALSE())</f>
        <v>0.358420340704747</v>
      </c>
      <c r="AV115" s="74" t="n">
        <f aca="false">AV114*VLOOKUP($X115,$K$40:$V$69,AV$6+1,FALSE())</f>
        <v>0.197891775971945</v>
      </c>
      <c r="AW115" s="75" t="n">
        <v>0</v>
      </c>
      <c r="AX115" s="54"/>
      <c r="AY115" s="60" t="n">
        <f aca="false">AY103+1</f>
        <v>10</v>
      </c>
      <c r="AZ115" s="61" t="n">
        <v>109</v>
      </c>
      <c r="BA115" s="76" t="n">
        <v>0.358420340704747</v>
      </c>
      <c r="BB115" s="77" t="n">
        <v>0.491902877196734</v>
      </c>
      <c r="BC115" s="54"/>
      <c r="BD115" s="54" t="n">
        <f aca="false">IF($D$11=1,BA115*BB115,BA115)</f>
        <v>0.358420340704747</v>
      </c>
    </row>
    <row r="116" customFormat="false" ht="12.75" hidden="false" customHeight="false" outlineLevel="0" collapsed="false">
      <c r="F116" s="57" t="n">
        <v>8</v>
      </c>
      <c r="G116" s="58" t="n">
        <v>5</v>
      </c>
      <c r="H116" s="80" t="n">
        <f aca="false">+'Survival Rates'!G114</f>
        <v>0.695291722293169</v>
      </c>
      <c r="I116" s="81" t="n">
        <v>0.667576895276872</v>
      </c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60" t="n">
        <f aca="false">X104+1</f>
        <v>10</v>
      </c>
      <c r="Y116" s="61" t="n">
        <v>110</v>
      </c>
      <c r="Z116" s="71" t="n">
        <f aca="false">Z115*VLOOKUP($X116,$K$7:$V$36,Z$6+1,FALSE())</f>
        <v>0.904137937006144</v>
      </c>
      <c r="AA116" s="71" t="n">
        <f aca="false">AA115*VLOOKUP($X116,$K$7:$V$36,AA$6+1,FALSE())</f>
        <v>0.875846632143282</v>
      </c>
      <c r="AB116" s="71" t="n">
        <f aca="false">AB115*VLOOKUP($X116,$K$7:$V$36,AB$6+1,FALSE())</f>
        <v>0.825405212369258</v>
      </c>
      <c r="AC116" s="71" t="n">
        <f aca="false">AC115*VLOOKUP($X116,$K$7:$V$36,AC$6+1,FALSE())</f>
        <v>0.781870396393123</v>
      </c>
      <c r="AD116" s="71" t="n">
        <f aca="false">AD115*VLOOKUP($X116,$K$7:$V$36,AD$6+1,FALSE())</f>
        <v>0.741574024550163</v>
      </c>
      <c r="AE116" s="71" t="n">
        <f aca="false">AE115*VLOOKUP($X116,$K$7:$V$36,AE$6+1,FALSE())</f>
        <v>0.60895491214215</v>
      </c>
      <c r="AF116" s="71" t="n">
        <f aca="false">AF115*VLOOKUP($X116,$K$7:$V$36,AF$6+1,FALSE())</f>
        <v>0.591299675665628</v>
      </c>
      <c r="AG116" s="71" t="n">
        <f aca="false">AG115*VLOOKUP($X116,$K$7:$V$36,AG$6+1,FALSE())</f>
        <v>0.508318127263298</v>
      </c>
      <c r="AH116" s="71" t="n">
        <f aca="false">AH115*VLOOKUP($X116,$K$7:$V$36,AH$6+1,FALSE())</f>
        <v>0.488755014419499</v>
      </c>
      <c r="AI116" s="71" t="n">
        <f aca="false">AI115*VLOOKUP($X116,$K$7:$V$36,AI$6+1,FALSE())</f>
        <v>0.355067710700051</v>
      </c>
      <c r="AJ116" s="71" t="n">
        <f aca="false">AJ115*VLOOKUP($X116,$K$7:$V$36,AJ$6+1,FALSE())</f>
        <v>0.194892649291882</v>
      </c>
      <c r="AK116" s="72" t="n">
        <f aca="false">W$7</f>
        <v>0</v>
      </c>
      <c r="AL116" s="73" t="n">
        <f aca="false">AL115*VLOOKUP($X116,$K$40:$V$69,AL$6+1,FALSE())</f>
        <v>0.904137937006144</v>
      </c>
      <c r="AM116" s="74" t="n">
        <f aca="false">AM115*VLOOKUP($X116,$K$40:$V$69,AM$6+1,FALSE())</f>
        <v>0.875846632143282</v>
      </c>
      <c r="AN116" s="74" t="n">
        <f aca="false">AN115*VLOOKUP($X116,$K$40:$V$69,AN$6+1,FALSE())</f>
        <v>0.825405212369258</v>
      </c>
      <c r="AO116" s="74" t="n">
        <f aca="false">AO115*VLOOKUP($X116,$K$40:$V$69,AO$6+1,FALSE())</f>
        <v>0.781870396393123</v>
      </c>
      <c r="AP116" s="74" t="n">
        <f aca="false">AP115*VLOOKUP($X116,$K$40:$V$69,AP$6+1,FALSE())</f>
        <v>0.741574024550163</v>
      </c>
      <c r="AQ116" s="74" t="n">
        <f aca="false">AQ115*VLOOKUP($X116,$K$40:$V$69,AQ$6+1,FALSE())</f>
        <v>0.60895491214215</v>
      </c>
      <c r="AR116" s="74" t="n">
        <f aca="false">AR115*VLOOKUP($X116,$K$40:$V$69,AR$6+1,FALSE())</f>
        <v>0.591299675665628</v>
      </c>
      <c r="AS116" s="74" t="n">
        <f aca="false">AS115*VLOOKUP($X116,$K$40:$V$69,AS$6+1,FALSE())</f>
        <v>0.508318127263298</v>
      </c>
      <c r="AT116" s="74" t="n">
        <f aca="false">AT115*VLOOKUP($X116,$K$40:$V$69,AT$6+1,FALSE())</f>
        <v>0.488755014419499</v>
      </c>
      <c r="AU116" s="74" t="n">
        <f aca="false">AU115*VLOOKUP($X116,$K$40:$V$69,AU$6+1,FALSE())</f>
        <v>0.355067710700051</v>
      </c>
      <c r="AV116" s="74" t="n">
        <f aca="false">AV115*VLOOKUP($X116,$K$40:$V$69,AV$6+1,FALSE())</f>
        <v>0.194892649291882</v>
      </c>
      <c r="AW116" s="75" t="n">
        <v>0</v>
      </c>
      <c r="AX116" s="54"/>
      <c r="AY116" s="60" t="n">
        <f aca="false">AY104+1</f>
        <v>10</v>
      </c>
      <c r="AZ116" s="61" t="n">
        <v>110</v>
      </c>
      <c r="BA116" s="76" t="n">
        <v>0.355067710700051</v>
      </c>
      <c r="BB116" s="77" t="n">
        <v>0.488755014419499</v>
      </c>
      <c r="BC116" s="54"/>
      <c r="BD116" s="54" t="n">
        <f aca="false">IF($D$11=1,BA116*BB116,BA116)</f>
        <v>0.355067710700051</v>
      </c>
    </row>
    <row r="117" customFormat="false" ht="12.75" hidden="false" customHeight="false" outlineLevel="0" collapsed="false">
      <c r="F117" s="57" t="n">
        <v>8</v>
      </c>
      <c r="G117" s="58" t="n">
        <v>6</v>
      </c>
      <c r="H117" s="80" t="n">
        <f aca="false">+'Survival Rates'!G115</f>
        <v>0.644971673729172</v>
      </c>
      <c r="I117" s="81" t="n">
        <v>0.617784380042811</v>
      </c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60" t="n">
        <f aca="false">X105+1</f>
        <v>10</v>
      </c>
      <c r="Y117" s="61" t="n">
        <v>111</v>
      </c>
      <c r="Z117" s="71" t="n">
        <f aca="false">Z116*VLOOKUP($X117,$K$7:$V$36,Z$6+1,FALSE())</f>
        <v>0.903868988985203</v>
      </c>
      <c r="AA117" s="71" t="n">
        <f aca="false">AA116*VLOOKUP($X117,$K$7:$V$36,AA$6+1,FALSE())</f>
        <v>0.875553070793868</v>
      </c>
      <c r="AB117" s="71" t="n">
        <f aca="false">AB116*VLOOKUP($X117,$K$7:$V$36,AB$6+1,FALSE())</f>
        <v>0.824451479824289</v>
      </c>
      <c r="AC117" s="71" t="n">
        <f aca="false">AC116*VLOOKUP($X117,$K$7:$V$36,AC$6+1,FALSE())</f>
        <v>0.780431152831491</v>
      </c>
      <c r="AD117" s="71" t="n">
        <f aca="false">AD116*VLOOKUP($X117,$K$7:$V$36,AD$6+1,FALSE())</f>
        <v>0.739925400758891</v>
      </c>
      <c r="AE117" s="71" t="n">
        <f aca="false">AE116*VLOOKUP($X117,$K$7:$V$36,AE$6+1,FALSE())</f>
        <v>0.606072345582642</v>
      </c>
      <c r="AF117" s="71" t="n">
        <f aca="false">AF116*VLOOKUP($X117,$K$7:$V$36,AF$6+1,FALSE())</f>
        <v>0.588339301619764</v>
      </c>
      <c r="AG117" s="71" t="n">
        <f aca="false">AG116*VLOOKUP($X117,$K$7:$V$36,AG$6+1,FALSE())</f>
        <v>0.505106904875486</v>
      </c>
      <c r="AH117" s="71" t="n">
        <f aca="false">AH116*VLOOKUP($X117,$K$7:$V$36,AH$6+1,FALSE())</f>
        <v>0.485627295944165</v>
      </c>
      <c r="AI117" s="71" t="n">
        <f aca="false">AI116*VLOOKUP($X117,$K$7:$V$36,AI$6+1,FALSE())</f>
        <v>0.351746440879675</v>
      </c>
      <c r="AJ117" s="71" t="n">
        <f aca="false">AJ116*VLOOKUP($X117,$K$7:$V$36,AJ$6+1,FALSE())</f>
        <v>0.19193897554082</v>
      </c>
      <c r="AK117" s="72" t="n">
        <f aca="false">W$7</f>
        <v>0</v>
      </c>
      <c r="AL117" s="73" t="n">
        <f aca="false">AL116*VLOOKUP($X117,$K$40:$V$69,AL$6+1,FALSE())</f>
        <v>0.903868988985203</v>
      </c>
      <c r="AM117" s="74" t="n">
        <f aca="false">AM116*VLOOKUP($X117,$K$40:$V$69,AM$6+1,FALSE())</f>
        <v>0.875553070793868</v>
      </c>
      <c r="AN117" s="74" t="n">
        <f aca="false">AN116*VLOOKUP($X117,$K$40:$V$69,AN$6+1,FALSE())</f>
        <v>0.824451479824289</v>
      </c>
      <c r="AO117" s="74" t="n">
        <f aca="false">AO116*VLOOKUP($X117,$K$40:$V$69,AO$6+1,FALSE())</f>
        <v>0.780431152831491</v>
      </c>
      <c r="AP117" s="74" t="n">
        <f aca="false">AP116*VLOOKUP($X117,$K$40:$V$69,AP$6+1,FALSE())</f>
        <v>0.739925400758891</v>
      </c>
      <c r="AQ117" s="74" t="n">
        <f aca="false">AQ116*VLOOKUP($X117,$K$40:$V$69,AQ$6+1,FALSE())</f>
        <v>0.606072345582642</v>
      </c>
      <c r="AR117" s="74" t="n">
        <f aca="false">AR116*VLOOKUP($X117,$K$40:$V$69,AR$6+1,FALSE())</f>
        <v>0.588339301619764</v>
      </c>
      <c r="AS117" s="74" t="n">
        <f aca="false">AS116*VLOOKUP($X117,$K$40:$V$69,AS$6+1,FALSE())</f>
        <v>0.505106904875486</v>
      </c>
      <c r="AT117" s="74" t="n">
        <f aca="false">AT116*VLOOKUP($X117,$K$40:$V$69,AT$6+1,FALSE())</f>
        <v>0.485627295944165</v>
      </c>
      <c r="AU117" s="74" t="n">
        <f aca="false">AU116*VLOOKUP($X117,$K$40:$V$69,AU$6+1,FALSE())</f>
        <v>0.351746440879675</v>
      </c>
      <c r="AV117" s="74" t="n">
        <f aca="false">AV116*VLOOKUP($X117,$K$40:$V$69,AV$6+1,FALSE())</f>
        <v>0.19193897554082</v>
      </c>
      <c r="AW117" s="75" t="n">
        <v>0</v>
      </c>
      <c r="AX117" s="54"/>
      <c r="AY117" s="60" t="n">
        <f aca="false">AY105+1</f>
        <v>10</v>
      </c>
      <c r="AZ117" s="61" t="n">
        <v>111</v>
      </c>
      <c r="BA117" s="76" t="n">
        <v>0.351746440879675</v>
      </c>
      <c r="BB117" s="77" t="n">
        <v>0.485627295944165</v>
      </c>
      <c r="BC117" s="54"/>
      <c r="BD117" s="54" t="n">
        <f aca="false">IF($D$11=1,BA117*BB117,BA117)</f>
        <v>0.351746440879675</v>
      </c>
    </row>
    <row r="118" customFormat="false" ht="12.75" hidden="false" customHeight="false" outlineLevel="0" collapsed="false">
      <c r="F118" s="57" t="n">
        <v>8</v>
      </c>
      <c r="G118" s="58" t="n">
        <v>7</v>
      </c>
      <c r="H118" s="80" t="n">
        <f aca="false">+'Survival Rates'!G116</f>
        <v>0.597562928076178</v>
      </c>
      <c r="I118" s="81" t="n">
        <v>0.571960716987134</v>
      </c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60" t="n">
        <f aca="false">X106+1</f>
        <v>10</v>
      </c>
      <c r="Y118" s="61" t="n">
        <v>112</v>
      </c>
      <c r="Z118" s="71" t="n">
        <f aca="false">Z117*VLOOKUP($X118,$K$7:$V$36,Z$6+1,FALSE())</f>
        <v>0.903600120966477</v>
      </c>
      <c r="AA118" s="71" t="n">
        <f aca="false">AA117*VLOOKUP($X118,$K$7:$V$36,AA$6+1,FALSE())</f>
        <v>0.875259607838696</v>
      </c>
      <c r="AB118" s="71" t="n">
        <f aca="false">AB117*VLOOKUP($X118,$K$7:$V$36,AB$6+1,FALSE())</f>
        <v>0.823498849290495</v>
      </c>
      <c r="AC118" s="71" t="n">
        <f aca="false">AC117*VLOOKUP($X118,$K$7:$V$36,AC$6+1,FALSE())</f>
        <v>0.778994558586216</v>
      </c>
      <c r="AD118" s="71" t="n">
        <f aca="false">AD117*VLOOKUP($X118,$K$7:$V$36,AD$6+1,FALSE())</f>
        <v>0.738280442091147</v>
      </c>
      <c r="AE118" s="71" t="n">
        <f aca="false">AE117*VLOOKUP($X118,$K$7:$V$36,AE$6+1,FALSE())</f>
        <v>0.603203424023452</v>
      </c>
      <c r="AF118" s="71" t="n">
        <f aca="false">AF117*VLOOKUP($X118,$K$7:$V$36,AF$6+1,FALSE())</f>
        <v>0.58539374884787</v>
      </c>
      <c r="AG118" s="71" t="n">
        <f aca="false">AG117*VLOOKUP($X118,$K$7:$V$36,AG$6+1,FALSE())</f>
        <v>0.501915968896265</v>
      </c>
      <c r="AH118" s="71" t="n">
        <f aca="false">AH117*VLOOKUP($X118,$K$7:$V$36,AH$6+1,FALSE())</f>
        <v>0.482519592860126</v>
      </c>
      <c r="AI118" s="71" t="n">
        <f aca="false">AI117*VLOOKUP($X118,$K$7:$V$36,AI$6+1,FALSE())</f>
        <v>0.348456237903417</v>
      </c>
      <c r="AJ118" s="71" t="n">
        <f aca="false">AJ117*VLOOKUP($X118,$K$7:$V$36,AJ$6+1,FALSE())</f>
        <v>0.189030065861976</v>
      </c>
      <c r="AK118" s="72" t="n">
        <f aca="false">W$7</f>
        <v>0</v>
      </c>
      <c r="AL118" s="73" t="n">
        <f aca="false">AL117*VLOOKUP($X118,$K$40:$V$69,AL$6+1,FALSE())</f>
        <v>0.903600120966477</v>
      </c>
      <c r="AM118" s="74" t="n">
        <f aca="false">AM117*VLOOKUP($X118,$K$40:$V$69,AM$6+1,FALSE())</f>
        <v>0.875259607838696</v>
      </c>
      <c r="AN118" s="74" t="n">
        <f aca="false">AN117*VLOOKUP($X118,$K$40:$V$69,AN$6+1,FALSE())</f>
        <v>0.823498849290495</v>
      </c>
      <c r="AO118" s="74" t="n">
        <f aca="false">AO117*VLOOKUP($X118,$K$40:$V$69,AO$6+1,FALSE())</f>
        <v>0.778994558586216</v>
      </c>
      <c r="AP118" s="74" t="n">
        <f aca="false">AP117*VLOOKUP($X118,$K$40:$V$69,AP$6+1,FALSE())</f>
        <v>0.738280442091147</v>
      </c>
      <c r="AQ118" s="74" t="n">
        <f aca="false">AQ117*VLOOKUP($X118,$K$40:$V$69,AQ$6+1,FALSE())</f>
        <v>0.603203424023452</v>
      </c>
      <c r="AR118" s="74" t="n">
        <f aca="false">AR117*VLOOKUP($X118,$K$40:$V$69,AR$6+1,FALSE())</f>
        <v>0.58539374884787</v>
      </c>
      <c r="AS118" s="74" t="n">
        <f aca="false">AS117*VLOOKUP($X118,$K$40:$V$69,AS$6+1,FALSE())</f>
        <v>0.501915968896265</v>
      </c>
      <c r="AT118" s="74" t="n">
        <f aca="false">AT117*VLOOKUP($X118,$K$40:$V$69,AT$6+1,FALSE())</f>
        <v>0.482519592860126</v>
      </c>
      <c r="AU118" s="74" t="n">
        <f aca="false">AU117*VLOOKUP($X118,$K$40:$V$69,AU$6+1,FALSE())</f>
        <v>0.348456237903417</v>
      </c>
      <c r="AV118" s="74" t="n">
        <f aca="false">AV117*VLOOKUP($X118,$K$40:$V$69,AV$6+1,FALSE())</f>
        <v>0.189030065861976</v>
      </c>
      <c r="AW118" s="75" t="n">
        <v>0</v>
      </c>
      <c r="AX118" s="54"/>
      <c r="AY118" s="60" t="n">
        <f aca="false">AY106+1</f>
        <v>10</v>
      </c>
      <c r="AZ118" s="61" t="n">
        <v>112</v>
      </c>
      <c r="BA118" s="76" t="n">
        <v>0.348456237903417</v>
      </c>
      <c r="BB118" s="77" t="n">
        <v>0.482519592860126</v>
      </c>
      <c r="BC118" s="54"/>
      <c r="BD118" s="54" t="n">
        <f aca="false">IF($D$11=1,BA118*BB118,BA118)</f>
        <v>0.348456237903417</v>
      </c>
    </row>
    <row r="119" customFormat="false" ht="12.75" hidden="false" customHeight="false" outlineLevel="0" collapsed="false">
      <c r="F119" s="57" t="n">
        <v>8</v>
      </c>
      <c r="G119" s="58" t="n">
        <v>8</v>
      </c>
      <c r="H119" s="80" t="n">
        <f aca="false">+'Survival Rates'!G117</f>
        <v>0.554868425499883</v>
      </c>
      <c r="I119" s="81" t="n">
        <v>0.528019639186247</v>
      </c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60" t="n">
        <f aca="false">X107+1</f>
        <v>10</v>
      </c>
      <c r="Y119" s="61" t="n">
        <v>113</v>
      </c>
      <c r="Z119" s="71" t="n">
        <f aca="false">Z118*VLOOKUP($X119,$K$7:$V$36,Z$6+1,FALSE())</f>
        <v>0.903331332926169</v>
      </c>
      <c r="AA119" s="71" t="n">
        <f aca="false">AA118*VLOOKUP($X119,$K$7:$V$36,AA$6+1,FALSE())</f>
        <v>0.874966243244788</v>
      </c>
      <c r="AB119" s="71" t="n">
        <f aca="false">AB118*VLOOKUP($X119,$K$7:$V$36,AB$6+1,FALSE())</f>
        <v>0.822547319494532</v>
      </c>
      <c r="AC119" s="71" t="n">
        <f aca="false">AC118*VLOOKUP($X119,$K$7:$V$36,AC$6+1,FALSE())</f>
        <v>0.777560608780514</v>
      </c>
      <c r="AD119" s="71" t="n">
        <f aca="false">AD118*VLOOKUP($X119,$K$7:$V$36,AD$6+1,FALSE())</f>
        <v>0.736639140398843</v>
      </c>
      <c r="AE119" s="71" t="n">
        <f aca="false">AE118*VLOOKUP($X119,$K$7:$V$36,AE$6+1,FALSE())</f>
        <v>0.600348082874214</v>
      </c>
      <c r="AF119" s="71" t="n">
        <f aca="false">AF118*VLOOKUP($X119,$K$7:$V$36,AF$6+1,FALSE())</f>
        <v>0.58246294314643</v>
      </c>
      <c r="AG119" s="71" t="n">
        <f aca="false">AG118*VLOOKUP($X119,$K$7:$V$36,AG$6+1,FALSE())</f>
        <v>0.498745191169337</v>
      </c>
      <c r="AH119" s="71" t="n">
        <f aca="false">AH118*VLOOKUP($X119,$K$7:$V$36,AH$6+1,FALSE())</f>
        <v>0.47943177708172</v>
      </c>
      <c r="AI119" s="71" t="n">
        <f aca="false">AI118*VLOOKUP($X119,$K$7:$V$36,AI$6+1,FALSE())</f>
        <v>0.345196811174952</v>
      </c>
      <c r="AJ119" s="71" t="n">
        <f aca="false">AJ118*VLOOKUP($X119,$K$7:$V$36,AJ$6+1,FALSE())</f>
        <v>0.18616524183846</v>
      </c>
      <c r="AK119" s="72" t="n">
        <f aca="false">W$7</f>
        <v>0</v>
      </c>
      <c r="AL119" s="73" t="n">
        <f aca="false">AL118*VLOOKUP($X119,$K$40:$V$69,AL$6+1,FALSE())</f>
        <v>0.903331332926169</v>
      </c>
      <c r="AM119" s="74" t="n">
        <f aca="false">AM118*VLOOKUP($X119,$K$40:$V$69,AM$6+1,FALSE())</f>
        <v>0.874966243244788</v>
      </c>
      <c r="AN119" s="74" t="n">
        <f aca="false">AN118*VLOOKUP($X119,$K$40:$V$69,AN$6+1,FALSE())</f>
        <v>0.822547319494532</v>
      </c>
      <c r="AO119" s="74" t="n">
        <f aca="false">AO118*VLOOKUP($X119,$K$40:$V$69,AO$6+1,FALSE())</f>
        <v>0.777560608780514</v>
      </c>
      <c r="AP119" s="74" t="n">
        <f aca="false">AP118*VLOOKUP($X119,$K$40:$V$69,AP$6+1,FALSE())</f>
        <v>0.736639140398843</v>
      </c>
      <c r="AQ119" s="74" t="n">
        <f aca="false">AQ118*VLOOKUP($X119,$K$40:$V$69,AQ$6+1,FALSE())</f>
        <v>0.600348082874214</v>
      </c>
      <c r="AR119" s="74" t="n">
        <f aca="false">AR118*VLOOKUP($X119,$K$40:$V$69,AR$6+1,FALSE())</f>
        <v>0.58246294314643</v>
      </c>
      <c r="AS119" s="74" t="n">
        <f aca="false">AS118*VLOOKUP($X119,$K$40:$V$69,AS$6+1,FALSE())</f>
        <v>0.498745191169337</v>
      </c>
      <c r="AT119" s="74" t="n">
        <f aca="false">AT118*VLOOKUP($X119,$K$40:$V$69,AT$6+1,FALSE())</f>
        <v>0.47943177708172</v>
      </c>
      <c r="AU119" s="74" t="n">
        <f aca="false">AU118*VLOOKUP($X119,$K$40:$V$69,AU$6+1,FALSE())</f>
        <v>0.345196811174952</v>
      </c>
      <c r="AV119" s="74" t="n">
        <f aca="false">AV118*VLOOKUP($X119,$K$40:$V$69,AV$6+1,FALSE())</f>
        <v>0.18616524183846</v>
      </c>
      <c r="AW119" s="75" t="n">
        <v>0</v>
      </c>
      <c r="AX119" s="54"/>
      <c r="AY119" s="60" t="n">
        <f aca="false">AY107+1</f>
        <v>10</v>
      </c>
      <c r="AZ119" s="61" t="n">
        <v>113</v>
      </c>
      <c r="BA119" s="76" t="n">
        <v>0.345196811174952</v>
      </c>
      <c r="BB119" s="77" t="n">
        <v>0.47943177708172</v>
      </c>
      <c r="BC119" s="54"/>
      <c r="BD119" s="54" t="n">
        <f aca="false">IF($D$11=1,BA119*BB119,BA119)</f>
        <v>0.345196811174952</v>
      </c>
    </row>
    <row r="120" customFormat="false" ht="12.75" hidden="false" customHeight="false" outlineLevel="0" collapsed="false">
      <c r="F120" s="57" t="n">
        <v>8</v>
      </c>
      <c r="G120" s="58" t="n">
        <v>9</v>
      </c>
      <c r="H120" s="80" t="n">
        <f aca="false">+'Survival Rates'!G118</f>
        <v>0.514801947968843</v>
      </c>
      <c r="I120" s="81" t="n">
        <v>0.487000965759154</v>
      </c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60" t="n">
        <f aca="false">X108+1</f>
        <v>10</v>
      </c>
      <c r="Y120" s="61" t="n">
        <v>114</v>
      </c>
      <c r="Z120" s="71" t="n">
        <f aca="false">Z119*VLOOKUP($X120,$K$7:$V$36,Z$6+1,FALSE())</f>
        <v>0.903062624840488</v>
      </c>
      <c r="AA120" s="71" t="n">
        <f aca="false">AA119*VLOOKUP($X120,$K$7:$V$36,AA$6+1,FALSE())</f>
        <v>0.874672976979175</v>
      </c>
      <c r="AB120" s="71" t="n">
        <f aca="false">AB119*VLOOKUP($X120,$K$7:$V$36,AB$6+1,FALSE())</f>
        <v>0.821596889164528</v>
      </c>
      <c r="AC120" s="71" t="n">
        <f aca="false">AC119*VLOOKUP($X120,$K$7:$V$36,AC$6+1,FALSE())</f>
        <v>0.776129298546582</v>
      </c>
      <c r="AD120" s="71" t="n">
        <f aca="false">AD119*VLOOKUP($X120,$K$7:$V$36,AD$6+1,FALSE())</f>
        <v>0.735001487552008</v>
      </c>
      <c r="AE120" s="71" t="n">
        <f aca="false">AE119*VLOOKUP($X120,$K$7:$V$36,AE$6+1,FALSE())</f>
        <v>0.597506257850305</v>
      </c>
      <c r="AF120" s="71" t="n">
        <f aca="false">AF119*VLOOKUP($X120,$K$7:$V$36,AF$6+1,FALSE())</f>
        <v>0.579546810683433</v>
      </c>
      <c r="AG120" s="71" t="n">
        <f aca="false">AG119*VLOOKUP($X120,$K$7:$V$36,AG$6+1,FALSE())</f>
        <v>0.495594444348012</v>
      </c>
      <c r="AH120" s="71" t="n">
        <f aca="false">AH119*VLOOKUP($X120,$K$7:$V$36,AH$6+1,FALSE())</f>
        <v>0.476363721342953</v>
      </c>
      <c r="AI120" s="71" t="n">
        <f aca="false">AI119*VLOOKUP($X120,$K$7:$V$36,AI$6+1,FALSE())</f>
        <v>0.341967872816166</v>
      </c>
      <c r="AJ120" s="71" t="n">
        <f aca="false">AJ119*VLOOKUP($X120,$K$7:$V$36,AJ$6+1,FALSE())</f>
        <v>0.183343835335053</v>
      </c>
      <c r="AK120" s="72" t="n">
        <f aca="false">W$7</f>
        <v>0</v>
      </c>
      <c r="AL120" s="73" t="n">
        <f aca="false">AL119*VLOOKUP($X120,$K$40:$V$69,AL$6+1,FALSE())</f>
        <v>0.903062624840488</v>
      </c>
      <c r="AM120" s="74" t="n">
        <f aca="false">AM119*VLOOKUP($X120,$K$40:$V$69,AM$6+1,FALSE())</f>
        <v>0.874672976979175</v>
      </c>
      <c r="AN120" s="74" t="n">
        <f aca="false">AN119*VLOOKUP($X120,$K$40:$V$69,AN$6+1,FALSE())</f>
        <v>0.821596889164528</v>
      </c>
      <c r="AO120" s="74" t="n">
        <f aca="false">AO119*VLOOKUP($X120,$K$40:$V$69,AO$6+1,FALSE())</f>
        <v>0.776129298546582</v>
      </c>
      <c r="AP120" s="74" t="n">
        <f aca="false">AP119*VLOOKUP($X120,$K$40:$V$69,AP$6+1,FALSE())</f>
        <v>0.735001487552008</v>
      </c>
      <c r="AQ120" s="74" t="n">
        <f aca="false">AQ119*VLOOKUP($X120,$K$40:$V$69,AQ$6+1,FALSE())</f>
        <v>0.597506257850305</v>
      </c>
      <c r="AR120" s="74" t="n">
        <f aca="false">AR119*VLOOKUP($X120,$K$40:$V$69,AR$6+1,FALSE())</f>
        <v>0.579546810683433</v>
      </c>
      <c r="AS120" s="74" t="n">
        <f aca="false">AS119*VLOOKUP($X120,$K$40:$V$69,AS$6+1,FALSE())</f>
        <v>0.495594444348012</v>
      </c>
      <c r="AT120" s="74" t="n">
        <f aca="false">AT119*VLOOKUP($X120,$K$40:$V$69,AT$6+1,FALSE())</f>
        <v>0.476363721342953</v>
      </c>
      <c r="AU120" s="74" t="n">
        <f aca="false">AU119*VLOOKUP($X120,$K$40:$V$69,AU$6+1,FALSE())</f>
        <v>0.341967872816166</v>
      </c>
      <c r="AV120" s="74" t="n">
        <f aca="false">AV119*VLOOKUP($X120,$K$40:$V$69,AV$6+1,FALSE())</f>
        <v>0.183343835335053</v>
      </c>
      <c r="AW120" s="75" t="n">
        <v>0</v>
      </c>
      <c r="AX120" s="54"/>
      <c r="AY120" s="60" t="n">
        <f aca="false">AY108+1</f>
        <v>10</v>
      </c>
      <c r="AZ120" s="61" t="n">
        <v>114</v>
      </c>
      <c r="BA120" s="76" t="n">
        <v>0.341967872816166</v>
      </c>
      <c r="BB120" s="77" t="n">
        <v>0.476363721342953</v>
      </c>
      <c r="BC120" s="54"/>
      <c r="BD120" s="54" t="n">
        <f aca="false">IF($D$11=1,BA120*BB120,BA120)</f>
        <v>0.341967872816166</v>
      </c>
    </row>
    <row r="121" customFormat="false" ht="12.75" hidden="false" customHeight="false" outlineLevel="0" collapsed="false">
      <c r="F121" s="57" t="n">
        <v>8</v>
      </c>
      <c r="G121" s="58" t="n">
        <v>10</v>
      </c>
      <c r="H121" s="80" t="n">
        <f aca="false">+'Survival Rates'!G119</f>
        <v>0.477103581751559</v>
      </c>
      <c r="I121" s="81" t="n">
        <v>0.448611413919215</v>
      </c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60" t="n">
        <f aca="false">X109+1</f>
        <v>10</v>
      </c>
      <c r="Y121" s="61" t="n">
        <v>115</v>
      </c>
      <c r="Z121" s="71" t="n">
        <f aca="false">Z120*VLOOKUP($X121,$K$7:$V$36,Z$6+1,FALSE())</f>
        <v>0.90279399668565</v>
      </c>
      <c r="AA121" s="71" t="n">
        <f aca="false">AA120*VLOOKUP($X121,$K$7:$V$36,AA$6+1,FALSE())</f>
        <v>0.8743798090089</v>
      </c>
      <c r="AB121" s="71" t="n">
        <f aca="false">AB120*VLOOKUP($X121,$K$7:$V$36,AB$6+1,FALSE())</f>
        <v>0.820647557030082</v>
      </c>
      <c r="AC121" s="71" t="n">
        <f aca="false">AC120*VLOOKUP($X121,$K$7:$V$36,AC$6+1,FALSE())</f>
        <v>0.774700623025575</v>
      </c>
      <c r="AD121" s="71" t="n">
        <f aca="false">AD120*VLOOKUP($X121,$K$7:$V$36,AD$6+1,FALSE())</f>
        <v>0.733367475438741</v>
      </c>
      <c r="AE121" s="71" t="n">
        <f aca="false">AE120*VLOOKUP($X121,$K$7:$V$36,AE$6+1,FALSE())</f>
        <v>0.594677884971405</v>
      </c>
      <c r="AF121" s="71" t="n">
        <f aca="false">AF120*VLOOKUP($X121,$K$7:$V$36,AF$6+1,FALSE())</f>
        <v>0.57664527799651</v>
      </c>
      <c r="AG121" s="71" t="n">
        <f aca="false">AG120*VLOOKUP($X121,$K$7:$V$36,AG$6+1,FALSE())</f>
        <v>0.492463601890093</v>
      </c>
      <c r="AH121" s="71" t="n">
        <f aca="false">AH120*VLOOKUP($X121,$K$7:$V$36,AH$6+1,FALSE())</f>
        <v>0.473315299192251</v>
      </c>
      <c r="AI121" s="71" t="n">
        <f aca="false">AI120*VLOOKUP($X121,$K$7:$V$36,AI$6+1,FALSE())</f>
        <v>0.33876913764173</v>
      </c>
      <c r="AJ121" s="71" t="n">
        <f aca="false">AJ120*VLOOKUP($X121,$K$7:$V$36,AJ$6+1,FALSE())</f>
        <v>0.180565188342384</v>
      </c>
      <c r="AK121" s="72" t="n">
        <f aca="false">W$7</f>
        <v>0</v>
      </c>
      <c r="AL121" s="73" t="n">
        <f aca="false">AL120*VLOOKUP($X121,$K$40:$V$69,AL$6+1,FALSE())</f>
        <v>0.90279399668565</v>
      </c>
      <c r="AM121" s="74" t="n">
        <f aca="false">AM120*VLOOKUP($X121,$K$40:$V$69,AM$6+1,FALSE())</f>
        <v>0.8743798090089</v>
      </c>
      <c r="AN121" s="74" t="n">
        <f aca="false">AN120*VLOOKUP($X121,$K$40:$V$69,AN$6+1,FALSE())</f>
        <v>0.820647557030082</v>
      </c>
      <c r="AO121" s="74" t="n">
        <f aca="false">AO120*VLOOKUP($X121,$K$40:$V$69,AO$6+1,FALSE())</f>
        <v>0.774700623025575</v>
      </c>
      <c r="AP121" s="74" t="n">
        <f aca="false">AP120*VLOOKUP($X121,$K$40:$V$69,AP$6+1,FALSE())</f>
        <v>0.733367475438741</v>
      </c>
      <c r="AQ121" s="74" t="n">
        <f aca="false">AQ120*VLOOKUP($X121,$K$40:$V$69,AQ$6+1,FALSE())</f>
        <v>0.594677884971405</v>
      </c>
      <c r="AR121" s="74" t="n">
        <f aca="false">AR120*VLOOKUP($X121,$K$40:$V$69,AR$6+1,FALSE())</f>
        <v>0.57664527799651</v>
      </c>
      <c r="AS121" s="74" t="n">
        <f aca="false">AS120*VLOOKUP($X121,$K$40:$V$69,AS$6+1,FALSE())</f>
        <v>0.492463601890093</v>
      </c>
      <c r="AT121" s="74" t="n">
        <f aca="false">AT120*VLOOKUP($X121,$K$40:$V$69,AT$6+1,FALSE())</f>
        <v>0.473315299192251</v>
      </c>
      <c r="AU121" s="74" t="n">
        <f aca="false">AU120*VLOOKUP($X121,$K$40:$V$69,AU$6+1,FALSE())</f>
        <v>0.33876913764173</v>
      </c>
      <c r="AV121" s="74" t="n">
        <f aca="false">AV120*VLOOKUP($X121,$K$40:$V$69,AV$6+1,FALSE())</f>
        <v>0.180565188342384</v>
      </c>
      <c r="AW121" s="75" t="n">
        <v>0</v>
      </c>
      <c r="AX121" s="54"/>
      <c r="AY121" s="60" t="n">
        <f aca="false">AY109+1</f>
        <v>10</v>
      </c>
      <c r="AZ121" s="61" t="n">
        <v>115</v>
      </c>
      <c r="BA121" s="76" t="n">
        <v>0.33876913764173</v>
      </c>
      <c r="BB121" s="77" t="n">
        <v>0.473315299192251</v>
      </c>
      <c r="BC121" s="54"/>
      <c r="BD121" s="54" t="n">
        <f aca="false">IF($D$11=1,BA121*BB121,BA121)</f>
        <v>0.33876913764173</v>
      </c>
    </row>
    <row r="122" customFormat="false" ht="12.75" hidden="false" customHeight="false" outlineLevel="0" collapsed="false">
      <c r="F122" s="57" t="n">
        <v>8</v>
      </c>
      <c r="G122" s="58" t="n">
        <v>11</v>
      </c>
      <c r="H122" s="80" t="n">
        <f aca="false">+'Survival Rates'!G120</f>
        <v>0.440231292341725</v>
      </c>
      <c r="I122" s="81" t="n">
        <v>0.412852625900322</v>
      </c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60" t="n">
        <f aca="false">X110+1</f>
        <v>10</v>
      </c>
      <c r="Y122" s="61" t="n">
        <v>116</v>
      </c>
      <c r="Z122" s="71" t="n">
        <f aca="false">Z121*VLOOKUP($X122,$K$7:$V$36,Z$6+1,FALSE())</f>
        <v>0.902525448437879</v>
      </c>
      <c r="AA122" s="71" t="n">
        <f aca="false">AA121*VLOOKUP($X122,$K$7:$V$36,AA$6+1,FALSE())</f>
        <v>0.874086739301016</v>
      </c>
      <c r="AB122" s="71" t="n">
        <f aca="false">AB121*VLOOKUP($X122,$K$7:$V$36,AB$6+1,FALSE())</f>
        <v>0.81969932182226</v>
      </c>
      <c r="AC122" s="71" t="n">
        <f aca="false">AC121*VLOOKUP($X122,$K$7:$V$36,AC$6+1,FALSE())</f>
        <v>0.773274577367592</v>
      </c>
      <c r="AD122" s="71" t="n">
        <f aca="false">AD121*VLOOKUP($X122,$K$7:$V$36,AD$6+1,FALSE())</f>
        <v>0.731737095965179</v>
      </c>
      <c r="AE122" s="71" t="n">
        <f aca="false">AE121*VLOOKUP($X122,$K$7:$V$36,AE$6+1,FALSE())</f>
        <v>0.591862900560051</v>
      </c>
      <c r="AF122" s="71" t="n">
        <f aca="false">AF121*VLOOKUP($X122,$K$7:$V$36,AF$6+1,FALSE())</f>
        <v>0.573758271991088</v>
      </c>
      <c r="AG122" s="71" t="n">
        <f aca="false">AG121*VLOOKUP($X122,$K$7:$V$36,AG$6+1,FALSE())</f>
        <v>0.489352538052795</v>
      </c>
      <c r="AH122" s="71" t="n">
        <f aca="false">AH121*VLOOKUP($X122,$K$7:$V$36,AH$6+1,FALSE())</f>
        <v>0.470286384987248</v>
      </c>
      <c r="AI122" s="71" t="n">
        <f aca="false">AI121*VLOOKUP($X122,$K$7:$V$36,AI$6+1,FALSE())</f>
        <v>0.335600323133911</v>
      </c>
      <c r="AJ122" s="71" t="n">
        <f aca="false">AJ121*VLOOKUP($X122,$K$7:$V$36,AJ$6+1,FALSE())</f>
        <v>0.17782865282347</v>
      </c>
      <c r="AK122" s="72" t="n">
        <f aca="false">W$7</f>
        <v>0</v>
      </c>
      <c r="AL122" s="73" t="n">
        <f aca="false">AL121*VLOOKUP($X122,$K$40:$V$69,AL$6+1,FALSE())</f>
        <v>0.902525448437879</v>
      </c>
      <c r="AM122" s="74" t="n">
        <f aca="false">AM121*VLOOKUP($X122,$K$40:$V$69,AM$6+1,FALSE())</f>
        <v>0.874086739301016</v>
      </c>
      <c r="AN122" s="74" t="n">
        <f aca="false">AN121*VLOOKUP($X122,$K$40:$V$69,AN$6+1,FALSE())</f>
        <v>0.81969932182226</v>
      </c>
      <c r="AO122" s="74" t="n">
        <f aca="false">AO121*VLOOKUP($X122,$K$40:$V$69,AO$6+1,FALSE())</f>
        <v>0.773274577367592</v>
      </c>
      <c r="AP122" s="74" t="n">
        <f aca="false">AP121*VLOOKUP($X122,$K$40:$V$69,AP$6+1,FALSE())</f>
        <v>0.731737095965179</v>
      </c>
      <c r="AQ122" s="74" t="n">
        <f aca="false">AQ121*VLOOKUP($X122,$K$40:$V$69,AQ$6+1,FALSE())</f>
        <v>0.591862900560051</v>
      </c>
      <c r="AR122" s="74" t="n">
        <f aca="false">AR121*VLOOKUP($X122,$K$40:$V$69,AR$6+1,FALSE())</f>
        <v>0.573758271991088</v>
      </c>
      <c r="AS122" s="74" t="n">
        <f aca="false">AS121*VLOOKUP($X122,$K$40:$V$69,AS$6+1,FALSE())</f>
        <v>0.489352538052795</v>
      </c>
      <c r="AT122" s="74" t="n">
        <f aca="false">AT121*VLOOKUP($X122,$K$40:$V$69,AT$6+1,FALSE())</f>
        <v>0.470286384987248</v>
      </c>
      <c r="AU122" s="74" t="n">
        <f aca="false">AU121*VLOOKUP($X122,$K$40:$V$69,AU$6+1,FALSE())</f>
        <v>0.335600323133911</v>
      </c>
      <c r="AV122" s="74" t="n">
        <f aca="false">AV121*VLOOKUP($X122,$K$40:$V$69,AV$6+1,FALSE())</f>
        <v>0.17782865282347</v>
      </c>
      <c r="AW122" s="75" t="n">
        <v>0</v>
      </c>
      <c r="AX122" s="54"/>
      <c r="AY122" s="60" t="n">
        <f aca="false">AY110+1</f>
        <v>10</v>
      </c>
      <c r="AZ122" s="61" t="n">
        <v>116</v>
      </c>
      <c r="BA122" s="76" t="n">
        <v>0.335600323133911</v>
      </c>
      <c r="BB122" s="77" t="n">
        <v>0.470286384987248</v>
      </c>
      <c r="BC122" s="54"/>
      <c r="BD122" s="54" t="n">
        <f aca="false">IF($D$11=1,BA122*BB122,BA122)</f>
        <v>0.335600323133911</v>
      </c>
    </row>
    <row r="123" customFormat="false" ht="12.75" hidden="false" customHeight="false" outlineLevel="0" collapsed="false">
      <c r="F123" s="57" t="n">
        <v>8</v>
      </c>
      <c r="G123" s="58" t="n">
        <v>12</v>
      </c>
      <c r="H123" s="80" t="n">
        <f aca="false">+'Survival Rates'!G121</f>
        <v>0.405268865397836</v>
      </c>
      <c r="I123" s="81" t="n">
        <v>0.37924465390311</v>
      </c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60" t="n">
        <f aca="false">X111+1</f>
        <v>10</v>
      </c>
      <c r="Y123" s="61" t="n">
        <v>117</v>
      </c>
      <c r="Z123" s="71" t="n">
        <f aca="false">Z122*VLOOKUP($X123,$K$7:$V$36,Z$6+1,FALSE())</f>
        <v>0.902256980073406</v>
      </c>
      <c r="AA123" s="71" t="n">
        <f aca="false">AA122*VLOOKUP($X123,$K$7:$V$36,AA$6+1,FALSE())</f>
        <v>0.87379376782259</v>
      </c>
      <c r="AB123" s="71" t="n">
        <f aca="false">AB122*VLOOKUP($X123,$K$7:$V$36,AB$6+1,FALSE())</f>
        <v>0.818752182273593</v>
      </c>
      <c r="AC123" s="71" t="n">
        <f aca="false">AC122*VLOOKUP($X123,$K$7:$V$36,AC$6+1,FALSE())</f>
        <v>0.77185115673166</v>
      </c>
      <c r="AD123" s="71" t="n">
        <f aca="false">AD122*VLOOKUP($X123,$K$7:$V$36,AD$6+1,FALSE())</f>
        <v>0.73011034105545</v>
      </c>
      <c r="AE123" s="71" t="n">
        <f aca="false">AE122*VLOOKUP($X123,$K$7:$V$36,AE$6+1,FALSE())</f>
        <v>0.589061241240208</v>
      </c>
      <c r="AF123" s="71" t="n">
        <f aca="false">AF122*VLOOKUP($X123,$K$7:$V$36,AF$6+1,FALSE())</f>
        <v>0.570885719938543</v>
      </c>
      <c r="AG123" s="71" t="n">
        <f aca="false">AG122*VLOOKUP($X123,$K$7:$V$36,AG$6+1,FALSE())</f>
        <v>0.486261127887692</v>
      </c>
      <c r="AH123" s="71" t="n">
        <f aca="false">AH122*VLOOKUP($X123,$K$7:$V$36,AH$6+1,FALSE())</f>
        <v>0.467276853889608</v>
      </c>
      <c r="AI123" s="71" t="n">
        <f aca="false">AI122*VLOOKUP($X123,$K$7:$V$36,AI$6+1,FALSE())</f>
        <v>0.33246114941762</v>
      </c>
      <c r="AJ123" s="71" t="n">
        <f aca="false">AJ122*VLOOKUP($X123,$K$7:$V$36,AJ$6+1,FALSE())</f>
        <v>0.17513359056258</v>
      </c>
      <c r="AK123" s="72" t="n">
        <f aca="false">W$7</f>
        <v>0</v>
      </c>
      <c r="AL123" s="73" t="n">
        <f aca="false">AL122*VLOOKUP($X123,$K$40:$V$69,AL$6+1,FALSE())</f>
        <v>0.902256980073406</v>
      </c>
      <c r="AM123" s="74" t="n">
        <f aca="false">AM122*VLOOKUP($X123,$K$40:$V$69,AM$6+1,FALSE())</f>
        <v>0.87379376782259</v>
      </c>
      <c r="AN123" s="74" t="n">
        <f aca="false">AN122*VLOOKUP($X123,$K$40:$V$69,AN$6+1,FALSE())</f>
        <v>0.818752182273593</v>
      </c>
      <c r="AO123" s="74" t="n">
        <f aca="false">AO122*VLOOKUP($X123,$K$40:$V$69,AO$6+1,FALSE())</f>
        <v>0.77185115673166</v>
      </c>
      <c r="AP123" s="74" t="n">
        <f aca="false">AP122*VLOOKUP($X123,$K$40:$V$69,AP$6+1,FALSE())</f>
        <v>0.73011034105545</v>
      </c>
      <c r="AQ123" s="74" t="n">
        <f aca="false">AQ122*VLOOKUP($X123,$K$40:$V$69,AQ$6+1,FALSE())</f>
        <v>0.589061241240208</v>
      </c>
      <c r="AR123" s="74" t="n">
        <f aca="false">AR122*VLOOKUP($X123,$K$40:$V$69,AR$6+1,FALSE())</f>
        <v>0.570885719938543</v>
      </c>
      <c r="AS123" s="74" t="n">
        <f aca="false">AS122*VLOOKUP($X123,$K$40:$V$69,AS$6+1,FALSE())</f>
        <v>0.486261127887692</v>
      </c>
      <c r="AT123" s="74" t="n">
        <f aca="false">AT122*VLOOKUP($X123,$K$40:$V$69,AT$6+1,FALSE())</f>
        <v>0.467276853889608</v>
      </c>
      <c r="AU123" s="74" t="n">
        <f aca="false">AU122*VLOOKUP($X123,$K$40:$V$69,AU$6+1,FALSE())</f>
        <v>0.33246114941762</v>
      </c>
      <c r="AV123" s="74" t="n">
        <f aca="false">AV122*VLOOKUP($X123,$K$40:$V$69,AV$6+1,FALSE())</f>
        <v>0.17513359056258</v>
      </c>
      <c r="AW123" s="75" t="n">
        <v>0</v>
      </c>
      <c r="AX123" s="54"/>
      <c r="AY123" s="60" t="n">
        <f aca="false">AY111+1</f>
        <v>10</v>
      </c>
      <c r="AZ123" s="61" t="n">
        <v>117</v>
      </c>
      <c r="BA123" s="76" t="n">
        <v>0.33246114941762</v>
      </c>
      <c r="BB123" s="77" t="n">
        <v>0.467276853889608</v>
      </c>
      <c r="BC123" s="54"/>
      <c r="BD123" s="54" t="n">
        <f aca="false">IF($D$11=1,BA123*BB123,BA123)</f>
        <v>0.33246114941762</v>
      </c>
    </row>
    <row r="124" customFormat="false" ht="12.75" hidden="false" customHeight="false" outlineLevel="0" collapsed="false">
      <c r="F124" s="57" t="n">
        <v>8</v>
      </c>
      <c r="G124" s="58" t="n">
        <v>13</v>
      </c>
      <c r="H124" s="80" t="n">
        <f aca="false">+'Survival Rates'!G122</f>
        <v>0.372168372766953</v>
      </c>
      <c r="I124" s="81" t="n">
        <v>0.347680222372743</v>
      </c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60" t="n">
        <f aca="false">X112+1</f>
        <v>10</v>
      </c>
      <c r="Y124" s="61" t="n">
        <v>118</v>
      </c>
      <c r="Z124" s="71" t="n">
        <f aca="false">Z123*VLOOKUP($X124,$K$7:$V$36,Z$6+1,FALSE())</f>
        <v>0.901988591568467</v>
      </c>
      <c r="AA124" s="71" t="n">
        <f aca="false">AA123*VLOOKUP($X124,$K$7:$V$36,AA$6+1,FALSE())</f>
        <v>0.873500894540696</v>
      </c>
      <c r="AB124" s="71" t="n">
        <f aca="false">AB123*VLOOKUP($X124,$K$7:$V$36,AB$6+1,FALSE())</f>
        <v>0.817806137118078</v>
      </c>
      <c r="AC124" s="71" t="n">
        <f aca="false">AC123*VLOOKUP($X124,$K$7:$V$36,AC$6+1,FALSE())</f>
        <v>0.770430356285718</v>
      </c>
      <c r="AD124" s="71" t="n">
        <f aca="false">AD123*VLOOKUP($X124,$K$7:$V$36,AD$6+1,FALSE())</f>
        <v>0.728487202651637</v>
      </c>
      <c r="AE124" s="71" t="n">
        <f aca="false">AE123*VLOOKUP($X124,$K$7:$V$36,AE$6+1,FALSE())</f>
        <v>0.586272843935836</v>
      </c>
      <c r="AF124" s="71" t="n">
        <f aca="false">AF123*VLOOKUP($X124,$K$7:$V$36,AF$6+1,FALSE())</f>
        <v>0.568027549474374</v>
      </c>
      <c r="AG124" s="71" t="n">
        <f aca="false">AG123*VLOOKUP($X124,$K$7:$V$36,AG$6+1,FALSE())</f>
        <v>0.483189247235702</v>
      </c>
      <c r="AH124" s="71" t="n">
        <f aca="false">AH123*VLOOKUP($X124,$K$7:$V$36,AH$6+1,FALSE())</f>
        <v>0.464286581859883</v>
      </c>
      <c r="AI124" s="71" t="n">
        <f aca="false">AI123*VLOOKUP($X124,$K$7:$V$36,AI$6+1,FALSE())</f>
        <v>0.329351339235693</v>
      </c>
      <c r="AJ124" s="71" t="n">
        <f aca="false">AJ123*VLOOKUP($X124,$K$7:$V$36,AJ$6+1,FALSE())</f>
        <v>0.17247937301639</v>
      </c>
      <c r="AK124" s="72" t="n">
        <f aca="false">W$7</f>
        <v>0</v>
      </c>
      <c r="AL124" s="73" t="n">
        <f aca="false">AL123*VLOOKUP($X124,$K$40:$V$69,AL$6+1,FALSE())</f>
        <v>0.901988591568467</v>
      </c>
      <c r="AM124" s="74" t="n">
        <f aca="false">AM123*VLOOKUP($X124,$K$40:$V$69,AM$6+1,FALSE())</f>
        <v>0.873500894540696</v>
      </c>
      <c r="AN124" s="74" t="n">
        <f aca="false">AN123*VLOOKUP($X124,$K$40:$V$69,AN$6+1,FALSE())</f>
        <v>0.817806137118078</v>
      </c>
      <c r="AO124" s="74" t="n">
        <f aca="false">AO123*VLOOKUP($X124,$K$40:$V$69,AO$6+1,FALSE())</f>
        <v>0.770430356285718</v>
      </c>
      <c r="AP124" s="74" t="n">
        <f aca="false">AP123*VLOOKUP($X124,$K$40:$V$69,AP$6+1,FALSE())</f>
        <v>0.728487202651637</v>
      </c>
      <c r="AQ124" s="74" t="n">
        <f aca="false">AQ123*VLOOKUP($X124,$K$40:$V$69,AQ$6+1,FALSE())</f>
        <v>0.586272843935836</v>
      </c>
      <c r="AR124" s="74" t="n">
        <f aca="false">AR123*VLOOKUP($X124,$K$40:$V$69,AR$6+1,FALSE())</f>
        <v>0.568027549474374</v>
      </c>
      <c r="AS124" s="74" t="n">
        <f aca="false">AS123*VLOOKUP($X124,$K$40:$V$69,AS$6+1,FALSE())</f>
        <v>0.483189247235702</v>
      </c>
      <c r="AT124" s="74" t="n">
        <f aca="false">AT123*VLOOKUP($X124,$K$40:$V$69,AT$6+1,FALSE())</f>
        <v>0.464286581859883</v>
      </c>
      <c r="AU124" s="74" t="n">
        <f aca="false">AU123*VLOOKUP($X124,$K$40:$V$69,AU$6+1,FALSE())</f>
        <v>0.329351339235693</v>
      </c>
      <c r="AV124" s="74" t="n">
        <f aca="false">AV123*VLOOKUP($X124,$K$40:$V$69,AV$6+1,FALSE())</f>
        <v>0.17247937301639</v>
      </c>
      <c r="AW124" s="75" t="n">
        <v>0</v>
      </c>
      <c r="AX124" s="54"/>
      <c r="AY124" s="60" t="n">
        <f aca="false">AY112+1</f>
        <v>10</v>
      </c>
      <c r="AZ124" s="61" t="n">
        <v>118</v>
      </c>
      <c r="BA124" s="76" t="n">
        <v>0.329351339235693</v>
      </c>
      <c r="BB124" s="77" t="n">
        <v>0.464286581859883</v>
      </c>
      <c r="BC124" s="54"/>
      <c r="BD124" s="54" t="n">
        <f aca="false">IF($D$11=1,BA124*BB124,BA124)</f>
        <v>0.329351339235693</v>
      </c>
    </row>
    <row r="125" customFormat="false" ht="12.75" hidden="false" customHeight="false" outlineLevel="0" collapsed="false">
      <c r="F125" s="57" t="n">
        <v>8</v>
      </c>
      <c r="G125" s="58" t="n">
        <v>14</v>
      </c>
      <c r="H125" s="80" t="n">
        <f aca="false">+'Survival Rates'!G123</f>
        <v>0.340800347752655</v>
      </c>
      <c r="I125" s="81" t="n">
        <v>0.317974238602671</v>
      </c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60" t="n">
        <f aca="false">X113+1</f>
        <v>10</v>
      </c>
      <c r="Y125" s="61" t="n">
        <v>119</v>
      </c>
      <c r="Z125" s="71" t="n">
        <f aca="false">Z124*VLOOKUP($X125,$K$7:$V$36,Z$6+1,FALSE())</f>
        <v>0.901720282899309</v>
      </c>
      <c r="AA125" s="71" t="n">
        <f aca="false">AA124*VLOOKUP($X125,$K$7:$V$36,AA$6+1,FALSE())</f>
        <v>0.873208119422422</v>
      </c>
      <c r="AB125" s="71" t="n">
        <f aca="false">AB124*VLOOKUP($X125,$K$7:$V$36,AB$6+1,FALSE())</f>
        <v>0.816861185091175</v>
      </c>
      <c r="AC125" s="71" t="n">
        <f aca="false">AC124*VLOOKUP($X125,$K$7:$V$36,AC$6+1,FALSE())</f>
        <v>0.769012171206599</v>
      </c>
      <c r="AD125" s="71" t="n">
        <f aca="false">AD124*VLOOKUP($X125,$K$7:$V$36,AD$6+1,FALSE())</f>
        <v>0.726867672713735</v>
      </c>
      <c r="AE125" s="71" t="n">
        <f aca="false">AE124*VLOOKUP($X125,$K$7:$V$36,AE$6+1,FALSE())</f>
        <v>0.583497645869477</v>
      </c>
      <c r="AF125" s="71" t="n">
        <f aca="false">AF124*VLOOKUP($X125,$K$7:$V$36,AF$6+1,FALSE())</f>
        <v>0.565183688596373</v>
      </c>
      <c r="AG125" s="71" t="n">
        <f aca="false">AG124*VLOOKUP($X125,$K$7:$V$36,AG$6+1,FALSE())</f>
        <v>0.4801367727221</v>
      </c>
      <c r="AH125" s="71" t="n">
        <f aca="false">AH124*VLOOKUP($X125,$K$7:$V$36,AH$6+1,FALSE())</f>
        <v>0.461315445652396</v>
      </c>
      <c r="AI125" s="71" t="n">
        <f aca="false">AI124*VLOOKUP($X125,$K$7:$V$36,AI$6+1,FALSE())</f>
        <v>0.326270617924405</v>
      </c>
      <c r="AJ125" s="71" t="n">
        <f aca="false">AJ124*VLOOKUP($X125,$K$7:$V$36,AJ$6+1,FALSE())</f>
        <v>0.169865381167394</v>
      </c>
      <c r="AK125" s="72" t="n">
        <f aca="false">W$7</f>
        <v>0</v>
      </c>
      <c r="AL125" s="73" t="n">
        <f aca="false">AL124*VLOOKUP($X125,$K$40:$V$69,AL$6+1,FALSE())</f>
        <v>0.901720282899309</v>
      </c>
      <c r="AM125" s="74" t="n">
        <f aca="false">AM124*VLOOKUP($X125,$K$40:$V$69,AM$6+1,FALSE())</f>
        <v>0.873208119422422</v>
      </c>
      <c r="AN125" s="74" t="n">
        <f aca="false">AN124*VLOOKUP($X125,$K$40:$V$69,AN$6+1,FALSE())</f>
        <v>0.816861185091175</v>
      </c>
      <c r="AO125" s="74" t="n">
        <f aca="false">AO124*VLOOKUP($X125,$K$40:$V$69,AO$6+1,FALSE())</f>
        <v>0.769012171206599</v>
      </c>
      <c r="AP125" s="74" t="n">
        <f aca="false">AP124*VLOOKUP($X125,$K$40:$V$69,AP$6+1,FALSE())</f>
        <v>0.726867672713735</v>
      </c>
      <c r="AQ125" s="74" t="n">
        <f aca="false">AQ124*VLOOKUP($X125,$K$40:$V$69,AQ$6+1,FALSE())</f>
        <v>0.583497645869477</v>
      </c>
      <c r="AR125" s="74" t="n">
        <f aca="false">AR124*VLOOKUP($X125,$K$40:$V$69,AR$6+1,FALSE())</f>
        <v>0.565183688596373</v>
      </c>
      <c r="AS125" s="74" t="n">
        <f aca="false">AS124*VLOOKUP($X125,$K$40:$V$69,AS$6+1,FALSE())</f>
        <v>0.4801367727221</v>
      </c>
      <c r="AT125" s="74" t="n">
        <f aca="false">AT124*VLOOKUP($X125,$K$40:$V$69,AT$6+1,FALSE())</f>
        <v>0.461315445652396</v>
      </c>
      <c r="AU125" s="74" t="n">
        <f aca="false">AU124*VLOOKUP($X125,$K$40:$V$69,AU$6+1,FALSE())</f>
        <v>0.326270617924405</v>
      </c>
      <c r="AV125" s="74" t="n">
        <f aca="false">AV124*VLOOKUP($X125,$K$40:$V$69,AV$6+1,FALSE())</f>
        <v>0.169865381167394</v>
      </c>
      <c r="AW125" s="75" t="n">
        <v>0</v>
      </c>
      <c r="AX125" s="54"/>
      <c r="AY125" s="60" t="n">
        <f aca="false">AY113+1</f>
        <v>10</v>
      </c>
      <c r="AZ125" s="61" t="n">
        <v>119</v>
      </c>
      <c r="BA125" s="76" t="n">
        <v>0.326270617924405</v>
      </c>
      <c r="BB125" s="77" t="n">
        <v>0.461315445652396</v>
      </c>
      <c r="BC125" s="54"/>
      <c r="BD125" s="54" t="n">
        <f aca="false">IF($D$11=1,BA125*BB125,BA125)</f>
        <v>0.326270617924405</v>
      </c>
    </row>
    <row r="126" customFormat="false" ht="12.75" hidden="false" customHeight="false" outlineLevel="0" collapsed="false">
      <c r="F126" s="57" t="n">
        <v>8</v>
      </c>
      <c r="G126" s="58" t="n">
        <v>15</v>
      </c>
      <c r="H126" s="80" t="n">
        <f aca="false">+'Survival Rates'!G124</f>
        <v>0.311099594087548</v>
      </c>
      <c r="I126" s="81" t="n">
        <v>0.290010748911837</v>
      </c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60" t="n">
        <f aca="false">X114+1</f>
        <v>10</v>
      </c>
      <c r="Y126" s="61" t="n">
        <v>120</v>
      </c>
      <c r="Z126" s="71" t="n">
        <f aca="false">Z125*VLOOKUP($X126,$K$7:$V$36,Z$6+1,FALSE())</f>
        <v>0.901452054042181</v>
      </c>
      <c r="AA126" s="71" t="n">
        <f aca="false">AA125*VLOOKUP($X126,$K$7:$V$36,AA$6+1,FALSE())</f>
        <v>0.872915442434866</v>
      </c>
      <c r="AB126" s="71" t="n">
        <f aca="false">AB125*VLOOKUP($X126,$K$7:$V$36,AB$6+1,FALSE())</f>
        <v>0.815917324929804</v>
      </c>
      <c r="AC126" s="71" t="n">
        <f aca="false">AC125*VLOOKUP($X126,$K$7:$V$36,AC$6+1,FALSE())</f>
        <v>0.767596596680013</v>
      </c>
      <c r="AD126" s="71" t="n">
        <f aca="false">AD125*VLOOKUP($X126,$K$7:$V$36,AD$6+1,FALSE())</f>
        <v>0.725251743219617</v>
      </c>
      <c r="AE126" s="71" t="n">
        <f aca="false">AE125*VLOOKUP($X126,$K$7:$V$36,AE$6+1,FALSE())</f>
        <v>0.580735584560835</v>
      </c>
      <c r="AF126" s="71" t="n">
        <f aca="false">AF125*VLOOKUP($X126,$K$7:$V$36,AF$6+1,FALSE())</f>
        <v>0.562354065662819</v>
      </c>
      <c r="AG126" s="71" t="n">
        <f aca="false">AG125*VLOOKUP($X126,$K$7:$V$36,AG$6+1,FALSE())</f>
        <v>0.477103581751559</v>
      </c>
      <c r="AH126" s="71" t="n">
        <f aca="false">AH125*VLOOKUP($X126,$K$7:$V$36,AH$6+1,FALSE())</f>
        <v>0.458363322810162</v>
      </c>
      <c r="AI126" s="71" t="n">
        <f aca="false">AI125*VLOOKUP($X126,$K$7:$V$36,AI$6+1,FALSE())</f>
        <v>0.323218713389207</v>
      </c>
      <c r="AJ126" s="71" t="n">
        <f aca="false">AJ125*VLOOKUP($X126,$K$7:$V$36,AJ$6+1,FALSE())</f>
        <v>0.167291005379537</v>
      </c>
      <c r="AK126" s="72" t="n">
        <f aca="false">W$7</f>
        <v>0</v>
      </c>
      <c r="AL126" s="73" t="n">
        <f aca="false">AL125*VLOOKUP($X126,$K$40:$V$69,AL$6+1,FALSE())</f>
        <v>0.901452054042181</v>
      </c>
      <c r="AM126" s="74" t="n">
        <f aca="false">AM125*VLOOKUP($X126,$K$40:$V$69,AM$6+1,FALSE())</f>
        <v>0.872915442434866</v>
      </c>
      <c r="AN126" s="74" t="n">
        <f aca="false">AN125*VLOOKUP($X126,$K$40:$V$69,AN$6+1,FALSE())</f>
        <v>0.815917324929804</v>
      </c>
      <c r="AO126" s="74" t="n">
        <f aca="false">AO125*VLOOKUP($X126,$K$40:$V$69,AO$6+1,FALSE())</f>
        <v>0.767596596680013</v>
      </c>
      <c r="AP126" s="74" t="n">
        <f aca="false">AP125*VLOOKUP($X126,$K$40:$V$69,AP$6+1,FALSE())</f>
        <v>0.725251743219617</v>
      </c>
      <c r="AQ126" s="74" t="n">
        <f aca="false">AQ125*VLOOKUP($X126,$K$40:$V$69,AQ$6+1,FALSE())</f>
        <v>0.580735584560835</v>
      </c>
      <c r="AR126" s="74" t="n">
        <f aca="false">AR125*VLOOKUP($X126,$K$40:$V$69,AR$6+1,FALSE())</f>
        <v>0.562354065662819</v>
      </c>
      <c r="AS126" s="74" t="n">
        <f aca="false">AS125*VLOOKUP($X126,$K$40:$V$69,AS$6+1,FALSE())</f>
        <v>0.477103581751559</v>
      </c>
      <c r="AT126" s="74" t="n">
        <f aca="false">AT125*VLOOKUP($X126,$K$40:$V$69,AT$6+1,FALSE())</f>
        <v>0.458363322810162</v>
      </c>
      <c r="AU126" s="74" t="n">
        <f aca="false">AU125*VLOOKUP($X126,$K$40:$V$69,AU$6+1,FALSE())</f>
        <v>0.323218713389207</v>
      </c>
      <c r="AV126" s="74" t="n">
        <f aca="false">AV125*VLOOKUP($X126,$K$40:$V$69,AV$6+1,FALSE())</f>
        <v>0.167291005379537</v>
      </c>
      <c r="AW126" s="75" t="n">
        <v>0</v>
      </c>
      <c r="AX126" s="54"/>
      <c r="AY126" s="60" t="n">
        <f aca="false">AY114+1</f>
        <v>10</v>
      </c>
      <c r="AZ126" s="61" t="n">
        <v>120</v>
      </c>
      <c r="BA126" s="76" t="n">
        <v>0.323218713389207</v>
      </c>
      <c r="BB126" s="77" t="n">
        <v>0.458363322810162</v>
      </c>
      <c r="BC126" s="54"/>
      <c r="BD126" s="54" t="n">
        <f aca="false">IF($D$11=1,BA126*BB126,BA126)</f>
        <v>0.323218713389207</v>
      </c>
    </row>
    <row r="127" customFormat="false" ht="12.75" hidden="false" customHeight="false" outlineLevel="0" collapsed="false">
      <c r="F127" s="45" t="n">
        <v>9</v>
      </c>
      <c r="G127" s="46" t="n">
        <v>1</v>
      </c>
      <c r="H127" s="69" t="n">
        <f aca="false">+'Survival Rates'!G125</f>
        <v>0.931875235348277</v>
      </c>
      <c r="I127" s="70" t="n">
        <v>0.91270140690999</v>
      </c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60" t="n">
        <f aca="false">X115+1</f>
        <v>11</v>
      </c>
      <c r="Y127" s="61" t="n">
        <v>121</v>
      </c>
      <c r="Z127" s="71" t="n">
        <f aca="false">Z126*VLOOKUP($X127,$K$7:$V$36,Z$6+1,FALSE())</f>
        <v>0.900296258459714</v>
      </c>
      <c r="AA127" s="71" t="n">
        <f aca="false">AA126*VLOOKUP($X127,$K$7:$V$36,AA$6+1,FALSE())</f>
        <v>0.871281007719555</v>
      </c>
      <c r="AB127" s="71" t="n">
        <f aca="false">AB126*VLOOKUP($X127,$K$7:$V$36,AB$6+1,FALSE())</f>
        <v>0.813850664939886</v>
      </c>
      <c r="AC127" s="71" t="n">
        <f aca="false">AC126*VLOOKUP($X127,$K$7:$V$36,AC$6+1,FALSE())</f>
        <v>0.765346618107615</v>
      </c>
      <c r="AD127" s="71" t="n">
        <f aca="false">AD126*VLOOKUP($X127,$K$7:$V$36,AD$6+1,FALSE())</f>
        <v>0.722696029959928</v>
      </c>
      <c r="AE127" s="71" t="n">
        <f aca="false">AE126*VLOOKUP($X127,$K$7:$V$36,AE$6+1,FALSE())</f>
        <v>0.577761091352803</v>
      </c>
      <c r="AF127" s="71" t="n">
        <f aca="false">AF126*VLOOKUP($X127,$K$7:$V$36,AF$6+1,FALSE())</f>
        <v>0.55936227233932</v>
      </c>
      <c r="AG127" s="71" t="n">
        <f aca="false">AG126*VLOOKUP($X127,$K$7:$V$36,AG$6+1,FALSE())</f>
        <v>0.473916354717091</v>
      </c>
      <c r="AH127" s="71" t="n">
        <f aca="false">AH126*VLOOKUP($X127,$K$7:$V$36,AH$6+1,FALSE())</f>
        <v>0.455030155193179</v>
      </c>
      <c r="AI127" s="71" t="n">
        <f aca="false">AI126*VLOOKUP($X127,$K$7:$V$36,AI$6+1,FALSE())</f>
        <v>0.320249694022343</v>
      </c>
      <c r="AJ127" s="71" t="n">
        <f aca="false">AJ126*VLOOKUP($X127,$K$7:$V$36,AJ$6+1,FALSE())</f>
        <v>0.165214184434499</v>
      </c>
      <c r="AK127" s="72" t="n">
        <f aca="false">W$7</f>
        <v>0</v>
      </c>
      <c r="AL127" s="73" t="n">
        <f aca="false">AL126*VLOOKUP($X127,$K$40:$V$69,AL$6+1,FALSE())</f>
        <v>0.900296258459714</v>
      </c>
      <c r="AM127" s="74" t="n">
        <f aca="false">AM126*VLOOKUP($X127,$K$40:$V$69,AM$6+1,FALSE())</f>
        <v>0.871281007719555</v>
      </c>
      <c r="AN127" s="74" t="n">
        <f aca="false">AN126*VLOOKUP($X127,$K$40:$V$69,AN$6+1,FALSE())</f>
        <v>0.813850664939886</v>
      </c>
      <c r="AO127" s="74" t="n">
        <f aca="false">AO126*VLOOKUP($X127,$K$40:$V$69,AO$6+1,FALSE())</f>
        <v>0.765346618107615</v>
      </c>
      <c r="AP127" s="74" t="n">
        <f aca="false">AP126*VLOOKUP($X127,$K$40:$V$69,AP$6+1,FALSE())</f>
        <v>0.722696029959928</v>
      </c>
      <c r="AQ127" s="74" t="n">
        <f aca="false">AQ126*VLOOKUP($X127,$K$40:$V$69,AQ$6+1,FALSE())</f>
        <v>0.577761091352803</v>
      </c>
      <c r="AR127" s="74" t="n">
        <f aca="false">AR126*VLOOKUP($X127,$K$40:$V$69,AR$6+1,FALSE())</f>
        <v>0.55936227233932</v>
      </c>
      <c r="AS127" s="74" t="n">
        <f aca="false">AS126*VLOOKUP($X127,$K$40:$V$69,AS$6+1,FALSE())</f>
        <v>0.473916354717091</v>
      </c>
      <c r="AT127" s="74" t="n">
        <f aca="false">AT126*VLOOKUP($X127,$K$40:$V$69,AT$6+1,FALSE())</f>
        <v>0.455030155193179</v>
      </c>
      <c r="AU127" s="74" t="n">
        <f aca="false">AU126*VLOOKUP($X127,$K$40:$V$69,AU$6+1,FALSE())</f>
        <v>0.320249694022343</v>
      </c>
      <c r="AV127" s="74" t="n">
        <f aca="false">AV126*VLOOKUP($X127,$K$40:$V$69,AV$6+1,FALSE())</f>
        <v>0.165214184434499</v>
      </c>
      <c r="AW127" s="75" t="n">
        <v>0</v>
      </c>
      <c r="AX127" s="54"/>
      <c r="AY127" s="60" t="n">
        <f aca="false">AY115+1</f>
        <v>11</v>
      </c>
      <c r="AZ127" s="61" t="n">
        <v>121</v>
      </c>
      <c r="BA127" s="76" t="n">
        <v>0.320249694022343</v>
      </c>
      <c r="BB127" s="77" t="n">
        <v>0.455030155193179</v>
      </c>
      <c r="BC127" s="54"/>
      <c r="BD127" s="54" t="n">
        <f aca="false">IF($D$11=1,BA127*BB127,BA127)</f>
        <v>0.320249694022343</v>
      </c>
    </row>
    <row r="128" customFormat="false" ht="12.75" hidden="false" customHeight="false" outlineLevel="0" collapsed="false">
      <c r="F128" s="57" t="n">
        <v>9</v>
      </c>
      <c r="G128" s="58" t="n">
        <v>2</v>
      </c>
      <c r="H128" s="80" t="n">
        <f aca="false">+'Survival Rates'!G126</f>
        <v>0.865349892299124</v>
      </c>
      <c r="I128" s="81" t="n">
        <v>0.829280294075205</v>
      </c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60" t="n">
        <f aca="false">X116+1</f>
        <v>11</v>
      </c>
      <c r="Y128" s="61" t="n">
        <v>122</v>
      </c>
      <c r="Z128" s="71" t="n">
        <f aca="false">Z127*VLOOKUP($X128,$K$7:$V$36,Z$6+1,FALSE())</f>
        <v>0.899141944779053</v>
      </c>
      <c r="AA128" s="71" t="n">
        <f aca="false">AA127*VLOOKUP($X128,$K$7:$V$36,AA$6+1,FALSE())</f>
        <v>0.869649633297039</v>
      </c>
      <c r="AB128" s="71" t="n">
        <f aca="false">AB127*VLOOKUP($X128,$K$7:$V$36,AB$6+1,FALSE())</f>
        <v>0.811789239651308</v>
      </c>
      <c r="AC128" s="71" t="n">
        <f aca="false">AC127*VLOOKUP($X128,$K$7:$V$36,AC$6+1,FALSE())</f>
        <v>0.763103234670732</v>
      </c>
      <c r="AD128" s="71" t="n">
        <f aca="false">AD127*VLOOKUP($X128,$K$7:$V$36,AD$6+1,FALSE())</f>
        <v>0.720149322773409</v>
      </c>
      <c r="AE128" s="71" t="n">
        <f aca="false">AE127*VLOOKUP($X128,$K$7:$V$36,AE$6+1,FALSE())</f>
        <v>0.574801833322501</v>
      </c>
      <c r="AF128" s="71" t="n">
        <f aca="false">AF127*VLOOKUP($X128,$K$7:$V$36,AF$6+1,FALSE())</f>
        <v>0.556386395727082</v>
      </c>
      <c r="AG128" s="71" t="n">
        <f aca="false">AG127*VLOOKUP($X128,$K$7:$V$36,AG$6+1,FALSE())</f>
        <v>0.470750419529001</v>
      </c>
      <c r="AH128" s="71" t="n">
        <f aca="false">AH127*VLOOKUP($X128,$K$7:$V$36,AH$6+1,FALSE())</f>
        <v>0.451721226004119</v>
      </c>
      <c r="AI128" s="71" t="n">
        <f aca="false">AI127*VLOOKUP($X128,$K$7:$V$36,AI$6+1,FALSE())</f>
        <v>0.31730794744519</v>
      </c>
      <c r="AJ128" s="71" t="n">
        <f aca="false">AJ127*VLOOKUP($X128,$K$7:$V$36,AJ$6+1,FALSE())</f>
        <v>0.163163146018701</v>
      </c>
      <c r="AK128" s="72" t="n">
        <f aca="false">W$7</f>
        <v>0</v>
      </c>
      <c r="AL128" s="73" t="n">
        <f aca="false">AL127*VLOOKUP($X128,$K$40:$V$69,AL$6+1,FALSE())</f>
        <v>0.899141944779053</v>
      </c>
      <c r="AM128" s="74" t="n">
        <f aca="false">AM127*VLOOKUP($X128,$K$40:$V$69,AM$6+1,FALSE())</f>
        <v>0.869649633297039</v>
      </c>
      <c r="AN128" s="74" t="n">
        <f aca="false">AN127*VLOOKUP($X128,$K$40:$V$69,AN$6+1,FALSE())</f>
        <v>0.811789239651308</v>
      </c>
      <c r="AO128" s="74" t="n">
        <f aca="false">AO127*VLOOKUP($X128,$K$40:$V$69,AO$6+1,FALSE())</f>
        <v>0.763103234670732</v>
      </c>
      <c r="AP128" s="74" t="n">
        <f aca="false">AP127*VLOOKUP($X128,$K$40:$V$69,AP$6+1,FALSE())</f>
        <v>0.720149322773409</v>
      </c>
      <c r="AQ128" s="74" t="n">
        <f aca="false">AQ127*VLOOKUP($X128,$K$40:$V$69,AQ$6+1,FALSE())</f>
        <v>0.574801833322501</v>
      </c>
      <c r="AR128" s="74" t="n">
        <f aca="false">AR127*VLOOKUP($X128,$K$40:$V$69,AR$6+1,FALSE())</f>
        <v>0.556386395727082</v>
      </c>
      <c r="AS128" s="74" t="n">
        <f aca="false">AS127*VLOOKUP($X128,$K$40:$V$69,AS$6+1,FALSE())</f>
        <v>0.470750419529001</v>
      </c>
      <c r="AT128" s="74" t="n">
        <f aca="false">AT127*VLOOKUP($X128,$K$40:$V$69,AT$6+1,FALSE())</f>
        <v>0.451721226004119</v>
      </c>
      <c r="AU128" s="74" t="n">
        <f aca="false">AU127*VLOOKUP($X128,$K$40:$V$69,AU$6+1,FALSE())</f>
        <v>0.31730794744519</v>
      </c>
      <c r="AV128" s="74" t="n">
        <f aca="false">AV127*VLOOKUP($X128,$K$40:$V$69,AV$6+1,FALSE())</f>
        <v>0.163163146018701</v>
      </c>
      <c r="AW128" s="75" t="n">
        <v>0</v>
      </c>
      <c r="AX128" s="54"/>
      <c r="AY128" s="60" t="n">
        <f aca="false">AY116+1</f>
        <v>11</v>
      </c>
      <c r="AZ128" s="61" t="n">
        <v>122</v>
      </c>
      <c r="BA128" s="76" t="n">
        <v>0.31730794744519</v>
      </c>
      <c r="BB128" s="77" t="n">
        <v>0.451721226004119</v>
      </c>
      <c r="BC128" s="54"/>
      <c r="BD128" s="54" t="n">
        <f aca="false">IF($D$11=1,BA128*BB128,BA128)</f>
        <v>0.31730794744519</v>
      </c>
    </row>
    <row r="129" customFormat="false" ht="12.75" hidden="false" customHeight="false" outlineLevel="0" collapsed="false">
      <c r="F129" s="57" t="n">
        <v>9</v>
      </c>
      <c r="G129" s="58" t="n">
        <v>3</v>
      </c>
      <c r="H129" s="80" t="n">
        <f aca="false">+'Survival Rates'!G127</f>
        <v>0.80270091947498</v>
      </c>
      <c r="I129" s="81" t="n">
        <v>0.761521910862159</v>
      </c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60" t="n">
        <f aca="false">X117+1</f>
        <v>11</v>
      </c>
      <c r="Y129" s="61" t="n">
        <v>123</v>
      </c>
      <c r="Z129" s="71" t="n">
        <f aca="false">Z128*VLOOKUP($X129,$K$7:$V$36,Z$6+1,FALSE())</f>
        <v>0.897989111100182</v>
      </c>
      <c r="AA129" s="71" t="n">
        <f aca="false">AA128*VLOOKUP($X129,$K$7:$V$36,AA$6+1,FALSE())</f>
        <v>0.868021313437267</v>
      </c>
      <c r="AB129" s="71" t="n">
        <f aca="false">AB128*VLOOKUP($X129,$K$7:$V$36,AB$6+1,FALSE())</f>
        <v>0.809733035804947</v>
      </c>
      <c r="AC129" s="71" t="n">
        <f aca="false">AC128*VLOOKUP($X129,$K$7:$V$36,AC$6+1,FALSE())</f>
        <v>0.760866427037709</v>
      </c>
      <c r="AD129" s="71" t="n">
        <f aca="false">AD128*VLOOKUP($X129,$K$7:$V$36,AD$6+1,FALSE())</f>
        <v>0.717611589923575</v>
      </c>
      <c r="AE129" s="71" t="n">
        <f aca="false">AE128*VLOOKUP($X129,$K$7:$V$36,AE$6+1,FALSE())</f>
        <v>0.571857732436251</v>
      </c>
      <c r="AF129" s="71" t="n">
        <f aca="false">AF128*VLOOKUP($X129,$K$7:$V$36,AF$6+1,FALSE())</f>
        <v>0.553426351147231</v>
      </c>
      <c r="AG129" s="71" t="n">
        <f aca="false">AG128*VLOOKUP($X129,$K$7:$V$36,AG$6+1,FALSE())</f>
        <v>0.467605633949941</v>
      </c>
      <c r="AH129" s="71" t="n">
        <f aca="false">AH128*VLOOKUP($X129,$K$7:$V$36,AH$6+1,FALSE())</f>
        <v>0.448436358983804</v>
      </c>
      <c r="AI129" s="71" t="n">
        <f aca="false">AI128*VLOOKUP($X129,$K$7:$V$36,AI$6+1,FALSE())</f>
        <v>0.314393223135617</v>
      </c>
      <c r="AJ129" s="71" t="n">
        <f aca="false">AJ128*VLOOKUP($X129,$K$7:$V$36,AJ$6+1,FALSE())</f>
        <v>0.161137570056975</v>
      </c>
      <c r="AK129" s="72" t="n">
        <f aca="false">W$7</f>
        <v>0</v>
      </c>
      <c r="AL129" s="73" t="n">
        <f aca="false">AL128*VLOOKUP($X129,$K$40:$V$69,AL$6+1,FALSE())</f>
        <v>0.897989111100182</v>
      </c>
      <c r="AM129" s="74" t="n">
        <f aca="false">AM128*VLOOKUP($X129,$K$40:$V$69,AM$6+1,FALSE())</f>
        <v>0.868021313437267</v>
      </c>
      <c r="AN129" s="74" t="n">
        <f aca="false">AN128*VLOOKUP($X129,$K$40:$V$69,AN$6+1,FALSE())</f>
        <v>0.809733035804947</v>
      </c>
      <c r="AO129" s="74" t="n">
        <f aca="false">AO128*VLOOKUP($X129,$K$40:$V$69,AO$6+1,FALSE())</f>
        <v>0.760866427037709</v>
      </c>
      <c r="AP129" s="74" t="n">
        <f aca="false">AP128*VLOOKUP($X129,$K$40:$V$69,AP$6+1,FALSE())</f>
        <v>0.717611589923575</v>
      </c>
      <c r="AQ129" s="74" t="n">
        <f aca="false">AQ128*VLOOKUP($X129,$K$40:$V$69,AQ$6+1,FALSE())</f>
        <v>0.571857732436251</v>
      </c>
      <c r="AR129" s="74" t="n">
        <f aca="false">AR128*VLOOKUP($X129,$K$40:$V$69,AR$6+1,FALSE())</f>
        <v>0.553426351147231</v>
      </c>
      <c r="AS129" s="74" t="n">
        <f aca="false">AS128*VLOOKUP($X129,$K$40:$V$69,AS$6+1,FALSE())</f>
        <v>0.467605633949941</v>
      </c>
      <c r="AT129" s="74" t="n">
        <f aca="false">AT128*VLOOKUP($X129,$K$40:$V$69,AT$6+1,FALSE())</f>
        <v>0.448436358983804</v>
      </c>
      <c r="AU129" s="74" t="n">
        <f aca="false">AU128*VLOOKUP($X129,$K$40:$V$69,AU$6+1,FALSE())</f>
        <v>0.314393223135617</v>
      </c>
      <c r="AV129" s="74" t="n">
        <f aca="false">AV128*VLOOKUP($X129,$K$40:$V$69,AV$6+1,FALSE())</f>
        <v>0.161137570056975</v>
      </c>
      <c r="AW129" s="75" t="n">
        <v>0</v>
      </c>
      <c r="AX129" s="54"/>
      <c r="AY129" s="60" t="n">
        <f aca="false">AY117+1</f>
        <v>11</v>
      </c>
      <c r="AZ129" s="61" t="n">
        <v>123</v>
      </c>
      <c r="BA129" s="76" t="n">
        <v>0.314393223135617</v>
      </c>
      <c r="BB129" s="77" t="n">
        <v>0.448436358983804</v>
      </c>
      <c r="BC129" s="54"/>
      <c r="BD129" s="54" t="n">
        <f aca="false">IF($D$11=1,BA129*BB129,BA129)</f>
        <v>0.314393223135617</v>
      </c>
    </row>
    <row r="130" customFormat="false" ht="12.75" hidden="false" customHeight="false" outlineLevel="0" collapsed="false">
      <c r="F130" s="57" t="n">
        <v>9</v>
      </c>
      <c r="G130" s="58" t="n">
        <v>4</v>
      </c>
      <c r="H130" s="80" t="n">
        <f aca="false">+'Survival Rates'!G128</f>
        <v>0.737019908896912</v>
      </c>
      <c r="I130" s="81" t="n">
        <v>0.695038326985796</v>
      </c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60" t="n">
        <f aca="false">X118+1</f>
        <v>11</v>
      </c>
      <c r="Y130" s="61" t="n">
        <v>124</v>
      </c>
      <c r="Z130" s="71" t="n">
        <f aca="false">Z129*VLOOKUP($X130,$K$7:$V$36,Z$6+1,FALSE())</f>
        <v>0.896837755525518</v>
      </c>
      <c r="AA130" s="71" t="n">
        <f aca="false">AA129*VLOOKUP($X130,$K$7:$V$36,AA$6+1,FALSE())</f>
        <v>0.86639604242092</v>
      </c>
      <c r="AB130" s="71" t="n">
        <f aca="false">AB129*VLOOKUP($X130,$K$7:$V$36,AB$6+1,FALSE())</f>
        <v>0.807682040175265</v>
      </c>
      <c r="AC130" s="71" t="n">
        <f aca="false">AC129*VLOOKUP($X130,$K$7:$V$36,AC$6+1,FALSE())</f>
        <v>0.758636175933553</v>
      </c>
      <c r="AD130" s="71" t="n">
        <f aca="false">AD129*VLOOKUP($X130,$K$7:$V$36,AD$6+1,FALSE())</f>
        <v>0.715082799785778</v>
      </c>
      <c r="AE130" s="71" t="n">
        <f aca="false">AE129*VLOOKUP($X130,$K$7:$V$36,AE$6+1,FALSE())</f>
        <v>0.568928711060062</v>
      </c>
      <c r="AF130" s="71" t="n">
        <f aca="false">AF129*VLOOKUP($X130,$K$7:$V$36,AF$6+1,FALSE())</f>
        <v>0.550482054371392</v>
      </c>
      <c r="AG130" s="71" t="n">
        <f aca="false">AG129*VLOOKUP($X130,$K$7:$V$36,AG$6+1,FALSE())</f>
        <v>0.464481856692761</v>
      </c>
      <c r="AH130" s="71" t="n">
        <f aca="false">AH129*VLOOKUP($X130,$K$7:$V$36,AH$6+1,FALSE())</f>
        <v>0.445175379154792</v>
      </c>
      <c r="AI130" s="71" t="n">
        <f aca="false">AI129*VLOOKUP($X130,$K$7:$V$36,AI$6+1,FALSE())</f>
        <v>0.311505272872736</v>
      </c>
      <c r="AJ130" s="71" t="n">
        <f aca="false">AJ129*VLOOKUP($X130,$K$7:$V$36,AJ$6+1,FALSE())</f>
        <v>0.159137140447698</v>
      </c>
      <c r="AK130" s="72" t="n">
        <f aca="false">W$7</f>
        <v>0</v>
      </c>
      <c r="AL130" s="73" t="n">
        <f aca="false">AL129*VLOOKUP($X130,$K$40:$V$69,AL$6+1,FALSE())</f>
        <v>0.896837755525518</v>
      </c>
      <c r="AM130" s="74" t="n">
        <f aca="false">AM129*VLOOKUP($X130,$K$40:$V$69,AM$6+1,FALSE())</f>
        <v>0.86639604242092</v>
      </c>
      <c r="AN130" s="74" t="n">
        <f aca="false">AN129*VLOOKUP($X130,$K$40:$V$69,AN$6+1,FALSE())</f>
        <v>0.807682040175265</v>
      </c>
      <c r="AO130" s="74" t="n">
        <f aca="false">AO129*VLOOKUP($X130,$K$40:$V$69,AO$6+1,FALSE())</f>
        <v>0.758636175933553</v>
      </c>
      <c r="AP130" s="74" t="n">
        <f aca="false">AP129*VLOOKUP($X130,$K$40:$V$69,AP$6+1,FALSE())</f>
        <v>0.715082799785778</v>
      </c>
      <c r="AQ130" s="74" t="n">
        <f aca="false">AQ129*VLOOKUP($X130,$K$40:$V$69,AQ$6+1,FALSE())</f>
        <v>0.568928711060062</v>
      </c>
      <c r="AR130" s="74" t="n">
        <f aca="false">AR129*VLOOKUP($X130,$K$40:$V$69,AR$6+1,FALSE())</f>
        <v>0.550482054371392</v>
      </c>
      <c r="AS130" s="74" t="n">
        <f aca="false">AS129*VLOOKUP($X130,$K$40:$V$69,AS$6+1,FALSE())</f>
        <v>0.464481856692761</v>
      </c>
      <c r="AT130" s="74" t="n">
        <f aca="false">AT129*VLOOKUP($X130,$K$40:$V$69,AT$6+1,FALSE())</f>
        <v>0.445175379154792</v>
      </c>
      <c r="AU130" s="74" t="n">
        <f aca="false">AU129*VLOOKUP($X130,$K$40:$V$69,AU$6+1,FALSE())</f>
        <v>0.311505272872736</v>
      </c>
      <c r="AV130" s="74" t="n">
        <f aca="false">AV129*VLOOKUP($X130,$K$40:$V$69,AV$6+1,FALSE())</f>
        <v>0.159137140447698</v>
      </c>
      <c r="AW130" s="75" t="n">
        <v>0</v>
      </c>
      <c r="AX130" s="54"/>
      <c r="AY130" s="60" t="n">
        <f aca="false">AY118+1</f>
        <v>11</v>
      </c>
      <c r="AZ130" s="61" t="n">
        <v>124</v>
      </c>
      <c r="BA130" s="76" t="n">
        <v>0.311505272872736</v>
      </c>
      <c r="BB130" s="77" t="n">
        <v>0.445175379154792</v>
      </c>
      <c r="BC130" s="54"/>
      <c r="BD130" s="54" t="n">
        <f aca="false">IF($D$11=1,BA130*BB130,BA130)</f>
        <v>0.311505272872736</v>
      </c>
    </row>
    <row r="131" customFormat="false" ht="12.75" hidden="false" customHeight="false" outlineLevel="0" collapsed="false">
      <c r="F131" s="57" t="n">
        <v>9</v>
      </c>
      <c r="G131" s="58" t="n">
        <v>5</v>
      </c>
      <c r="H131" s="80" t="n">
        <f aca="false">+'Survival Rates'!G129</f>
        <v>0.677624136223078</v>
      </c>
      <c r="I131" s="81" t="n">
        <v>0.624811229819078</v>
      </c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60" t="n">
        <f aca="false">X119+1</f>
        <v>11</v>
      </c>
      <c r="Y131" s="61" t="n">
        <v>125</v>
      </c>
      <c r="Z131" s="71" t="n">
        <f aca="false">Z130*VLOOKUP($X131,$K$7:$V$36,Z$6+1,FALSE())</f>
        <v>0.895687876159911</v>
      </c>
      <c r="AA131" s="71" t="n">
        <f aca="false">AA130*VLOOKUP($X131,$K$7:$V$36,AA$6+1,FALSE())</f>
        <v>0.864773814539385</v>
      </c>
      <c r="AB131" s="71" t="n">
        <f aca="false">AB130*VLOOKUP($X131,$K$7:$V$36,AB$6+1,FALSE())</f>
        <v>0.805636239570224</v>
      </c>
      <c r="AC131" s="71" t="n">
        <f aca="false">AC130*VLOOKUP($X131,$K$7:$V$36,AC$6+1,FALSE())</f>
        <v>0.756412462139772</v>
      </c>
      <c r="AD131" s="71" t="n">
        <f aca="false">AD130*VLOOKUP($X131,$K$7:$V$36,AD$6+1,FALSE())</f>
        <v>0.712562920846811</v>
      </c>
      <c r="AE131" s="71" t="n">
        <f aca="false">AE130*VLOOKUP($X131,$K$7:$V$36,AE$6+1,FALSE())</f>
        <v>0.566014691957578</v>
      </c>
      <c r="AF131" s="71" t="n">
        <f aca="false">AF130*VLOOKUP($X131,$K$7:$V$36,AF$6+1,FALSE())</f>
        <v>0.547553421619296</v>
      </c>
      <c r="AG131" s="71" t="n">
        <f aca="false">AG130*VLOOKUP($X131,$K$7:$V$36,AG$6+1,FALSE())</f>
        <v>0.461378947414159</v>
      </c>
      <c r="AH131" s="71" t="n">
        <f aca="false">AH130*VLOOKUP($X131,$K$7:$V$36,AH$6+1,FALSE())</f>
        <v>0.441938112812058</v>
      </c>
      <c r="AI131" s="71" t="n">
        <f aca="false">AI130*VLOOKUP($X131,$K$7:$V$36,AI$6+1,FALSE())</f>
        <v>0.308643850715766</v>
      </c>
      <c r="AJ131" s="71" t="n">
        <f aca="false">AJ130*VLOOKUP($X131,$K$7:$V$36,AJ$6+1,FALSE())</f>
        <v>0.157161545013471</v>
      </c>
      <c r="AK131" s="72" t="n">
        <f aca="false">W$7</f>
        <v>0</v>
      </c>
      <c r="AL131" s="73" t="n">
        <f aca="false">AL130*VLOOKUP($X131,$K$40:$V$69,AL$6+1,FALSE())</f>
        <v>0.895687876159911</v>
      </c>
      <c r="AM131" s="74" t="n">
        <f aca="false">AM130*VLOOKUP($X131,$K$40:$V$69,AM$6+1,FALSE())</f>
        <v>0.864773814539385</v>
      </c>
      <c r="AN131" s="74" t="n">
        <f aca="false">AN130*VLOOKUP($X131,$K$40:$V$69,AN$6+1,FALSE())</f>
        <v>0.805636239570224</v>
      </c>
      <c r="AO131" s="74" t="n">
        <f aca="false">AO130*VLOOKUP($X131,$K$40:$V$69,AO$6+1,FALSE())</f>
        <v>0.756412462139772</v>
      </c>
      <c r="AP131" s="74" t="n">
        <f aca="false">AP130*VLOOKUP($X131,$K$40:$V$69,AP$6+1,FALSE())</f>
        <v>0.712562920846811</v>
      </c>
      <c r="AQ131" s="74" t="n">
        <f aca="false">AQ130*VLOOKUP($X131,$K$40:$V$69,AQ$6+1,FALSE())</f>
        <v>0.566014691957578</v>
      </c>
      <c r="AR131" s="74" t="n">
        <f aca="false">AR130*VLOOKUP($X131,$K$40:$V$69,AR$6+1,FALSE())</f>
        <v>0.547553421619296</v>
      </c>
      <c r="AS131" s="74" t="n">
        <f aca="false">AS130*VLOOKUP($X131,$K$40:$V$69,AS$6+1,FALSE())</f>
        <v>0.461378947414159</v>
      </c>
      <c r="AT131" s="74" t="n">
        <f aca="false">AT130*VLOOKUP($X131,$K$40:$V$69,AT$6+1,FALSE())</f>
        <v>0.441938112812058</v>
      </c>
      <c r="AU131" s="74" t="n">
        <f aca="false">AU130*VLOOKUP($X131,$K$40:$V$69,AU$6+1,FALSE())</f>
        <v>0.308643850715766</v>
      </c>
      <c r="AV131" s="74" t="n">
        <f aca="false">AV130*VLOOKUP($X131,$K$40:$V$69,AV$6+1,FALSE())</f>
        <v>0.157161545013471</v>
      </c>
      <c r="AW131" s="75" t="n">
        <v>0</v>
      </c>
      <c r="AX131" s="54"/>
      <c r="AY131" s="60" t="n">
        <f aca="false">AY119+1</f>
        <v>11</v>
      </c>
      <c r="AZ131" s="61" t="n">
        <v>125</v>
      </c>
      <c r="BA131" s="76" t="n">
        <v>0.308643850715766</v>
      </c>
      <c r="BB131" s="77" t="n">
        <v>0.441938112812058</v>
      </c>
      <c r="BC131" s="54"/>
      <c r="BD131" s="54" t="n">
        <f aca="false">IF($D$11=1,BA131*BB131,BA131)</f>
        <v>0.308643850715766</v>
      </c>
    </row>
    <row r="132" customFormat="false" ht="12.75" hidden="false" customHeight="false" outlineLevel="0" collapsed="false">
      <c r="F132" s="57" t="n">
        <v>9</v>
      </c>
      <c r="G132" s="58" t="n">
        <v>6</v>
      </c>
      <c r="H132" s="80" t="n">
        <f aca="false">+'Survival Rates'!G130</f>
        <v>0.625651496954188</v>
      </c>
      <c r="I132" s="81" t="n">
        <v>0.568965133603191</v>
      </c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60" t="n">
        <f aca="false">X120+1</f>
        <v>11</v>
      </c>
      <c r="Y132" s="61" t="n">
        <v>126</v>
      </c>
      <c r="Z132" s="71" t="n">
        <f aca="false">Z131*VLOOKUP($X132,$K$7:$V$36,Z$6+1,FALSE())</f>
        <v>0.894539471110643</v>
      </c>
      <c r="AA132" s="71" t="n">
        <f aca="false">AA131*VLOOKUP($X132,$K$7:$V$36,AA$6+1,FALSE())</f>
        <v>0.863154624094738</v>
      </c>
      <c r="AB132" s="71" t="n">
        <f aca="false">AB131*VLOOKUP($X132,$K$7:$V$36,AB$6+1,FALSE())</f>
        <v>0.803595620831198</v>
      </c>
      <c r="AC132" s="71" t="n">
        <f aca="false">AC131*VLOOKUP($X132,$K$7:$V$36,AC$6+1,FALSE())</f>
        <v>0.754195266494207</v>
      </c>
      <c r="AD132" s="71" t="n">
        <f aca="false">AD131*VLOOKUP($X132,$K$7:$V$36,AD$6+1,FALSE())</f>
        <v>0.710051921704519</v>
      </c>
      <c r="AE132" s="71" t="n">
        <f aca="false">AE131*VLOOKUP($X132,$K$7:$V$36,AE$6+1,FALSE())</f>
        <v>0.563115598288043</v>
      </c>
      <c r="AF132" s="71" t="n">
        <f aca="false">AF131*VLOOKUP($X132,$K$7:$V$36,AF$6+1,FALSE())</f>
        <v>0.544640369556394</v>
      </c>
      <c r="AG132" s="71" t="n">
        <f aca="false">AG131*VLOOKUP($X132,$K$7:$V$36,AG$6+1,FALSE())</f>
        <v>0.45829676670838</v>
      </c>
      <c r="AH132" s="71" t="n">
        <f aca="false">AH131*VLOOKUP($X132,$K$7:$V$36,AH$6+1,FALSE())</f>
        <v>0.43872438751374</v>
      </c>
      <c r="AI132" s="71" t="n">
        <f aca="false">AI131*VLOOKUP($X132,$K$7:$V$36,AI$6+1,FALSE())</f>
        <v>0.305808712983085</v>
      </c>
      <c r="AJ132" s="71" t="n">
        <f aca="false">AJ131*VLOOKUP($X132,$K$7:$V$36,AJ$6+1,FALSE())</f>
        <v>0.155210475452391</v>
      </c>
      <c r="AK132" s="72" t="n">
        <f aca="false">W$7</f>
        <v>0</v>
      </c>
      <c r="AL132" s="73" t="n">
        <f aca="false">AL131*VLOOKUP($X132,$K$40:$V$69,AL$6+1,FALSE())</f>
        <v>0.894539471110643</v>
      </c>
      <c r="AM132" s="74" t="n">
        <f aca="false">AM131*VLOOKUP($X132,$K$40:$V$69,AM$6+1,FALSE())</f>
        <v>0.863154624094738</v>
      </c>
      <c r="AN132" s="74" t="n">
        <f aca="false">AN131*VLOOKUP($X132,$K$40:$V$69,AN$6+1,FALSE())</f>
        <v>0.803595620831198</v>
      </c>
      <c r="AO132" s="74" t="n">
        <f aca="false">AO131*VLOOKUP($X132,$K$40:$V$69,AO$6+1,FALSE())</f>
        <v>0.754195266494207</v>
      </c>
      <c r="AP132" s="74" t="n">
        <f aca="false">AP131*VLOOKUP($X132,$K$40:$V$69,AP$6+1,FALSE())</f>
        <v>0.710051921704519</v>
      </c>
      <c r="AQ132" s="74" t="n">
        <f aca="false">AQ131*VLOOKUP($X132,$K$40:$V$69,AQ$6+1,FALSE())</f>
        <v>0.563115598288043</v>
      </c>
      <c r="AR132" s="74" t="n">
        <f aca="false">AR131*VLOOKUP($X132,$K$40:$V$69,AR$6+1,FALSE())</f>
        <v>0.544640369556394</v>
      </c>
      <c r="AS132" s="74" t="n">
        <f aca="false">AS131*VLOOKUP($X132,$K$40:$V$69,AS$6+1,FALSE())</f>
        <v>0.45829676670838</v>
      </c>
      <c r="AT132" s="74" t="n">
        <f aca="false">AT131*VLOOKUP($X132,$K$40:$V$69,AT$6+1,FALSE())</f>
        <v>0.43872438751374</v>
      </c>
      <c r="AU132" s="74" t="n">
        <f aca="false">AU131*VLOOKUP($X132,$K$40:$V$69,AU$6+1,FALSE())</f>
        <v>0.305808712983085</v>
      </c>
      <c r="AV132" s="74" t="n">
        <f aca="false">AV131*VLOOKUP($X132,$K$40:$V$69,AV$6+1,FALSE())</f>
        <v>0.155210475452391</v>
      </c>
      <c r="AW132" s="75" t="n">
        <v>0</v>
      </c>
      <c r="AX132" s="54"/>
      <c r="AY132" s="60" t="n">
        <f aca="false">AY120+1</f>
        <v>11</v>
      </c>
      <c r="AZ132" s="61" t="n">
        <v>126</v>
      </c>
      <c r="BA132" s="76" t="n">
        <v>0.305808712983085</v>
      </c>
      <c r="BB132" s="77" t="n">
        <v>0.43872438751374</v>
      </c>
      <c r="BC132" s="54"/>
      <c r="BD132" s="54" t="n">
        <f aca="false">IF($D$11=1,BA132*BB132,BA132)</f>
        <v>0.305808712983085</v>
      </c>
    </row>
    <row r="133" customFormat="false" ht="12.75" hidden="false" customHeight="false" outlineLevel="0" collapsed="false">
      <c r="F133" s="57" t="n">
        <v>9</v>
      </c>
      <c r="G133" s="58" t="n">
        <v>7</v>
      </c>
      <c r="H133" s="80" t="n">
        <f aca="false">+'Survival Rates'!G131</f>
        <v>0.577013740850861</v>
      </c>
      <c r="I133" s="81" t="n">
        <v>0.517702714069517</v>
      </c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60" t="n">
        <f aca="false">X121+1</f>
        <v>11</v>
      </c>
      <c r="Y133" s="61" t="n">
        <v>127</v>
      </c>
      <c r="Z133" s="71" t="n">
        <f aca="false">Z132*VLOOKUP($X133,$K$7:$V$36,Z$6+1,FALSE())</f>
        <v>0.893392538487419</v>
      </c>
      <c r="AA133" s="71" t="n">
        <f aca="false">AA132*VLOOKUP($X133,$K$7:$V$36,AA$6+1,FALSE())</f>
        <v>0.861538465399726</v>
      </c>
      <c r="AB133" s="71" t="n">
        <f aca="false">AB132*VLOOKUP($X133,$K$7:$V$36,AB$6+1,FALSE())</f>
        <v>0.801560170832893</v>
      </c>
      <c r="AC133" s="71" t="n">
        <f aca="false">AC132*VLOOKUP($X133,$K$7:$V$36,AC$6+1,FALSE())</f>
        <v>0.751984569890867</v>
      </c>
      <c r="AD133" s="71" t="n">
        <f aca="false">AD132*VLOOKUP($X133,$K$7:$V$36,AD$6+1,FALSE())</f>
        <v>0.707549771067401</v>
      </c>
      <c r="AE133" s="71" t="n">
        <f aca="false">AE132*VLOOKUP($X133,$K$7:$V$36,AE$6+1,FALSE())</f>
        <v>0.560231353604274</v>
      </c>
      <c r="AF133" s="71" t="n">
        <f aca="false">AF132*VLOOKUP($X133,$K$7:$V$36,AF$6+1,FALSE())</f>
        <v>0.54174281529149</v>
      </c>
      <c r="AG133" s="71" t="n">
        <f aca="false">AG132*VLOOKUP($X133,$K$7:$V$36,AG$6+1,FALSE())</f>
        <v>0.455235176100948</v>
      </c>
      <c r="AH133" s="71" t="n">
        <f aca="false">AH132*VLOOKUP($X133,$K$7:$V$36,AH$6+1,FALSE())</f>
        <v>0.435534032071955</v>
      </c>
      <c r="AI133" s="71" t="n">
        <f aca="false">AI132*VLOOKUP($X133,$K$7:$V$36,AI$6+1,FALSE())</f>
        <v>0.302999618231479</v>
      </c>
      <c r="AJ133" s="71" t="n">
        <f aca="false">AJ132*VLOOKUP($X133,$K$7:$V$36,AJ$6+1,FALSE())</f>
        <v>0.153283627289948</v>
      </c>
      <c r="AK133" s="72" t="n">
        <f aca="false">W$7</f>
        <v>0</v>
      </c>
      <c r="AL133" s="73" t="n">
        <f aca="false">AL132*VLOOKUP($X133,$K$40:$V$69,AL$6+1,FALSE())</f>
        <v>0.893392538487419</v>
      </c>
      <c r="AM133" s="74" t="n">
        <f aca="false">AM132*VLOOKUP($X133,$K$40:$V$69,AM$6+1,FALSE())</f>
        <v>0.861538465399726</v>
      </c>
      <c r="AN133" s="74" t="n">
        <f aca="false">AN132*VLOOKUP($X133,$K$40:$V$69,AN$6+1,FALSE())</f>
        <v>0.801560170832893</v>
      </c>
      <c r="AO133" s="74" t="n">
        <f aca="false">AO132*VLOOKUP($X133,$K$40:$V$69,AO$6+1,FALSE())</f>
        <v>0.751984569890867</v>
      </c>
      <c r="AP133" s="74" t="n">
        <f aca="false">AP132*VLOOKUP($X133,$K$40:$V$69,AP$6+1,FALSE())</f>
        <v>0.707549771067401</v>
      </c>
      <c r="AQ133" s="74" t="n">
        <f aca="false">AQ132*VLOOKUP($X133,$K$40:$V$69,AQ$6+1,FALSE())</f>
        <v>0.560231353604274</v>
      </c>
      <c r="AR133" s="74" t="n">
        <f aca="false">AR132*VLOOKUP($X133,$K$40:$V$69,AR$6+1,FALSE())</f>
        <v>0.54174281529149</v>
      </c>
      <c r="AS133" s="74" t="n">
        <f aca="false">AS132*VLOOKUP($X133,$K$40:$V$69,AS$6+1,FALSE())</f>
        <v>0.455235176100948</v>
      </c>
      <c r="AT133" s="74" t="n">
        <f aca="false">AT132*VLOOKUP($X133,$K$40:$V$69,AT$6+1,FALSE())</f>
        <v>0.435534032071955</v>
      </c>
      <c r="AU133" s="74" t="n">
        <f aca="false">AU132*VLOOKUP($X133,$K$40:$V$69,AU$6+1,FALSE())</f>
        <v>0.302999618231479</v>
      </c>
      <c r="AV133" s="74" t="n">
        <f aca="false">AV132*VLOOKUP($X133,$K$40:$V$69,AV$6+1,FALSE())</f>
        <v>0.153283627289948</v>
      </c>
      <c r="AW133" s="75" t="n">
        <v>0</v>
      </c>
      <c r="AX133" s="54"/>
      <c r="AY133" s="60" t="n">
        <f aca="false">AY121+1</f>
        <v>11</v>
      </c>
      <c r="AZ133" s="61" t="n">
        <v>127</v>
      </c>
      <c r="BA133" s="76" t="n">
        <v>0.302999618231479</v>
      </c>
      <c r="BB133" s="77" t="n">
        <v>0.435534032071955</v>
      </c>
      <c r="BC133" s="54"/>
      <c r="BD133" s="54" t="n">
        <f aca="false">IF($D$11=1,BA133*BB133,BA133)</f>
        <v>0.302999618231479</v>
      </c>
    </row>
    <row r="134" customFormat="false" ht="12.75" hidden="false" customHeight="false" outlineLevel="0" collapsed="false">
      <c r="F134" s="57" t="n">
        <v>9</v>
      </c>
      <c r="G134" s="58" t="n">
        <v>8</v>
      </c>
      <c r="H134" s="80" t="n">
        <f aca="false">+'Survival Rates'!G132</f>
        <v>0.534515756321033</v>
      </c>
      <c r="I134" s="81" t="n">
        <v>0.468649143428206</v>
      </c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60" t="n">
        <f aca="false">X122+1</f>
        <v>11</v>
      </c>
      <c r="Y134" s="61" t="n">
        <v>128</v>
      </c>
      <c r="Z134" s="71" t="n">
        <f aca="false">Z133*VLOOKUP($X134,$K$7:$V$36,Z$6+1,FALSE())</f>
        <v>0.892247076402371</v>
      </c>
      <c r="AA134" s="71" t="n">
        <f aca="false">AA133*VLOOKUP($X134,$K$7:$V$36,AA$6+1,FALSE())</f>
        <v>0.859925332777743</v>
      </c>
      <c r="AB134" s="71" t="n">
        <f aca="false">AB133*VLOOKUP($X134,$K$7:$V$36,AB$6+1,FALSE())</f>
        <v>0.799529876483261</v>
      </c>
      <c r="AC134" s="71" t="n">
        <f aca="false">AC133*VLOOKUP($X134,$K$7:$V$36,AC$6+1,FALSE())</f>
        <v>0.749780353279764</v>
      </c>
      <c r="AD134" s="71" t="n">
        <f aca="false">AD133*VLOOKUP($X134,$K$7:$V$36,AD$6+1,FALSE())</f>
        <v>0.705056437754227</v>
      </c>
      <c r="AE134" s="71" t="n">
        <f aca="false">AE133*VLOOKUP($X134,$K$7:$V$36,AE$6+1,FALSE())</f>
        <v>0.557361881850648</v>
      </c>
      <c r="AF134" s="71" t="n">
        <f aca="false">AF133*VLOOKUP($X134,$K$7:$V$36,AF$6+1,FALSE())</f>
        <v>0.538860676374378</v>
      </c>
      <c r="AG134" s="71" t="n">
        <f aca="false">AG133*VLOOKUP($X134,$K$7:$V$36,AG$6+1,FALSE())</f>
        <v>0.452194038042452</v>
      </c>
      <c r="AH134" s="71" t="n">
        <f aca="false">AH133*VLOOKUP($X134,$K$7:$V$36,AH$6+1,FALSE())</f>
        <v>0.432366876543681</v>
      </c>
      <c r="AI134" s="71" t="n">
        <f aca="false">AI133*VLOOKUP($X134,$K$7:$V$36,AI$6+1,FALSE())</f>
        <v>0.300216327235582</v>
      </c>
      <c r="AJ134" s="71" t="n">
        <f aca="false">AJ133*VLOOKUP($X134,$K$7:$V$36,AJ$6+1,FALSE())</f>
        <v>0.151380699831505</v>
      </c>
      <c r="AK134" s="72" t="n">
        <f aca="false">W$7</f>
        <v>0</v>
      </c>
      <c r="AL134" s="73" t="n">
        <f aca="false">AL133*VLOOKUP($X134,$K$40:$V$69,AL$6+1,FALSE())</f>
        <v>0.892247076402371</v>
      </c>
      <c r="AM134" s="74" t="n">
        <f aca="false">AM133*VLOOKUP($X134,$K$40:$V$69,AM$6+1,FALSE())</f>
        <v>0.859925332777743</v>
      </c>
      <c r="AN134" s="74" t="n">
        <f aca="false">AN133*VLOOKUP($X134,$K$40:$V$69,AN$6+1,FALSE())</f>
        <v>0.799529876483261</v>
      </c>
      <c r="AO134" s="74" t="n">
        <f aca="false">AO133*VLOOKUP($X134,$K$40:$V$69,AO$6+1,FALSE())</f>
        <v>0.749780353279764</v>
      </c>
      <c r="AP134" s="74" t="n">
        <f aca="false">AP133*VLOOKUP($X134,$K$40:$V$69,AP$6+1,FALSE())</f>
        <v>0.705056437754227</v>
      </c>
      <c r="AQ134" s="74" t="n">
        <f aca="false">AQ133*VLOOKUP($X134,$K$40:$V$69,AQ$6+1,FALSE())</f>
        <v>0.557361881850648</v>
      </c>
      <c r="AR134" s="74" t="n">
        <f aca="false">AR133*VLOOKUP($X134,$K$40:$V$69,AR$6+1,FALSE())</f>
        <v>0.538860676374378</v>
      </c>
      <c r="AS134" s="74" t="n">
        <f aca="false">AS133*VLOOKUP($X134,$K$40:$V$69,AS$6+1,FALSE())</f>
        <v>0.452194038042452</v>
      </c>
      <c r="AT134" s="74" t="n">
        <f aca="false">AT133*VLOOKUP($X134,$K$40:$V$69,AT$6+1,FALSE())</f>
        <v>0.432366876543681</v>
      </c>
      <c r="AU134" s="74" t="n">
        <f aca="false">AU133*VLOOKUP($X134,$K$40:$V$69,AU$6+1,FALSE())</f>
        <v>0.300216327235582</v>
      </c>
      <c r="AV134" s="74" t="n">
        <f aca="false">AV133*VLOOKUP($X134,$K$40:$V$69,AV$6+1,FALSE())</f>
        <v>0.151380699831505</v>
      </c>
      <c r="AW134" s="75" t="n">
        <v>0</v>
      </c>
      <c r="AX134" s="54"/>
      <c r="AY134" s="60" t="n">
        <f aca="false">AY122+1</f>
        <v>11</v>
      </c>
      <c r="AZ134" s="61" t="n">
        <v>128</v>
      </c>
      <c r="BA134" s="76" t="n">
        <v>0.300216327235582</v>
      </c>
      <c r="BB134" s="77" t="n">
        <v>0.432366876543681</v>
      </c>
      <c r="BC134" s="54"/>
      <c r="BD134" s="54" t="n">
        <f aca="false">IF($D$11=1,BA134*BB134,BA134)</f>
        <v>0.300216327235582</v>
      </c>
    </row>
    <row r="135" customFormat="false" ht="12.75" hidden="false" customHeight="false" outlineLevel="0" collapsed="false">
      <c r="F135" s="57" t="n">
        <v>9</v>
      </c>
      <c r="G135" s="58" t="n">
        <v>9</v>
      </c>
      <c r="H135" s="80" t="n">
        <f aca="false">+'Survival Rates'!G133</f>
        <v>0.495071014016735</v>
      </c>
      <c r="I135" s="81" t="n">
        <v>0.423060777166827</v>
      </c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60" t="n">
        <f aca="false">X123+1</f>
        <v>11</v>
      </c>
      <c r="Y135" s="61" t="n">
        <v>129</v>
      </c>
      <c r="Z135" s="71" t="n">
        <f aca="false">Z134*VLOOKUP($X135,$K$7:$V$36,Z$6+1,FALSE())</f>
        <v>0.891103082970051</v>
      </c>
      <c r="AA135" s="71" t="n">
        <f aca="false">AA134*VLOOKUP($X135,$K$7:$V$36,AA$6+1,FALSE())</f>
        <v>0.858315220562811</v>
      </c>
      <c r="AB135" s="71" t="n">
        <f aca="false">AB134*VLOOKUP($X135,$K$7:$V$36,AB$6+1,FALSE())</f>
        <v>0.797504724723413</v>
      </c>
      <c r="AC135" s="71" t="n">
        <f aca="false">AC134*VLOOKUP($X135,$K$7:$V$36,AC$6+1,FALSE())</f>
        <v>0.74758259766675</v>
      </c>
      <c r="AD135" s="71" t="n">
        <f aca="false">AD134*VLOOKUP($X135,$K$7:$V$36,AD$6+1,FALSE())</f>
        <v>0.702571890693646</v>
      </c>
      <c r="AE135" s="71" t="n">
        <f aca="false">AE134*VLOOKUP($X135,$K$7:$V$36,AE$6+1,FALSE())</f>
        <v>0.554507107361094</v>
      </c>
      <c r="AF135" s="71" t="n">
        <f aca="false">AF134*VLOOKUP($X135,$K$7:$V$36,AF$6+1,FALSE())</f>
        <v>0.535993870793497</v>
      </c>
      <c r="AG135" s="71" t="n">
        <f aca="false">AG134*VLOOKUP($X135,$K$7:$V$36,AG$6+1,FALSE())</f>
        <v>0.449173215902356</v>
      </c>
      <c r="AH135" s="71" t="n">
        <f aca="false">AH134*VLOOKUP($X135,$K$7:$V$36,AH$6+1,FALSE())</f>
        <v>0.429222752221699</v>
      </c>
      <c r="AI135" s="71" t="n">
        <f aca="false">AI134*VLOOKUP($X135,$K$7:$V$36,AI$6+1,FALSE())</f>
        <v>0.297458602967502</v>
      </c>
      <c r="AJ135" s="71" t="n">
        <f aca="false">AJ134*VLOOKUP($X135,$K$7:$V$36,AJ$6+1,FALSE())</f>
        <v>0.149501396115378</v>
      </c>
      <c r="AK135" s="72" t="n">
        <f aca="false">W$7</f>
        <v>0</v>
      </c>
      <c r="AL135" s="73" t="n">
        <f aca="false">AL134*VLOOKUP($X135,$K$40:$V$69,AL$6+1,FALSE())</f>
        <v>0.891103082970051</v>
      </c>
      <c r="AM135" s="74" t="n">
        <f aca="false">AM134*VLOOKUP($X135,$K$40:$V$69,AM$6+1,FALSE())</f>
        <v>0.858315220562811</v>
      </c>
      <c r="AN135" s="74" t="n">
        <f aca="false">AN134*VLOOKUP($X135,$K$40:$V$69,AN$6+1,FALSE())</f>
        <v>0.797504724723413</v>
      </c>
      <c r="AO135" s="74" t="n">
        <f aca="false">AO134*VLOOKUP($X135,$K$40:$V$69,AO$6+1,FALSE())</f>
        <v>0.74758259766675</v>
      </c>
      <c r="AP135" s="74" t="n">
        <f aca="false">AP134*VLOOKUP($X135,$K$40:$V$69,AP$6+1,FALSE())</f>
        <v>0.702571890693646</v>
      </c>
      <c r="AQ135" s="74" t="n">
        <f aca="false">AQ134*VLOOKUP($X135,$K$40:$V$69,AQ$6+1,FALSE())</f>
        <v>0.554507107361094</v>
      </c>
      <c r="AR135" s="74" t="n">
        <f aca="false">AR134*VLOOKUP($X135,$K$40:$V$69,AR$6+1,FALSE())</f>
        <v>0.535993870793497</v>
      </c>
      <c r="AS135" s="74" t="n">
        <f aca="false">AS134*VLOOKUP($X135,$K$40:$V$69,AS$6+1,FALSE())</f>
        <v>0.449173215902356</v>
      </c>
      <c r="AT135" s="74" t="n">
        <f aca="false">AT134*VLOOKUP($X135,$K$40:$V$69,AT$6+1,FALSE())</f>
        <v>0.429222752221699</v>
      </c>
      <c r="AU135" s="74" t="n">
        <f aca="false">AU134*VLOOKUP($X135,$K$40:$V$69,AU$6+1,FALSE())</f>
        <v>0.297458602967502</v>
      </c>
      <c r="AV135" s="74" t="n">
        <f aca="false">AV134*VLOOKUP($X135,$K$40:$V$69,AV$6+1,FALSE())</f>
        <v>0.149501396115378</v>
      </c>
      <c r="AW135" s="75" t="n">
        <v>0</v>
      </c>
      <c r="AX135" s="54"/>
      <c r="AY135" s="60" t="n">
        <f aca="false">AY123+1</f>
        <v>11</v>
      </c>
      <c r="AZ135" s="61" t="n">
        <v>129</v>
      </c>
      <c r="BA135" s="76" t="n">
        <v>0.297458602967502</v>
      </c>
      <c r="BB135" s="77" t="n">
        <v>0.429222752221699</v>
      </c>
      <c r="BC135" s="54"/>
      <c r="BD135" s="54" t="n">
        <f aca="false">IF($D$11=1,BA135*BB135,BA135)</f>
        <v>0.297458602967502</v>
      </c>
    </row>
    <row r="136" customFormat="false" ht="12.75" hidden="false" customHeight="false" outlineLevel="0" collapsed="false">
      <c r="F136" s="57" t="n">
        <v>9</v>
      </c>
      <c r="G136" s="58" t="n">
        <v>10</v>
      </c>
      <c r="H136" s="80" t="n">
        <f aca="false">+'Survival Rates'!G134</f>
        <v>0.458363322810162</v>
      </c>
      <c r="I136" s="81" t="n">
        <v>0.380606677202654</v>
      </c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60" t="n">
        <f aca="false">X124+1</f>
        <v>11</v>
      </c>
      <c r="Y136" s="61" t="n">
        <v>130</v>
      </c>
      <c r="Z136" s="71" t="n">
        <f aca="false">Z135*VLOOKUP($X136,$K$7:$V$36,Z$6+1,FALSE())</f>
        <v>0.889960556307427</v>
      </c>
      <c r="AA136" s="71" t="n">
        <f aca="false">AA135*VLOOKUP($X136,$K$7:$V$36,AA$6+1,FALSE())</f>
        <v>0.856708123099563</v>
      </c>
      <c r="AB136" s="71" t="n">
        <f aca="false">AB135*VLOOKUP($X136,$K$7:$V$36,AB$6+1,FALSE())</f>
        <v>0.795484702527539</v>
      </c>
      <c r="AC136" s="71" t="n">
        <f aca="false">AC135*VLOOKUP($X136,$K$7:$V$36,AC$6+1,FALSE())</f>
        <v>0.745391284113351</v>
      </c>
      <c r="AD136" s="71" t="n">
        <f aca="false">AD135*VLOOKUP($X136,$K$7:$V$36,AD$6+1,FALSE())</f>
        <v>0.700096098923799</v>
      </c>
      <c r="AE136" s="71" t="n">
        <f aca="false">AE135*VLOOKUP($X136,$K$7:$V$36,AE$6+1,FALSE())</f>
        <v>0.551666954857096</v>
      </c>
      <c r="AF136" s="71" t="n">
        <f aca="false">AF135*VLOOKUP($X136,$K$7:$V$36,AF$6+1,FALSE())</f>
        <v>0.533142316973597</v>
      </c>
      <c r="AG136" s="71" t="n">
        <f aca="false">AG135*VLOOKUP($X136,$K$7:$V$36,AG$6+1,FALSE())</f>
        <v>0.446172573962869</v>
      </c>
      <c r="AH136" s="71" t="n">
        <f aca="false">AH135*VLOOKUP($X136,$K$7:$V$36,AH$6+1,FALSE())</f>
        <v>0.426101491625614</v>
      </c>
      <c r="AI136" s="71" t="n">
        <f aca="false">AI135*VLOOKUP($X136,$K$7:$V$36,AI$6+1,FALSE())</f>
        <v>0.294726210576634</v>
      </c>
      <c r="AJ136" s="71" t="n">
        <f aca="false">AJ135*VLOOKUP($X136,$K$7:$V$36,AJ$6+1,FALSE())</f>
        <v>0.147645422866485</v>
      </c>
      <c r="AK136" s="72" t="n">
        <f aca="false">W$7</f>
        <v>0</v>
      </c>
      <c r="AL136" s="73" t="n">
        <f aca="false">AL135*VLOOKUP($X136,$K$40:$V$69,AL$6+1,FALSE())</f>
        <v>0.889960556307427</v>
      </c>
      <c r="AM136" s="74" t="n">
        <f aca="false">AM135*VLOOKUP($X136,$K$40:$V$69,AM$6+1,FALSE())</f>
        <v>0.856708123099563</v>
      </c>
      <c r="AN136" s="74" t="n">
        <f aca="false">AN135*VLOOKUP($X136,$K$40:$V$69,AN$6+1,FALSE())</f>
        <v>0.795484702527539</v>
      </c>
      <c r="AO136" s="74" t="n">
        <f aca="false">AO135*VLOOKUP($X136,$K$40:$V$69,AO$6+1,FALSE())</f>
        <v>0.745391284113351</v>
      </c>
      <c r="AP136" s="74" t="n">
        <f aca="false">AP135*VLOOKUP($X136,$K$40:$V$69,AP$6+1,FALSE())</f>
        <v>0.700096098923799</v>
      </c>
      <c r="AQ136" s="74" t="n">
        <f aca="false">AQ135*VLOOKUP($X136,$K$40:$V$69,AQ$6+1,FALSE())</f>
        <v>0.551666954857096</v>
      </c>
      <c r="AR136" s="74" t="n">
        <f aca="false">AR135*VLOOKUP($X136,$K$40:$V$69,AR$6+1,FALSE())</f>
        <v>0.533142316973597</v>
      </c>
      <c r="AS136" s="74" t="n">
        <f aca="false">AS135*VLOOKUP($X136,$K$40:$V$69,AS$6+1,FALSE())</f>
        <v>0.446172573962869</v>
      </c>
      <c r="AT136" s="74" t="n">
        <f aca="false">AT135*VLOOKUP($X136,$K$40:$V$69,AT$6+1,FALSE())</f>
        <v>0.426101491625614</v>
      </c>
      <c r="AU136" s="74" t="n">
        <f aca="false">AU135*VLOOKUP($X136,$K$40:$V$69,AU$6+1,FALSE())</f>
        <v>0.294726210576634</v>
      </c>
      <c r="AV136" s="74" t="n">
        <f aca="false">AV135*VLOOKUP($X136,$K$40:$V$69,AV$6+1,FALSE())</f>
        <v>0.147645422866485</v>
      </c>
      <c r="AW136" s="75" t="n">
        <v>0</v>
      </c>
      <c r="AX136" s="54"/>
      <c r="AY136" s="60" t="n">
        <f aca="false">AY124+1</f>
        <v>11</v>
      </c>
      <c r="AZ136" s="61" t="n">
        <v>130</v>
      </c>
      <c r="BA136" s="76" t="n">
        <v>0.294726210576634</v>
      </c>
      <c r="BB136" s="77" t="n">
        <v>0.426101491625614</v>
      </c>
      <c r="BC136" s="54"/>
      <c r="BD136" s="54" t="n">
        <f aca="false">IF($D$11=1,BA136*BB136,BA136)</f>
        <v>0.294726210576634</v>
      </c>
    </row>
    <row r="137" customFormat="false" ht="12.75" hidden="false" customHeight="false" outlineLevel="0" collapsed="false">
      <c r="F137" s="57" t="n">
        <v>9</v>
      </c>
      <c r="G137" s="58" t="n">
        <v>11</v>
      </c>
      <c r="H137" s="80" t="n">
        <f aca="false">+'Survival Rates'!G135</f>
        <v>0.419926897770186</v>
      </c>
      <c r="I137" s="81" t="n">
        <v>0.344668583610883</v>
      </c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60" t="n">
        <f aca="false">X125+1</f>
        <v>11</v>
      </c>
      <c r="Y137" s="61" t="n">
        <v>131</v>
      </c>
      <c r="Z137" s="71" t="n">
        <f aca="false">Z136*VLOOKUP($X137,$K$7:$V$36,Z$6+1,FALSE())</f>
        <v>0.888819494533883</v>
      </c>
      <c r="AA137" s="71" t="n">
        <f aca="false">AA136*VLOOKUP($X137,$K$7:$V$36,AA$6+1,FALSE())</f>
        <v>0.855104034743219</v>
      </c>
      <c r="AB137" s="71" t="n">
        <f aca="false">AB136*VLOOKUP($X137,$K$7:$V$36,AB$6+1,FALSE())</f>
        <v>0.793469796902822</v>
      </c>
      <c r="AC137" s="71" t="n">
        <f aca="false">AC136*VLOOKUP($X137,$K$7:$V$36,AC$6+1,FALSE())</f>
        <v>0.743206393736607</v>
      </c>
      <c r="AD137" s="71" t="n">
        <f aca="false">AD136*VLOOKUP($X137,$K$7:$V$36,AD$6+1,FALSE())</f>
        <v>0.697629031591933</v>
      </c>
      <c r="AE137" s="71" t="n">
        <f aca="false">AE136*VLOOKUP($X137,$K$7:$V$36,AE$6+1,FALSE())</f>
        <v>0.548841349445712</v>
      </c>
      <c r="AF137" s="71" t="n">
        <f aca="false">AF136*VLOOKUP($X137,$K$7:$V$36,AF$6+1,FALSE())</f>
        <v>0.530305933773421</v>
      </c>
      <c r="AG137" s="71" t="n">
        <f aca="false">AG136*VLOOKUP($X137,$K$7:$V$36,AG$6+1,FALSE())</f>
        <v>0.443191977412845</v>
      </c>
      <c r="AH137" s="71" t="n">
        <f aca="false">AH136*VLOOKUP($X137,$K$7:$V$36,AH$6+1,FALSE())</f>
        <v>0.423002928492928</v>
      </c>
      <c r="AI137" s="71" t="n">
        <f aca="false">AI136*VLOOKUP($X137,$K$7:$V$36,AI$6+1,FALSE())</f>
        <v>0.292018917369664</v>
      </c>
      <c r="AJ137" s="71" t="n">
        <f aca="false">AJ136*VLOOKUP($X137,$K$7:$V$36,AJ$6+1,FALSE())</f>
        <v>0.145812490450588</v>
      </c>
      <c r="AK137" s="72" t="n">
        <f aca="false">W$7</f>
        <v>0</v>
      </c>
      <c r="AL137" s="73" t="n">
        <f aca="false">AL136*VLOOKUP($X137,$K$40:$V$69,AL$6+1,FALSE())</f>
        <v>0.888819494533883</v>
      </c>
      <c r="AM137" s="74" t="n">
        <f aca="false">AM136*VLOOKUP($X137,$K$40:$V$69,AM$6+1,FALSE())</f>
        <v>0.855104034743219</v>
      </c>
      <c r="AN137" s="74" t="n">
        <f aca="false">AN136*VLOOKUP($X137,$K$40:$V$69,AN$6+1,FALSE())</f>
        <v>0.793469796902822</v>
      </c>
      <c r="AO137" s="74" t="n">
        <f aca="false">AO136*VLOOKUP($X137,$K$40:$V$69,AO$6+1,FALSE())</f>
        <v>0.743206393736607</v>
      </c>
      <c r="AP137" s="74" t="n">
        <f aca="false">AP136*VLOOKUP($X137,$K$40:$V$69,AP$6+1,FALSE())</f>
        <v>0.697629031591933</v>
      </c>
      <c r="AQ137" s="74" t="n">
        <f aca="false">AQ136*VLOOKUP($X137,$K$40:$V$69,AQ$6+1,FALSE())</f>
        <v>0.548841349445712</v>
      </c>
      <c r="AR137" s="74" t="n">
        <f aca="false">AR136*VLOOKUP($X137,$K$40:$V$69,AR$6+1,FALSE())</f>
        <v>0.530305933773421</v>
      </c>
      <c r="AS137" s="74" t="n">
        <f aca="false">AS136*VLOOKUP($X137,$K$40:$V$69,AS$6+1,FALSE())</f>
        <v>0.443191977412845</v>
      </c>
      <c r="AT137" s="74" t="n">
        <f aca="false">AT136*VLOOKUP($X137,$K$40:$V$69,AT$6+1,FALSE())</f>
        <v>0.423002928492928</v>
      </c>
      <c r="AU137" s="74" t="n">
        <f aca="false">AU136*VLOOKUP($X137,$K$40:$V$69,AU$6+1,FALSE())</f>
        <v>0.292018917369664</v>
      </c>
      <c r="AV137" s="74" t="n">
        <f aca="false">AV136*VLOOKUP($X137,$K$40:$V$69,AV$6+1,FALSE())</f>
        <v>0.145812490450588</v>
      </c>
      <c r="AW137" s="75" t="n">
        <v>0</v>
      </c>
      <c r="AX137" s="54"/>
      <c r="AY137" s="60" t="n">
        <f aca="false">AY125+1</f>
        <v>11</v>
      </c>
      <c r="AZ137" s="61" t="n">
        <v>131</v>
      </c>
      <c r="BA137" s="76" t="n">
        <v>0.292018917369664</v>
      </c>
      <c r="BB137" s="77" t="n">
        <v>0.423002928492928</v>
      </c>
      <c r="BC137" s="54"/>
      <c r="BD137" s="54" t="n">
        <f aca="false">IF($D$11=1,BA137*BB137,BA137)</f>
        <v>0.292018917369664</v>
      </c>
    </row>
    <row r="138" customFormat="false" ht="12.75" hidden="false" customHeight="false" outlineLevel="0" collapsed="false">
      <c r="F138" s="57" t="n">
        <v>9</v>
      </c>
      <c r="G138" s="58" t="n">
        <v>12</v>
      </c>
      <c r="H138" s="80" t="n">
        <f aca="false">+'Survival Rates'!G136</f>
        <v>0.383541933807501</v>
      </c>
      <c r="I138" s="81" t="n">
        <v>0.311395791453215</v>
      </c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60" t="n">
        <f aca="false">X126+1</f>
        <v>11</v>
      </c>
      <c r="Y138" s="61" t="n">
        <v>132</v>
      </c>
      <c r="Z138" s="71" t="n">
        <f aca="false">Z137*VLOOKUP($X138,$K$7:$V$36,Z$6+1,FALSE())</f>
        <v>0.887679895771212</v>
      </c>
      <c r="AA138" s="71" t="n">
        <f aca="false">AA137*VLOOKUP($X138,$K$7:$V$36,AA$6+1,FALSE())</f>
        <v>0.85350294985957</v>
      </c>
      <c r="AB138" s="71" t="n">
        <f aca="false">AB137*VLOOKUP($X138,$K$7:$V$36,AB$6+1,FALSE())</f>
        <v>0.791459994889354</v>
      </c>
      <c r="AC138" s="71" t="n">
        <f aca="false">AC137*VLOOKUP($X138,$K$7:$V$36,AC$6+1,FALSE())</f>
        <v>0.741027907708909</v>
      </c>
      <c r="AD138" s="71" t="n">
        <f aca="false">AD137*VLOOKUP($X138,$K$7:$V$36,AD$6+1,FALSE())</f>
        <v>0.695170657954018</v>
      </c>
      <c r="AE138" s="71" t="n">
        <f aca="false">AE137*VLOOKUP($X138,$K$7:$V$36,AE$6+1,FALSE())</f>
        <v>0.546030216617597</v>
      </c>
      <c r="AF138" s="71" t="n">
        <f aca="false">AF137*VLOOKUP($X138,$K$7:$V$36,AF$6+1,FALSE())</f>
        <v>0.527484640483391</v>
      </c>
      <c r="AG138" s="71" t="n">
        <f aca="false">AG137*VLOOKUP($X138,$K$7:$V$36,AG$6+1,FALSE())</f>
        <v>0.440231292341725</v>
      </c>
      <c r="AH138" s="71" t="n">
        <f aca="false">AH137*VLOOKUP($X138,$K$7:$V$36,AH$6+1,FALSE())</f>
        <v>0.419926897770187</v>
      </c>
      <c r="AI138" s="71" t="n">
        <f aca="false">AI137*VLOOKUP($X138,$K$7:$V$36,AI$6+1,FALSE())</f>
        <v>0.289336492790747</v>
      </c>
      <c r="AJ138" s="71" t="n">
        <f aca="false">AJ137*VLOOKUP($X138,$K$7:$V$36,AJ$6+1,FALSE())</f>
        <v>0.144002312829091</v>
      </c>
      <c r="AK138" s="72" t="n">
        <f aca="false">W$7</f>
        <v>0</v>
      </c>
      <c r="AL138" s="73" t="n">
        <f aca="false">AL137*VLOOKUP($X138,$K$40:$V$69,AL$6+1,FALSE())</f>
        <v>0.887679895771212</v>
      </c>
      <c r="AM138" s="74" t="n">
        <f aca="false">AM137*VLOOKUP($X138,$K$40:$V$69,AM$6+1,FALSE())</f>
        <v>0.85350294985957</v>
      </c>
      <c r="AN138" s="74" t="n">
        <f aca="false">AN137*VLOOKUP($X138,$K$40:$V$69,AN$6+1,FALSE())</f>
        <v>0.791459994889354</v>
      </c>
      <c r="AO138" s="74" t="n">
        <f aca="false">AO137*VLOOKUP($X138,$K$40:$V$69,AO$6+1,FALSE())</f>
        <v>0.741027907708909</v>
      </c>
      <c r="AP138" s="74" t="n">
        <f aca="false">AP137*VLOOKUP($X138,$K$40:$V$69,AP$6+1,FALSE())</f>
        <v>0.695170657954018</v>
      </c>
      <c r="AQ138" s="74" t="n">
        <f aca="false">AQ137*VLOOKUP($X138,$K$40:$V$69,AQ$6+1,FALSE())</f>
        <v>0.546030216617597</v>
      </c>
      <c r="AR138" s="74" t="n">
        <f aca="false">AR137*VLOOKUP($X138,$K$40:$V$69,AR$6+1,FALSE())</f>
        <v>0.527484640483391</v>
      </c>
      <c r="AS138" s="74" t="n">
        <f aca="false">AS137*VLOOKUP($X138,$K$40:$V$69,AS$6+1,FALSE())</f>
        <v>0.440231292341725</v>
      </c>
      <c r="AT138" s="74" t="n">
        <f aca="false">AT137*VLOOKUP($X138,$K$40:$V$69,AT$6+1,FALSE())</f>
        <v>0.419926897770187</v>
      </c>
      <c r="AU138" s="74" t="n">
        <f aca="false">AU137*VLOOKUP($X138,$K$40:$V$69,AU$6+1,FALSE())</f>
        <v>0.289336492790747</v>
      </c>
      <c r="AV138" s="74" t="n">
        <f aca="false">AV137*VLOOKUP($X138,$K$40:$V$69,AV$6+1,FALSE())</f>
        <v>0.144002312829091</v>
      </c>
      <c r="AW138" s="75" t="n">
        <v>0</v>
      </c>
      <c r="AX138" s="54"/>
      <c r="AY138" s="60" t="n">
        <f aca="false">AY126+1</f>
        <v>11</v>
      </c>
      <c r="AZ138" s="61" t="n">
        <v>132</v>
      </c>
      <c r="BA138" s="76" t="n">
        <v>0.289336492790747</v>
      </c>
      <c r="BB138" s="77" t="n">
        <v>0.419926897770187</v>
      </c>
      <c r="BC138" s="54"/>
      <c r="BD138" s="54" t="n">
        <f aca="false">IF($D$11=1,BA138*BB138,BA138)</f>
        <v>0.289336492790747</v>
      </c>
    </row>
    <row r="139" customFormat="false" ht="12.75" hidden="false" customHeight="false" outlineLevel="0" collapsed="false">
      <c r="F139" s="57" t="n">
        <v>9</v>
      </c>
      <c r="G139" s="58" t="n">
        <v>13</v>
      </c>
      <c r="H139" s="80" t="n">
        <f aca="false">+'Survival Rates'!G137</f>
        <v>0.349158881578598</v>
      </c>
      <c r="I139" s="81" t="n">
        <v>0.280611636251122</v>
      </c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60" t="n">
        <f aca="false">X127+1</f>
        <v>12</v>
      </c>
      <c r="Y139" s="61" t="n">
        <v>133</v>
      </c>
      <c r="Z139" s="71" t="n">
        <f aca="false">Z138*VLOOKUP($X139,$K$7:$V$36,Z$6+1,FALSE())</f>
        <v>0.886461492688057</v>
      </c>
      <c r="AA139" s="71" t="n">
        <f aca="false">AA138*VLOOKUP($X139,$K$7:$V$36,AA$6+1,FALSE())</f>
        <v>0.851768196006856</v>
      </c>
      <c r="AB139" s="71" t="n">
        <f aca="false">AB138*VLOOKUP($X139,$K$7:$V$36,AB$6+1,FALSE())</f>
        <v>0.789303120548669</v>
      </c>
      <c r="AC139" s="71" t="n">
        <f aca="false">AC138*VLOOKUP($X139,$K$7:$V$36,AC$6+1,FALSE())</f>
        <v>0.738725930156682</v>
      </c>
      <c r="AD139" s="71" t="n">
        <f aca="false">AD138*VLOOKUP($X139,$K$7:$V$36,AD$6+1,FALSE())</f>
        <v>0.692578246664765</v>
      </c>
      <c r="AE139" s="71" t="n">
        <f aca="false">AE138*VLOOKUP($X139,$K$7:$V$36,AE$6+1,FALSE())</f>
        <v>0.543132759047396</v>
      </c>
      <c r="AF139" s="71" t="n">
        <f aca="false">AF138*VLOOKUP($X139,$K$7:$V$36,AF$6+1,FALSE())</f>
        <v>0.524586330747605</v>
      </c>
      <c r="AG139" s="71" t="n">
        <f aca="false">AG138*VLOOKUP($X139,$K$7:$V$36,AG$6+1,FALSE())</f>
        <v>0.437205990472764</v>
      </c>
      <c r="AH139" s="71" t="n">
        <f aca="false">AH138*VLOOKUP($X139,$K$7:$V$36,AH$6+1,FALSE())</f>
        <v>0.416767287685546</v>
      </c>
      <c r="AI139" s="71" t="n">
        <f aca="false">AI138*VLOOKUP($X139,$K$7:$V$36,AI$6+1,FALSE())</f>
        <v>0.286657600469711</v>
      </c>
      <c r="AJ139" s="71" t="n">
        <f aca="false">AJ138*VLOOKUP($X139,$K$7:$V$36,AJ$6+1,FALSE())</f>
        <v>0.142264196942773</v>
      </c>
      <c r="AK139" s="72" t="n">
        <f aca="false">W$7</f>
        <v>0</v>
      </c>
      <c r="AL139" s="73" t="n">
        <f aca="false">AL138*VLOOKUP($X139,$K$40:$V$69,AL$6+1,FALSE())</f>
        <v>0.886461492688057</v>
      </c>
      <c r="AM139" s="74" t="n">
        <f aca="false">AM138*VLOOKUP($X139,$K$40:$V$69,AM$6+1,FALSE())</f>
        <v>0.851768196006856</v>
      </c>
      <c r="AN139" s="74" t="n">
        <f aca="false">AN138*VLOOKUP($X139,$K$40:$V$69,AN$6+1,FALSE())</f>
        <v>0.789303120548669</v>
      </c>
      <c r="AO139" s="74" t="n">
        <f aca="false">AO138*VLOOKUP($X139,$K$40:$V$69,AO$6+1,FALSE())</f>
        <v>0.738725930156682</v>
      </c>
      <c r="AP139" s="74" t="n">
        <f aca="false">AP138*VLOOKUP($X139,$K$40:$V$69,AP$6+1,FALSE())</f>
        <v>0.692578246664765</v>
      </c>
      <c r="AQ139" s="74" t="n">
        <f aca="false">AQ138*VLOOKUP($X139,$K$40:$V$69,AQ$6+1,FALSE())</f>
        <v>0.543132759047396</v>
      </c>
      <c r="AR139" s="74" t="n">
        <f aca="false">AR138*VLOOKUP($X139,$K$40:$V$69,AR$6+1,FALSE())</f>
        <v>0.524586330747605</v>
      </c>
      <c r="AS139" s="74" t="n">
        <f aca="false">AS138*VLOOKUP($X139,$K$40:$V$69,AS$6+1,FALSE())</f>
        <v>0.437205990472764</v>
      </c>
      <c r="AT139" s="74" t="n">
        <f aca="false">AT138*VLOOKUP($X139,$K$40:$V$69,AT$6+1,FALSE())</f>
        <v>0.416767287685546</v>
      </c>
      <c r="AU139" s="74" t="n">
        <f aca="false">AU138*VLOOKUP($X139,$K$40:$V$69,AU$6+1,FALSE())</f>
        <v>0.286657600469711</v>
      </c>
      <c r="AV139" s="74" t="n">
        <f aca="false">AV138*VLOOKUP($X139,$K$40:$V$69,AV$6+1,FALSE())</f>
        <v>0.142264196942773</v>
      </c>
      <c r="AW139" s="75" t="n">
        <v>0</v>
      </c>
      <c r="AX139" s="54"/>
      <c r="AY139" s="60" t="n">
        <f aca="false">AY127+1</f>
        <v>12</v>
      </c>
      <c r="AZ139" s="61" t="n">
        <v>133</v>
      </c>
      <c r="BA139" s="76" t="n">
        <v>0.286657600469711</v>
      </c>
      <c r="BB139" s="77" t="n">
        <v>0.416767287685546</v>
      </c>
      <c r="BC139" s="54"/>
      <c r="BD139" s="54" t="n">
        <f aca="false">IF($D$11=1,BA139*BB139,BA139)</f>
        <v>0.286657600469711</v>
      </c>
    </row>
    <row r="140" customFormat="false" ht="12.75" hidden="false" customHeight="false" outlineLevel="0" collapsed="false">
      <c r="F140" s="57" t="n">
        <v>9</v>
      </c>
      <c r="G140" s="58" t="n">
        <v>14</v>
      </c>
      <c r="H140" s="80" t="n">
        <f aca="false">+'Survival Rates'!G138</f>
        <v>0.316646120269516</v>
      </c>
      <c r="I140" s="81" t="n">
        <v>0.252071958034831</v>
      </c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60" t="n">
        <f aca="false">X128+1</f>
        <v>12</v>
      </c>
      <c r="Y140" s="61" t="n">
        <v>134</v>
      </c>
      <c r="Z140" s="71" t="n">
        <f aca="false">Z139*VLOOKUP($X140,$K$7:$V$36,Z$6+1,FALSE())</f>
        <v>0.885244761948818</v>
      </c>
      <c r="AA140" s="71" t="n">
        <f aca="false">AA139*VLOOKUP($X140,$K$7:$V$36,AA$6+1,FALSE())</f>
        <v>0.850036968059858</v>
      </c>
      <c r="AB140" s="71" t="n">
        <f aca="false">AB139*VLOOKUP($X140,$K$7:$V$36,AB$6+1,FALSE())</f>
        <v>0.787152124088043</v>
      </c>
      <c r="AC140" s="71" t="n">
        <f aca="false">AC139*VLOOKUP($X140,$K$7:$V$36,AC$6+1,FALSE())</f>
        <v>0.736431103618061</v>
      </c>
      <c r="AD140" s="71" t="n">
        <f aca="false">AD139*VLOOKUP($X140,$K$7:$V$36,AD$6+1,FALSE())</f>
        <v>0.68999550292436</v>
      </c>
      <c r="AE140" s="71" t="n">
        <f aca="false">AE139*VLOOKUP($X140,$K$7:$V$36,AE$6+1,FALSE())</f>
        <v>0.540250676561055</v>
      </c>
      <c r="AF140" s="71" t="n">
        <f aca="false">AF139*VLOOKUP($X140,$K$7:$V$36,AF$6+1,FALSE())</f>
        <v>0.521703946023999</v>
      </c>
      <c r="AG140" s="71" t="n">
        <f aca="false">AG139*VLOOKUP($X140,$K$7:$V$36,AG$6+1,FALSE())</f>
        <v>0.434201478701093</v>
      </c>
      <c r="AH140" s="71" t="n">
        <f aca="false">AH139*VLOOKUP($X140,$K$7:$V$36,AH$6+1,FALSE())</f>
        <v>0.413631451109914</v>
      </c>
      <c r="AI140" s="71" t="n">
        <f aca="false">AI139*VLOOKUP($X140,$K$7:$V$36,AI$6+1,FALSE())</f>
        <v>0.284003511325068</v>
      </c>
      <c r="AJ140" s="71" t="n">
        <f aca="false">AJ139*VLOOKUP($X140,$K$7:$V$36,AJ$6+1,FALSE())</f>
        <v>0.140547060211408</v>
      </c>
      <c r="AK140" s="72" t="n">
        <f aca="false">W$7</f>
        <v>0</v>
      </c>
      <c r="AL140" s="73" t="n">
        <f aca="false">AL139*VLOOKUP($X140,$K$40:$V$69,AL$6+1,FALSE())</f>
        <v>0.885244761948818</v>
      </c>
      <c r="AM140" s="74" t="n">
        <f aca="false">AM139*VLOOKUP($X140,$K$40:$V$69,AM$6+1,FALSE())</f>
        <v>0.850036968059858</v>
      </c>
      <c r="AN140" s="74" t="n">
        <f aca="false">AN139*VLOOKUP($X140,$K$40:$V$69,AN$6+1,FALSE())</f>
        <v>0.787152124088043</v>
      </c>
      <c r="AO140" s="74" t="n">
        <f aca="false">AO139*VLOOKUP($X140,$K$40:$V$69,AO$6+1,FALSE())</f>
        <v>0.736431103618061</v>
      </c>
      <c r="AP140" s="74" t="n">
        <f aca="false">AP139*VLOOKUP($X140,$K$40:$V$69,AP$6+1,FALSE())</f>
        <v>0.68999550292436</v>
      </c>
      <c r="AQ140" s="74" t="n">
        <f aca="false">AQ139*VLOOKUP($X140,$K$40:$V$69,AQ$6+1,FALSE())</f>
        <v>0.540250676561055</v>
      </c>
      <c r="AR140" s="74" t="n">
        <f aca="false">AR139*VLOOKUP($X140,$K$40:$V$69,AR$6+1,FALSE())</f>
        <v>0.521703946023999</v>
      </c>
      <c r="AS140" s="74" t="n">
        <f aca="false">AS139*VLOOKUP($X140,$K$40:$V$69,AS$6+1,FALSE())</f>
        <v>0.434201478701093</v>
      </c>
      <c r="AT140" s="74" t="n">
        <f aca="false">AT139*VLOOKUP($X140,$K$40:$V$69,AT$6+1,FALSE())</f>
        <v>0.413631451109914</v>
      </c>
      <c r="AU140" s="74" t="n">
        <f aca="false">AU139*VLOOKUP($X140,$K$40:$V$69,AU$6+1,FALSE())</f>
        <v>0.284003511325068</v>
      </c>
      <c r="AV140" s="74" t="n">
        <f aca="false">AV139*VLOOKUP($X140,$K$40:$V$69,AV$6+1,FALSE())</f>
        <v>0.140547060211408</v>
      </c>
      <c r="AW140" s="75" t="n">
        <v>0</v>
      </c>
      <c r="AX140" s="54"/>
      <c r="AY140" s="60" t="n">
        <f aca="false">AY128+1</f>
        <v>12</v>
      </c>
      <c r="AZ140" s="61" t="n">
        <v>134</v>
      </c>
      <c r="BA140" s="76" t="n">
        <v>0.284003511325068</v>
      </c>
      <c r="BB140" s="77" t="n">
        <v>0.413631451109914</v>
      </c>
      <c r="BC140" s="54"/>
      <c r="BD140" s="54" t="n">
        <f aca="false">IF($D$11=1,BA140*BB140,BA140)</f>
        <v>0.284003511325068</v>
      </c>
    </row>
    <row r="141" customFormat="false" ht="12.75" hidden="false" customHeight="false" outlineLevel="0" collapsed="false">
      <c r="F141" s="57" t="n">
        <v>9</v>
      </c>
      <c r="G141" s="58" t="n">
        <v>15</v>
      </c>
      <c r="H141" s="80" t="n">
        <f aca="false">+'Survival Rates'!G139</f>
        <v>0.285935246936019</v>
      </c>
      <c r="I141" s="81" t="n">
        <v>0.225606676337222</v>
      </c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60" t="n">
        <f aca="false">X129+1</f>
        <v>12</v>
      </c>
      <c r="Y141" s="61" t="n">
        <v>135</v>
      </c>
      <c r="Z141" s="71" t="n">
        <f aca="false">Z140*VLOOKUP($X141,$K$7:$V$36,Z$6+1,FALSE())</f>
        <v>0.884029701258086</v>
      </c>
      <c r="AA141" s="71" t="n">
        <f aca="false">AA140*VLOOKUP($X141,$K$7:$V$36,AA$6+1,FALSE())</f>
        <v>0.848309258852135</v>
      </c>
      <c r="AB141" s="71" t="n">
        <f aca="false">AB140*VLOOKUP($X141,$K$7:$V$36,AB$6+1,FALSE())</f>
        <v>0.785006989489169</v>
      </c>
      <c r="AC141" s="71" t="n">
        <f aca="false">AC140*VLOOKUP($X141,$K$7:$V$36,AC$6+1,FALSE())</f>
        <v>0.734143405878671</v>
      </c>
      <c r="AD141" s="71" t="n">
        <f aca="false">AD140*VLOOKUP($X141,$K$7:$V$36,AD$6+1,FALSE())</f>
        <v>0.687422390680843</v>
      </c>
      <c r="AE141" s="71" t="n">
        <f aca="false">AE140*VLOOKUP($X141,$K$7:$V$36,AE$6+1,FALSE())</f>
        <v>0.537383887572151</v>
      </c>
      <c r="AF141" s="71" t="n">
        <f aca="false">AF140*VLOOKUP($X141,$K$7:$V$36,AF$6+1,FALSE())</f>
        <v>0.518837398811224</v>
      </c>
      <c r="AG141" s="71" t="n">
        <f aca="false">AG140*VLOOKUP($X141,$K$7:$V$36,AG$6+1,FALSE())</f>
        <v>0.431217614155633</v>
      </c>
      <c r="AH141" s="71" t="n">
        <f aca="false">AH140*VLOOKUP($X141,$K$7:$V$36,AH$6+1,FALSE())</f>
        <v>0.410519209166873</v>
      </c>
      <c r="AI141" s="71" t="n">
        <f aca="false">AI140*VLOOKUP($X141,$K$7:$V$36,AI$6+1,FALSE())</f>
        <v>0.281373995710575</v>
      </c>
      <c r="AJ141" s="71" t="n">
        <f aca="false">AJ140*VLOOKUP($X141,$K$7:$V$36,AJ$6+1,FALSE())</f>
        <v>0.138850649415433</v>
      </c>
      <c r="AK141" s="72" t="n">
        <f aca="false">W$7</f>
        <v>0</v>
      </c>
      <c r="AL141" s="73" t="n">
        <f aca="false">AL140*VLOOKUP($X141,$K$40:$V$69,AL$6+1,FALSE())</f>
        <v>0.884029701258086</v>
      </c>
      <c r="AM141" s="74" t="n">
        <f aca="false">AM140*VLOOKUP($X141,$K$40:$V$69,AM$6+1,FALSE())</f>
        <v>0.848309258852135</v>
      </c>
      <c r="AN141" s="74" t="n">
        <f aca="false">AN140*VLOOKUP($X141,$K$40:$V$69,AN$6+1,FALSE())</f>
        <v>0.785006989489169</v>
      </c>
      <c r="AO141" s="74" t="n">
        <f aca="false">AO140*VLOOKUP($X141,$K$40:$V$69,AO$6+1,FALSE())</f>
        <v>0.734143405878671</v>
      </c>
      <c r="AP141" s="74" t="n">
        <f aca="false">AP140*VLOOKUP($X141,$K$40:$V$69,AP$6+1,FALSE())</f>
        <v>0.687422390680843</v>
      </c>
      <c r="AQ141" s="74" t="n">
        <f aca="false">AQ140*VLOOKUP($X141,$K$40:$V$69,AQ$6+1,FALSE())</f>
        <v>0.537383887572151</v>
      </c>
      <c r="AR141" s="74" t="n">
        <f aca="false">AR140*VLOOKUP($X141,$K$40:$V$69,AR$6+1,FALSE())</f>
        <v>0.518837398811224</v>
      </c>
      <c r="AS141" s="74" t="n">
        <f aca="false">AS140*VLOOKUP($X141,$K$40:$V$69,AS$6+1,FALSE())</f>
        <v>0.431217614155633</v>
      </c>
      <c r="AT141" s="74" t="n">
        <f aca="false">AT140*VLOOKUP($X141,$K$40:$V$69,AT$6+1,FALSE())</f>
        <v>0.410519209166873</v>
      </c>
      <c r="AU141" s="74" t="n">
        <f aca="false">AU140*VLOOKUP($X141,$K$40:$V$69,AU$6+1,FALSE())</f>
        <v>0.281373995710575</v>
      </c>
      <c r="AV141" s="74" t="n">
        <f aca="false">AV140*VLOOKUP($X141,$K$40:$V$69,AV$6+1,FALSE())</f>
        <v>0.138850649415433</v>
      </c>
      <c r="AW141" s="75" t="n">
        <v>0</v>
      </c>
      <c r="AX141" s="54"/>
      <c r="AY141" s="60" t="n">
        <f aca="false">AY129+1</f>
        <v>12</v>
      </c>
      <c r="AZ141" s="61" t="n">
        <v>135</v>
      </c>
      <c r="BA141" s="76" t="n">
        <v>0.281373995710575</v>
      </c>
      <c r="BB141" s="77" t="n">
        <v>0.410519209166873</v>
      </c>
      <c r="BC141" s="54"/>
      <c r="BD141" s="54" t="n">
        <f aca="false">IF($D$11=1,BA141*BB141,BA141)</f>
        <v>0.281373995710575</v>
      </c>
    </row>
    <row r="142" customFormat="false" ht="12.75" hidden="false" customHeight="false" outlineLevel="0" collapsed="false">
      <c r="F142" s="45" t="n">
        <v>10</v>
      </c>
      <c r="G142" s="46" t="n">
        <v>1</v>
      </c>
      <c r="H142" s="69" t="n">
        <f aca="false">+'Survival Rates'!G140</f>
        <v>0.902150304798725</v>
      </c>
      <c r="I142" s="70" t="n">
        <v>0.886406341546518</v>
      </c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60" t="n">
        <f aca="false">X130+1</f>
        <v>12</v>
      </c>
      <c r="Y142" s="61" t="n">
        <v>136</v>
      </c>
      <c r="Z142" s="71" t="n">
        <f aca="false">Z141*VLOOKUP($X142,$K$7:$V$36,Z$6+1,FALSE())</f>
        <v>0.882816308323601</v>
      </c>
      <c r="AA142" s="71" t="n">
        <f aca="false">AA141*VLOOKUP($X142,$K$7:$V$36,AA$6+1,FALSE())</f>
        <v>0.846585061231812</v>
      </c>
      <c r="AB142" s="71" t="n">
        <f aca="false">AB141*VLOOKUP($X142,$K$7:$V$36,AB$6+1,FALSE())</f>
        <v>0.782867700777395</v>
      </c>
      <c r="AC142" s="71" t="n">
        <f aca="false">AC141*VLOOKUP($X142,$K$7:$V$36,AC$6+1,FALSE())</f>
        <v>0.731862814793143</v>
      </c>
      <c r="AD142" s="71" t="n">
        <f aca="false">AD141*VLOOKUP($X142,$K$7:$V$36,AD$6+1,FALSE())</f>
        <v>0.684858874016704</v>
      </c>
      <c r="AE142" s="71" t="n">
        <f aca="false">AE141*VLOOKUP($X142,$K$7:$V$36,AE$6+1,FALSE())</f>
        <v>0.534532310927189</v>
      </c>
      <c r="AF142" s="71" t="n">
        <f aca="false">AF141*VLOOKUP($X142,$K$7:$V$36,AF$6+1,FALSE())</f>
        <v>0.515986602088714</v>
      </c>
      <c r="AG142" s="71" t="n">
        <f aca="false">AG141*VLOOKUP($X142,$K$7:$V$36,AG$6+1,FALSE())</f>
        <v>0.428254254947125</v>
      </c>
      <c r="AH142" s="71" t="n">
        <f aca="false">AH141*VLOOKUP($X142,$K$7:$V$36,AH$6+1,FALSE())</f>
        <v>0.407430384325907</v>
      </c>
      <c r="AI142" s="71" t="n">
        <f aca="false">AI141*VLOOKUP($X142,$K$7:$V$36,AI$6+1,FALSE())</f>
        <v>0.278768826106223</v>
      </c>
      <c r="AJ142" s="71" t="n">
        <f aca="false">AJ141*VLOOKUP($X142,$K$7:$V$36,AJ$6+1,FALSE())</f>
        <v>0.137174714391662</v>
      </c>
      <c r="AK142" s="72" t="n">
        <f aca="false">W$7</f>
        <v>0</v>
      </c>
      <c r="AL142" s="73" t="n">
        <f aca="false">AL141*VLOOKUP($X142,$K$40:$V$69,AL$6+1,FALSE())</f>
        <v>0.882816308323601</v>
      </c>
      <c r="AM142" s="74" t="n">
        <f aca="false">AM141*VLOOKUP($X142,$K$40:$V$69,AM$6+1,FALSE())</f>
        <v>0.846585061231812</v>
      </c>
      <c r="AN142" s="74" t="n">
        <f aca="false">AN141*VLOOKUP($X142,$K$40:$V$69,AN$6+1,FALSE())</f>
        <v>0.782867700777395</v>
      </c>
      <c r="AO142" s="74" t="n">
        <f aca="false">AO141*VLOOKUP($X142,$K$40:$V$69,AO$6+1,FALSE())</f>
        <v>0.731862814793143</v>
      </c>
      <c r="AP142" s="74" t="n">
        <f aca="false">AP141*VLOOKUP($X142,$K$40:$V$69,AP$6+1,FALSE())</f>
        <v>0.684858874016704</v>
      </c>
      <c r="AQ142" s="74" t="n">
        <f aca="false">AQ141*VLOOKUP($X142,$K$40:$V$69,AQ$6+1,FALSE())</f>
        <v>0.534532310927189</v>
      </c>
      <c r="AR142" s="74" t="n">
        <f aca="false">AR141*VLOOKUP($X142,$K$40:$V$69,AR$6+1,FALSE())</f>
        <v>0.515986602088714</v>
      </c>
      <c r="AS142" s="74" t="n">
        <f aca="false">AS141*VLOOKUP($X142,$K$40:$V$69,AS$6+1,FALSE())</f>
        <v>0.428254254947125</v>
      </c>
      <c r="AT142" s="74" t="n">
        <f aca="false">AT141*VLOOKUP($X142,$K$40:$V$69,AT$6+1,FALSE())</f>
        <v>0.407430384325907</v>
      </c>
      <c r="AU142" s="74" t="n">
        <f aca="false">AU141*VLOOKUP($X142,$K$40:$V$69,AU$6+1,FALSE())</f>
        <v>0.278768826106223</v>
      </c>
      <c r="AV142" s="74" t="n">
        <f aca="false">AV141*VLOOKUP($X142,$K$40:$V$69,AV$6+1,FALSE())</f>
        <v>0.137174714391662</v>
      </c>
      <c r="AW142" s="75" t="n">
        <v>0</v>
      </c>
      <c r="AX142" s="54"/>
      <c r="AY142" s="60" t="n">
        <f aca="false">AY130+1</f>
        <v>12</v>
      </c>
      <c r="AZ142" s="61" t="n">
        <v>136</v>
      </c>
      <c r="BA142" s="76" t="n">
        <v>0.278768826106223</v>
      </c>
      <c r="BB142" s="77" t="n">
        <v>0.407430384325907</v>
      </c>
      <c r="BC142" s="54"/>
      <c r="BD142" s="54" t="n">
        <f aca="false">IF($D$11=1,BA142*BB142,BA142)</f>
        <v>0.278768826106223</v>
      </c>
    </row>
    <row r="143" customFormat="false" ht="12.75" hidden="false" customHeight="false" outlineLevel="0" collapsed="false">
      <c r="F143" s="57" t="n">
        <v>10</v>
      </c>
      <c r="G143" s="58" t="n">
        <v>2</v>
      </c>
      <c r="H143" s="80" t="n">
        <f aca="false">+'Survival Rates'!G141</f>
        <v>0.809858760297661</v>
      </c>
      <c r="I143" s="81" t="n">
        <v>0.782153026330465</v>
      </c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60" t="n">
        <f aca="false">X131+1</f>
        <v>12</v>
      </c>
      <c r="Y143" s="61" t="n">
        <v>137</v>
      </c>
      <c r="Z143" s="71" t="n">
        <f aca="false">Z142*VLOOKUP($X143,$K$7:$V$36,Z$6+1,FALSE())</f>
        <v>0.881604580856251</v>
      </c>
      <c r="AA143" s="71" t="n">
        <f aca="false">AA142*VLOOKUP($X143,$K$7:$V$36,AA$6+1,FALSE())</f>
        <v>0.844864368061549</v>
      </c>
      <c r="AB143" s="71" t="n">
        <f aca="false">AB142*VLOOKUP($X143,$K$7:$V$36,AB$6+1,FALSE())</f>
        <v>0.7807342420216</v>
      </c>
      <c r="AC143" s="71" t="n">
        <f aca="false">AC142*VLOOKUP($X143,$K$7:$V$36,AC$6+1,FALSE())</f>
        <v>0.729589308284903</v>
      </c>
      <c r="AD143" s="71" t="n">
        <f aca="false">AD142*VLOOKUP($X143,$K$7:$V$36,AD$6+1,FALSE())</f>
        <v>0.68230491714837</v>
      </c>
      <c r="AE143" s="71" t="n">
        <f aca="false">AE142*VLOOKUP($X143,$K$7:$V$36,AE$6+1,FALSE())</f>
        <v>0.531695865903309</v>
      </c>
      <c r="AF143" s="71" t="n">
        <f aca="false">AF142*VLOOKUP($X143,$K$7:$V$36,AF$6+1,FALSE())</f>
        <v>0.513151469314045</v>
      </c>
      <c r="AG143" s="71" t="n">
        <f aca="false">AG142*VLOOKUP($X143,$K$7:$V$36,AG$6+1,FALSE())</f>
        <v>0.425311260161383</v>
      </c>
      <c r="AH143" s="71" t="n">
        <f aca="false">AH142*VLOOKUP($X143,$K$7:$V$36,AH$6+1,FALSE())</f>
        <v>0.404364800392273</v>
      </c>
      <c r="AI143" s="71" t="n">
        <f aca="false">AI142*VLOOKUP($X143,$K$7:$V$36,AI$6+1,FALSE())</f>
        <v>0.276187777098553</v>
      </c>
      <c r="AJ143" s="71" t="n">
        <f aca="false">AJ142*VLOOKUP($X143,$K$7:$V$36,AJ$6+1,FALSE())</f>
        <v>0.135519007996389</v>
      </c>
      <c r="AK143" s="72" t="n">
        <f aca="false">W$7</f>
        <v>0</v>
      </c>
      <c r="AL143" s="73" t="n">
        <f aca="false">AL142*VLOOKUP($X143,$K$40:$V$69,AL$6+1,FALSE())</f>
        <v>0.881604580856251</v>
      </c>
      <c r="AM143" s="74" t="n">
        <f aca="false">AM142*VLOOKUP($X143,$K$40:$V$69,AM$6+1,FALSE())</f>
        <v>0.844864368061549</v>
      </c>
      <c r="AN143" s="74" t="n">
        <f aca="false">AN142*VLOOKUP($X143,$K$40:$V$69,AN$6+1,FALSE())</f>
        <v>0.7807342420216</v>
      </c>
      <c r="AO143" s="74" t="n">
        <f aca="false">AO142*VLOOKUP($X143,$K$40:$V$69,AO$6+1,FALSE())</f>
        <v>0.729589308284903</v>
      </c>
      <c r="AP143" s="74" t="n">
        <f aca="false">AP142*VLOOKUP($X143,$K$40:$V$69,AP$6+1,FALSE())</f>
        <v>0.68230491714837</v>
      </c>
      <c r="AQ143" s="74" t="n">
        <f aca="false">AQ142*VLOOKUP($X143,$K$40:$V$69,AQ$6+1,FALSE())</f>
        <v>0.531695865903309</v>
      </c>
      <c r="AR143" s="74" t="n">
        <f aca="false">AR142*VLOOKUP($X143,$K$40:$V$69,AR$6+1,FALSE())</f>
        <v>0.513151469314045</v>
      </c>
      <c r="AS143" s="74" t="n">
        <f aca="false">AS142*VLOOKUP($X143,$K$40:$V$69,AS$6+1,FALSE())</f>
        <v>0.425311260161383</v>
      </c>
      <c r="AT143" s="74" t="n">
        <f aca="false">AT142*VLOOKUP($X143,$K$40:$V$69,AT$6+1,FALSE())</f>
        <v>0.404364800392273</v>
      </c>
      <c r="AU143" s="74" t="n">
        <f aca="false">AU142*VLOOKUP($X143,$K$40:$V$69,AU$6+1,FALSE())</f>
        <v>0.276187777098553</v>
      </c>
      <c r="AV143" s="74" t="n">
        <f aca="false">AV142*VLOOKUP($X143,$K$40:$V$69,AV$6+1,FALSE())</f>
        <v>0.135519007996389</v>
      </c>
      <c r="AW143" s="75" t="n">
        <v>0</v>
      </c>
      <c r="AX143" s="54"/>
      <c r="AY143" s="60" t="n">
        <f aca="false">AY131+1</f>
        <v>12</v>
      </c>
      <c r="AZ143" s="61" t="n">
        <v>137</v>
      </c>
      <c r="BA143" s="76" t="n">
        <v>0.276187777098553</v>
      </c>
      <c r="BB143" s="77" t="n">
        <v>0.404364800392273</v>
      </c>
      <c r="BC143" s="54"/>
      <c r="BD143" s="54" t="n">
        <f aca="false">IF($D$11=1,BA143*BB143,BA143)</f>
        <v>0.276187777098553</v>
      </c>
    </row>
    <row r="144" customFormat="false" ht="12.75" hidden="false" customHeight="false" outlineLevel="0" collapsed="false">
      <c r="F144" s="57" t="n">
        <v>10</v>
      </c>
      <c r="G144" s="58" t="n">
        <v>3</v>
      </c>
      <c r="H144" s="80" t="n">
        <f aca="false">+'Survival Rates'!G142</f>
        <v>0.726251190235115</v>
      </c>
      <c r="I144" s="81" t="n">
        <v>0.695674422971806</v>
      </c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60" t="n">
        <f aca="false">X132+1</f>
        <v>12</v>
      </c>
      <c r="Y144" s="61" t="n">
        <v>138</v>
      </c>
      <c r="Z144" s="71" t="n">
        <f aca="false">Z143*VLOOKUP($X144,$K$7:$V$36,Z$6+1,FALSE())</f>
        <v>0.880394516570064</v>
      </c>
      <c r="AA144" s="71" t="n">
        <f aca="false">AA143*VLOOKUP($X144,$K$7:$V$36,AA$6+1,FALSE())</f>
        <v>0.843147172218516</v>
      </c>
      <c r="AB144" s="71" t="n">
        <f aca="false">AB143*VLOOKUP($X144,$K$7:$V$36,AB$6+1,FALSE())</f>
        <v>0.77860659733408</v>
      </c>
      <c r="AC144" s="71" t="n">
        <f aca="false">AC143*VLOOKUP($X144,$K$7:$V$36,AC$6+1,FALSE())</f>
        <v>0.727322864345957</v>
      </c>
      <c r="AD144" s="71" t="n">
        <f aca="false">AD143*VLOOKUP($X144,$K$7:$V$36,AD$6+1,FALSE())</f>
        <v>0.679760484425715</v>
      </c>
      <c r="AE144" s="71" t="n">
        <f aca="false">AE143*VLOOKUP($X144,$K$7:$V$36,AE$6+1,FALSE())</f>
        <v>0.528874472205997</v>
      </c>
      <c r="AF144" s="71" t="n">
        <f aca="false">AF143*VLOOKUP($X144,$K$7:$V$36,AF$6+1,FALSE())</f>
        <v>0.510331914420308</v>
      </c>
      <c r="AG144" s="71" t="n">
        <f aca="false">AG143*VLOOKUP($X144,$K$7:$V$36,AG$6+1,FALSE())</f>
        <v>0.422388489852593</v>
      </c>
      <c r="AH144" s="71" t="n">
        <f aca="false">AH143*VLOOKUP($X144,$K$7:$V$36,AH$6+1,FALSE())</f>
        <v>0.401322282496951</v>
      </c>
      <c r="AI144" s="71" t="n">
        <f aca="false">AI143*VLOOKUP($X144,$K$7:$V$36,AI$6+1,FALSE())</f>
        <v>0.273630625361152</v>
      </c>
      <c r="AJ144" s="71" t="n">
        <f aca="false">AJ143*VLOOKUP($X144,$K$7:$V$36,AJ$6+1,FALSE())</f>
        <v>0.13388328606895</v>
      </c>
      <c r="AK144" s="72" t="n">
        <f aca="false">W$7</f>
        <v>0</v>
      </c>
      <c r="AL144" s="73" t="n">
        <f aca="false">AL143*VLOOKUP($X144,$K$40:$V$69,AL$6+1,FALSE())</f>
        <v>0.880394516570064</v>
      </c>
      <c r="AM144" s="74" t="n">
        <f aca="false">AM143*VLOOKUP($X144,$K$40:$V$69,AM$6+1,FALSE())</f>
        <v>0.843147172218516</v>
      </c>
      <c r="AN144" s="74" t="n">
        <f aca="false">AN143*VLOOKUP($X144,$K$40:$V$69,AN$6+1,FALSE())</f>
        <v>0.77860659733408</v>
      </c>
      <c r="AO144" s="74" t="n">
        <f aca="false">AO143*VLOOKUP($X144,$K$40:$V$69,AO$6+1,FALSE())</f>
        <v>0.727322864345957</v>
      </c>
      <c r="AP144" s="74" t="n">
        <f aca="false">AP143*VLOOKUP($X144,$K$40:$V$69,AP$6+1,FALSE())</f>
        <v>0.679760484425715</v>
      </c>
      <c r="AQ144" s="74" t="n">
        <f aca="false">AQ143*VLOOKUP($X144,$K$40:$V$69,AQ$6+1,FALSE())</f>
        <v>0.528874472205997</v>
      </c>
      <c r="AR144" s="74" t="n">
        <f aca="false">AR143*VLOOKUP($X144,$K$40:$V$69,AR$6+1,FALSE())</f>
        <v>0.510331914420308</v>
      </c>
      <c r="AS144" s="74" t="n">
        <f aca="false">AS143*VLOOKUP($X144,$K$40:$V$69,AS$6+1,FALSE())</f>
        <v>0.422388489852593</v>
      </c>
      <c r="AT144" s="74" t="n">
        <f aca="false">AT143*VLOOKUP($X144,$K$40:$V$69,AT$6+1,FALSE())</f>
        <v>0.401322282496951</v>
      </c>
      <c r="AU144" s="74" t="n">
        <f aca="false">AU143*VLOOKUP($X144,$K$40:$V$69,AU$6+1,FALSE())</f>
        <v>0.273630625361152</v>
      </c>
      <c r="AV144" s="74" t="n">
        <f aca="false">AV143*VLOOKUP($X144,$K$40:$V$69,AV$6+1,FALSE())</f>
        <v>0.13388328606895</v>
      </c>
      <c r="AW144" s="75" t="n">
        <v>0</v>
      </c>
      <c r="AX144" s="54"/>
      <c r="AY144" s="60" t="n">
        <f aca="false">AY132+1</f>
        <v>12</v>
      </c>
      <c r="AZ144" s="61" t="n">
        <v>138</v>
      </c>
      <c r="BA144" s="76" t="n">
        <v>0.273630625361152</v>
      </c>
      <c r="BB144" s="77" t="n">
        <v>0.401322282496951</v>
      </c>
      <c r="BC144" s="54"/>
      <c r="BD144" s="54" t="n">
        <f aca="false">IF($D$11=1,BA144*BB144,BA144)</f>
        <v>0.273630625361152</v>
      </c>
    </row>
    <row r="145" customFormat="false" ht="12.75" hidden="false" customHeight="false" outlineLevel="0" collapsed="false">
      <c r="F145" s="57" t="n">
        <v>10</v>
      </c>
      <c r="G145" s="58" t="n">
        <v>4</v>
      </c>
      <c r="H145" s="80" t="n">
        <f aca="false">+'Survival Rates'!G143</f>
        <v>0.647288635868731</v>
      </c>
      <c r="I145" s="81" t="n">
        <v>0.616141302494531</v>
      </c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60" t="n">
        <f aca="false">X133+1</f>
        <v>12</v>
      </c>
      <c r="Y145" s="61" t="n">
        <v>139</v>
      </c>
      <c r="Z145" s="71" t="n">
        <f aca="false">Z144*VLOOKUP($X145,$K$7:$V$36,Z$6+1,FALSE())</f>
        <v>0.879186113182208</v>
      </c>
      <c r="AA145" s="71" t="n">
        <f aca="false">AA144*VLOOKUP($X145,$K$7:$V$36,AA$6+1,FALSE())</f>
        <v>0.841433466594357</v>
      </c>
      <c r="AB145" s="71" t="n">
        <f aca="false">AB144*VLOOKUP($X145,$K$7:$V$36,AB$6+1,FALSE())</f>
        <v>0.776484750870428</v>
      </c>
      <c r="AC145" s="71" t="n">
        <f aca="false">AC144*VLOOKUP($X145,$K$7:$V$36,AC$6+1,FALSE())</f>
        <v>0.725063461036678</v>
      </c>
      <c r="AD145" s="71" t="n">
        <f aca="false">AD144*VLOOKUP($X145,$K$7:$V$36,AD$6+1,FALSE())</f>
        <v>0.677225540331556</v>
      </c>
      <c r="AE145" s="71" t="n">
        <f aca="false">AE144*VLOOKUP($X145,$K$7:$V$36,AE$6+1,FALSE())</f>
        <v>0.526068049966818</v>
      </c>
      <c r="AF145" s="71" t="n">
        <f aca="false">AF144*VLOOKUP($X145,$K$7:$V$36,AF$6+1,FALSE())</f>
        <v>0.507527851813497</v>
      </c>
      <c r="AG145" s="71" t="n">
        <f aca="false">AG144*VLOOKUP($X145,$K$7:$V$36,AG$6+1,FALSE())</f>
        <v>0.41948580503666</v>
      </c>
      <c r="AH145" s="71" t="n">
        <f aca="false">AH144*VLOOKUP($X145,$K$7:$V$36,AH$6+1,FALSE())</f>
        <v>0.398302657086667</v>
      </c>
      <c r="AI145" s="71" t="n">
        <f aca="false">AI144*VLOOKUP($X145,$K$7:$V$36,AI$6+1,FALSE())</f>
        <v>0.271097149635329</v>
      </c>
      <c r="AJ145" s="71" t="n">
        <f aca="false">AJ144*VLOOKUP($X145,$K$7:$V$36,AJ$6+1,FALSE())</f>
        <v>0.132267307395712</v>
      </c>
      <c r="AK145" s="72" t="n">
        <f aca="false">W$7</f>
        <v>0</v>
      </c>
      <c r="AL145" s="73" t="n">
        <f aca="false">AL144*VLOOKUP($X145,$K$40:$V$69,AL$6+1,FALSE())</f>
        <v>0.879186113182208</v>
      </c>
      <c r="AM145" s="74" t="n">
        <f aca="false">AM144*VLOOKUP($X145,$K$40:$V$69,AM$6+1,FALSE())</f>
        <v>0.841433466594357</v>
      </c>
      <c r="AN145" s="74" t="n">
        <f aca="false">AN144*VLOOKUP($X145,$K$40:$V$69,AN$6+1,FALSE())</f>
        <v>0.776484750870428</v>
      </c>
      <c r="AO145" s="74" t="n">
        <f aca="false">AO144*VLOOKUP($X145,$K$40:$V$69,AO$6+1,FALSE())</f>
        <v>0.725063461036678</v>
      </c>
      <c r="AP145" s="74" t="n">
        <f aca="false">AP144*VLOOKUP($X145,$K$40:$V$69,AP$6+1,FALSE())</f>
        <v>0.677225540331556</v>
      </c>
      <c r="AQ145" s="74" t="n">
        <f aca="false">AQ144*VLOOKUP($X145,$K$40:$V$69,AQ$6+1,FALSE())</f>
        <v>0.526068049966818</v>
      </c>
      <c r="AR145" s="74" t="n">
        <f aca="false">AR144*VLOOKUP($X145,$K$40:$V$69,AR$6+1,FALSE())</f>
        <v>0.507527851813497</v>
      </c>
      <c r="AS145" s="74" t="n">
        <f aca="false">AS144*VLOOKUP($X145,$K$40:$V$69,AS$6+1,FALSE())</f>
        <v>0.41948580503666</v>
      </c>
      <c r="AT145" s="74" t="n">
        <f aca="false">AT144*VLOOKUP($X145,$K$40:$V$69,AT$6+1,FALSE())</f>
        <v>0.398302657086667</v>
      </c>
      <c r="AU145" s="74" t="n">
        <f aca="false">AU144*VLOOKUP($X145,$K$40:$V$69,AU$6+1,FALSE())</f>
        <v>0.271097149635329</v>
      </c>
      <c r="AV145" s="74" t="n">
        <f aca="false">AV144*VLOOKUP($X145,$K$40:$V$69,AV$6+1,FALSE())</f>
        <v>0.132267307395712</v>
      </c>
      <c r="AW145" s="75" t="n">
        <v>0</v>
      </c>
      <c r="AX145" s="54"/>
      <c r="AY145" s="60" t="n">
        <f aca="false">AY133+1</f>
        <v>12</v>
      </c>
      <c r="AZ145" s="61" t="n">
        <v>139</v>
      </c>
      <c r="BA145" s="76" t="n">
        <v>0.271097149635329</v>
      </c>
      <c r="BB145" s="77" t="n">
        <v>0.398302657086667</v>
      </c>
      <c r="BC145" s="54"/>
      <c r="BD145" s="54" t="n">
        <f aca="false">IF($D$11=1,BA145*BB145,BA145)</f>
        <v>0.271097149635329</v>
      </c>
    </row>
    <row r="146" customFormat="false" ht="12.75" hidden="false" customHeight="false" outlineLevel="0" collapsed="false">
      <c r="F146" s="57" t="n">
        <v>10</v>
      </c>
      <c r="G146" s="58" t="n">
        <v>5</v>
      </c>
      <c r="H146" s="80" t="n">
        <f aca="false">+'Survival Rates'!G144</f>
        <v>0.573661557142864</v>
      </c>
      <c r="I146" s="81" t="n">
        <v>0.539174254835077</v>
      </c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60" t="n">
        <f aca="false">X134+1</f>
        <v>12</v>
      </c>
      <c r="Y146" s="61" t="n">
        <v>140</v>
      </c>
      <c r="Z146" s="71" t="n">
        <f aca="false">Z145*VLOOKUP($X146,$K$7:$V$36,Z$6+1,FALSE())</f>
        <v>0.877979368412984</v>
      </c>
      <c r="AA146" s="71" t="n">
        <f aca="false">AA145*VLOOKUP($X146,$K$7:$V$36,AA$6+1,FALSE())</f>
        <v>0.839723244095164</v>
      </c>
      <c r="AB146" s="71" t="n">
        <f aca="false">AB145*VLOOKUP($X146,$K$7:$V$36,AB$6+1,FALSE())</f>
        <v>0.774368686829415</v>
      </c>
      <c r="AC146" s="71" t="n">
        <f aca="false">AC145*VLOOKUP($X146,$K$7:$V$36,AC$6+1,FALSE())</f>
        <v>0.722811076485593</v>
      </c>
      <c r="AD146" s="71" t="n">
        <f aca="false">AD145*VLOOKUP($X146,$K$7:$V$36,AD$6+1,FALSE())</f>
        <v>0.674700049481162</v>
      </c>
      <c r="AE146" s="71" t="n">
        <f aca="false">AE145*VLOOKUP($X146,$K$7:$V$36,AE$6+1,FALSE())</f>
        <v>0.523276519741147</v>
      </c>
      <c r="AF146" s="71" t="n">
        <f aca="false">AF145*VLOOKUP($X146,$K$7:$V$36,AF$6+1,FALSE())</f>
        <v>0.504739196369908</v>
      </c>
      <c r="AG146" s="71" t="n">
        <f aca="false">AG145*VLOOKUP($X146,$K$7:$V$36,AG$6+1,FALSE())</f>
        <v>0.416603067684597</v>
      </c>
      <c r="AH146" s="71" t="n">
        <f aca="false">AH145*VLOOKUP($X146,$K$7:$V$36,AH$6+1,FALSE())</f>
        <v>0.395305751913999</v>
      </c>
      <c r="AI146" s="71" t="n">
        <f aca="false">AI145*VLOOKUP($X146,$K$7:$V$36,AI$6+1,FALSE())</f>
        <v>0.268587130710969</v>
      </c>
      <c r="AJ146" s="71" t="n">
        <f aca="false">AJ145*VLOOKUP($X146,$K$7:$V$36,AJ$6+1,FALSE())</f>
        <v>0.130670833674504</v>
      </c>
      <c r="AK146" s="72" t="n">
        <f aca="false">W$7</f>
        <v>0</v>
      </c>
      <c r="AL146" s="73" t="n">
        <f aca="false">AL145*VLOOKUP($X146,$K$40:$V$69,AL$6+1,FALSE())</f>
        <v>0.877979368412984</v>
      </c>
      <c r="AM146" s="74" t="n">
        <f aca="false">AM145*VLOOKUP($X146,$K$40:$V$69,AM$6+1,FALSE())</f>
        <v>0.839723244095164</v>
      </c>
      <c r="AN146" s="74" t="n">
        <f aca="false">AN145*VLOOKUP($X146,$K$40:$V$69,AN$6+1,FALSE())</f>
        <v>0.774368686829415</v>
      </c>
      <c r="AO146" s="74" t="n">
        <f aca="false">AO145*VLOOKUP($X146,$K$40:$V$69,AO$6+1,FALSE())</f>
        <v>0.722811076485593</v>
      </c>
      <c r="AP146" s="74" t="n">
        <f aca="false">AP145*VLOOKUP($X146,$K$40:$V$69,AP$6+1,FALSE())</f>
        <v>0.674700049481162</v>
      </c>
      <c r="AQ146" s="74" t="n">
        <f aca="false">AQ145*VLOOKUP($X146,$K$40:$V$69,AQ$6+1,FALSE())</f>
        <v>0.523276519741147</v>
      </c>
      <c r="AR146" s="74" t="n">
        <f aca="false">AR145*VLOOKUP($X146,$K$40:$V$69,AR$6+1,FALSE())</f>
        <v>0.504739196369908</v>
      </c>
      <c r="AS146" s="74" t="n">
        <f aca="false">AS145*VLOOKUP($X146,$K$40:$V$69,AS$6+1,FALSE())</f>
        <v>0.416603067684597</v>
      </c>
      <c r="AT146" s="74" t="n">
        <f aca="false">AT145*VLOOKUP($X146,$K$40:$V$69,AT$6+1,FALSE())</f>
        <v>0.395305751913999</v>
      </c>
      <c r="AU146" s="74" t="n">
        <f aca="false">AU145*VLOOKUP($X146,$K$40:$V$69,AU$6+1,FALSE())</f>
        <v>0.268587130710969</v>
      </c>
      <c r="AV146" s="74" t="n">
        <f aca="false">AV145*VLOOKUP($X146,$K$40:$V$69,AV$6+1,FALSE())</f>
        <v>0.130670833674504</v>
      </c>
      <c r="AW146" s="75" t="n">
        <v>0</v>
      </c>
      <c r="AX146" s="54"/>
      <c r="AY146" s="60" t="n">
        <f aca="false">AY134+1</f>
        <v>12</v>
      </c>
      <c r="AZ146" s="61" t="n">
        <v>140</v>
      </c>
      <c r="BA146" s="76" t="n">
        <v>0.268587130710969</v>
      </c>
      <c r="BB146" s="77" t="n">
        <v>0.395305751913999</v>
      </c>
      <c r="BC146" s="54"/>
      <c r="BD146" s="54" t="n">
        <f aca="false">IF($D$11=1,BA146*BB146,BA146)</f>
        <v>0.268587130710969</v>
      </c>
    </row>
    <row r="147" customFormat="false" ht="12.75" hidden="false" customHeight="false" outlineLevel="0" collapsed="false">
      <c r="F147" s="57" t="n">
        <v>10</v>
      </c>
      <c r="G147" s="58" t="n">
        <v>6</v>
      </c>
      <c r="H147" s="80" t="n">
        <f aca="false">+'Survival Rates'!G145</f>
        <v>0.5101074218891</v>
      </c>
      <c r="I147" s="81" t="n">
        <v>0.476920548145062</v>
      </c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60" t="n">
        <f aca="false">X135+1</f>
        <v>12</v>
      </c>
      <c r="Y147" s="61" t="n">
        <v>141</v>
      </c>
      <c r="Z147" s="71" t="n">
        <f aca="false">Z146*VLOOKUP($X147,$K$7:$V$36,Z$6+1,FALSE())</f>
        <v>0.876774279985819</v>
      </c>
      <c r="AA147" s="71" t="n">
        <f aca="false">AA146*VLOOKUP($X147,$K$7:$V$36,AA$6+1,FALSE())</f>
        <v>0.83801649764145</v>
      </c>
      <c r="AB147" s="71" t="n">
        <f aca="false">AB146*VLOOKUP($X147,$K$7:$V$36,AB$6+1,FALSE())</f>
        <v>0.772258389452873</v>
      </c>
      <c r="AC147" s="71" t="n">
        <f aca="false">AC146*VLOOKUP($X147,$K$7:$V$36,AC$6+1,FALSE())</f>
        <v>0.720565688889172</v>
      </c>
      <c r="AD147" s="71" t="n">
        <f aca="false">AD146*VLOOKUP($X147,$K$7:$V$36,AD$6+1,FALSE())</f>
        <v>0.672183976621754</v>
      </c>
      <c r="AE147" s="71" t="n">
        <f aca="false">AE146*VLOOKUP($X147,$K$7:$V$36,AE$6+1,FALSE())</f>
        <v>0.520499802505928</v>
      </c>
      <c r="AF147" s="71" t="n">
        <f aca="false">AF146*VLOOKUP($X147,$K$7:$V$36,AF$6+1,FALSE())</f>
        <v>0.501965863433557</v>
      </c>
      <c r="AG147" s="71" t="n">
        <f aca="false">AG146*VLOOKUP($X147,$K$7:$V$36,AG$6+1,FALSE())</f>
        <v>0.413740140715964</v>
      </c>
      <c r="AH147" s="71" t="n">
        <f aca="false">AH146*VLOOKUP($X147,$K$7:$V$36,AH$6+1,FALSE())</f>
        <v>0.392331396027543</v>
      </c>
      <c r="AI147" s="71" t="n">
        <f aca="false">AI146*VLOOKUP($X147,$K$7:$V$36,AI$6+1,FALSE())</f>
        <v>0.266100351407567</v>
      </c>
      <c r="AJ147" s="71" t="n">
        <f aca="false">AJ146*VLOOKUP($X147,$K$7:$V$36,AJ$6+1,FALSE())</f>
        <v>0.129093629479475</v>
      </c>
      <c r="AK147" s="72" t="n">
        <f aca="false">W$7</f>
        <v>0</v>
      </c>
      <c r="AL147" s="73" t="n">
        <f aca="false">AL146*VLOOKUP($X147,$K$40:$V$69,AL$6+1,FALSE())</f>
        <v>0.876774279985819</v>
      </c>
      <c r="AM147" s="74" t="n">
        <f aca="false">AM146*VLOOKUP($X147,$K$40:$V$69,AM$6+1,FALSE())</f>
        <v>0.83801649764145</v>
      </c>
      <c r="AN147" s="74" t="n">
        <f aca="false">AN146*VLOOKUP($X147,$K$40:$V$69,AN$6+1,FALSE())</f>
        <v>0.772258389452873</v>
      </c>
      <c r="AO147" s="74" t="n">
        <f aca="false">AO146*VLOOKUP($X147,$K$40:$V$69,AO$6+1,FALSE())</f>
        <v>0.720565688889172</v>
      </c>
      <c r="AP147" s="74" t="n">
        <f aca="false">AP146*VLOOKUP($X147,$K$40:$V$69,AP$6+1,FALSE())</f>
        <v>0.672183976621754</v>
      </c>
      <c r="AQ147" s="74" t="n">
        <f aca="false">AQ146*VLOOKUP($X147,$K$40:$V$69,AQ$6+1,FALSE())</f>
        <v>0.520499802505928</v>
      </c>
      <c r="AR147" s="74" t="n">
        <f aca="false">AR146*VLOOKUP($X147,$K$40:$V$69,AR$6+1,FALSE())</f>
        <v>0.501965863433557</v>
      </c>
      <c r="AS147" s="74" t="n">
        <f aca="false">AS146*VLOOKUP($X147,$K$40:$V$69,AS$6+1,FALSE())</f>
        <v>0.413740140715964</v>
      </c>
      <c r="AT147" s="74" t="n">
        <f aca="false">AT146*VLOOKUP($X147,$K$40:$V$69,AT$6+1,FALSE())</f>
        <v>0.392331396027543</v>
      </c>
      <c r="AU147" s="74" t="n">
        <f aca="false">AU146*VLOOKUP($X147,$K$40:$V$69,AU$6+1,FALSE())</f>
        <v>0.266100351407567</v>
      </c>
      <c r="AV147" s="74" t="n">
        <f aca="false">AV146*VLOOKUP($X147,$K$40:$V$69,AV$6+1,FALSE())</f>
        <v>0.129093629479475</v>
      </c>
      <c r="AW147" s="75" t="n">
        <v>0</v>
      </c>
      <c r="AX147" s="54"/>
      <c r="AY147" s="60" t="n">
        <f aca="false">AY135+1</f>
        <v>12</v>
      </c>
      <c r="AZ147" s="61" t="n">
        <v>141</v>
      </c>
      <c r="BA147" s="76" t="n">
        <v>0.266100351407567</v>
      </c>
      <c r="BB147" s="77" t="n">
        <v>0.392331396027543</v>
      </c>
      <c r="BC147" s="54"/>
      <c r="BD147" s="54" t="n">
        <f aca="false">IF($D$11=1,BA147*BB147,BA147)</f>
        <v>0.266100351407567</v>
      </c>
    </row>
    <row r="148" customFormat="false" ht="12.75" hidden="false" customHeight="false" outlineLevel="0" collapsed="false">
      <c r="F148" s="57" t="n">
        <v>10</v>
      </c>
      <c r="G148" s="58" t="n">
        <v>7</v>
      </c>
      <c r="H148" s="80" t="n">
        <f aca="false">+'Survival Rates'!G146</f>
        <v>0.452248323955179</v>
      </c>
      <c r="I148" s="81" t="n">
        <v>0.42145146634863</v>
      </c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60" t="n">
        <f aca="false">X136+1</f>
        <v>12</v>
      </c>
      <c r="Y148" s="61" t="n">
        <v>142</v>
      </c>
      <c r="Z148" s="71" t="n">
        <f aca="false">Z147*VLOOKUP($X148,$K$7:$V$36,Z$6+1,FALSE())</f>
        <v>0.875570845627269</v>
      </c>
      <c r="AA148" s="71" t="n">
        <f aca="false">AA147*VLOOKUP($X148,$K$7:$V$36,AA$6+1,FALSE())</f>
        <v>0.836313220168114</v>
      </c>
      <c r="AB148" s="71" t="n">
        <f aca="false">AB147*VLOOKUP($X148,$K$7:$V$36,AB$6+1,FALSE())</f>
        <v>0.77015384302558</v>
      </c>
      <c r="AC148" s="71" t="n">
        <f aca="false">AC147*VLOOKUP($X148,$K$7:$V$36,AC$6+1,FALSE())</f>
        <v>0.718327276511619</v>
      </c>
      <c r="AD148" s="71" t="n">
        <f aca="false">AD147*VLOOKUP($X148,$K$7:$V$36,AD$6+1,FALSE())</f>
        <v>0.669677286632022</v>
      </c>
      <c r="AE148" s="71" t="n">
        <f aca="false">AE147*VLOOKUP($X148,$K$7:$V$36,AE$6+1,FALSE())</f>
        <v>0.51773781965743</v>
      </c>
      <c r="AF148" s="71" t="n">
        <f aca="false">AF147*VLOOKUP($X148,$K$7:$V$36,AF$6+1,FALSE())</f>
        <v>0.49920776881361</v>
      </c>
      <c r="AG148" s="71" t="n">
        <f aca="false">AG147*VLOOKUP($X148,$K$7:$V$36,AG$6+1,FALSE())</f>
        <v>0.410896887992346</v>
      </c>
      <c r="AH148" s="71" t="n">
        <f aca="false">AH147*VLOOKUP($X148,$K$7:$V$36,AH$6+1,FALSE())</f>
        <v>0.389379419762169</v>
      </c>
      <c r="AI148" s="71" t="n">
        <f aca="false">AI147*VLOOKUP($X148,$K$7:$V$36,AI$6+1,FALSE())</f>
        <v>0.26363659655544</v>
      </c>
      <c r="AJ148" s="71" t="n">
        <f aca="false">AJ147*VLOOKUP($X148,$K$7:$V$36,AJ$6+1,FALSE())</f>
        <v>0.127535462226377</v>
      </c>
      <c r="AK148" s="72" t="n">
        <f aca="false">W$7</f>
        <v>0</v>
      </c>
      <c r="AL148" s="73" t="n">
        <f aca="false">AL147*VLOOKUP($X148,$K$40:$V$69,AL$6+1,FALSE())</f>
        <v>0.875570845627269</v>
      </c>
      <c r="AM148" s="74" t="n">
        <f aca="false">AM147*VLOOKUP($X148,$K$40:$V$69,AM$6+1,FALSE())</f>
        <v>0.836313220168114</v>
      </c>
      <c r="AN148" s="74" t="n">
        <f aca="false">AN147*VLOOKUP($X148,$K$40:$V$69,AN$6+1,FALSE())</f>
        <v>0.77015384302558</v>
      </c>
      <c r="AO148" s="74" t="n">
        <f aca="false">AO147*VLOOKUP($X148,$K$40:$V$69,AO$6+1,FALSE())</f>
        <v>0.718327276511619</v>
      </c>
      <c r="AP148" s="74" t="n">
        <f aca="false">AP147*VLOOKUP($X148,$K$40:$V$69,AP$6+1,FALSE())</f>
        <v>0.669677286632022</v>
      </c>
      <c r="AQ148" s="74" t="n">
        <f aca="false">AQ147*VLOOKUP($X148,$K$40:$V$69,AQ$6+1,FALSE())</f>
        <v>0.51773781965743</v>
      </c>
      <c r="AR148" s="74" t="n">
        <f aca="false">AR147*VLOOKUP($X148,$K$40:$V$69,AR$6+1,FALSE())</f>
        <v>0.49920776881361</v>
      </c>
      <c r="AS148" s="74" t="n">
        <f aca="false">AS147*VLOOKUP($X148,$K$40:$V$69,AS$6+1,FALSE())</f>
        <v>0.410896887992346</v>
      </c>
      <c r="AT148" s="74" t="n">
        <f aca="false">AT147*VLOOKUP($X148,$K$40:$V$69,AT$6+1,FALSE())</f>
        <v>0.389379419762169</v>
      </c>
      <c r="AU148" s="74" t="n">
        <f aca="false">AU147*VLOOKUP($X148,$K$40:$V$69,AU$6+1,FALSE())</f>
        <v>0.26363659655544</v>
      </c>
      <c r="AV148" s="74" t="n">
        <f aca="false">AV147*VLOOKUP($X148,$K$40:$V$69,AV$6+1,FALSE())</f>
        <v>0.127535462226377</v>
      </c>
      <c r="AW148" s="75" t="n">
        <v>0</v>
      </c>
      <c r="AX148" s="54"/>
      <c r="AY148" s="60" t="n">
        <f aca="false">AY136+1</f>
        <v>12</v>
      </c>
      <c r="AZ148" s="61" t="n">
        <v>142</v>
      </c>
      <c r="BA148" s="76" t="n">
        <v>0.26363659655544</v>
      </c>
      <c r="BB148" s="77" t="n">
        <v>0.389379419762169</v>
      </c>
      <c r="BC148" s="54"/>
      <c r="BD148" s="54" t="n">
        <f aca="false">IF($D$11=1,BA148*BB148,BA148)</f>
        <v>0.26363659655544</v>
      </c>
    </row>
    <row r="149" customFormat="false" ht="12.75" hidden="false" customHeight="false" outlineLevel="0" collapsed="false">
      <c r="F149" s="57" t="n">
        <v>10</v>
      </c>
      <c r="G149" s="58" t="n">
        <v>8</v>
      </c>
      <c r="H149" s="80" t="n">
        <f aca="false">+'Survival Rates'!G147</f>
        <v>0.404618724380219</v>
      </c>
      <c r="I149" s="81" t="n">
        <v>0.368673827914516</v>
      </c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60" t="n">
        <f aca="false">X137+1</f>
        <v>12</v>
      </c>
      <c r="Y149" s="61" t="n">
        <v>143</v>
      </c>
      <c r="Z149" s="71" t="n">
        <f aca="false">Z148*VLOOKUP($X149,$K$7:$V$36,Z$6+1,FALSE())</f>
        <v>0.874369063067007</v>
      </c>
      <c r="AA149" s="71" t="n">
        <f aca="false">AA148*VLOOKUP($X149,$K$7:$V$36,AA$6+1,FALSE())</f>
        <v>0.834613404624417</v>
      </c>
      <c r="AB149" s="71" t="n">
        <f aca="false">AB148*VLOOKUP($X149,$K$7:$V$36,AB$6+1,FALSE())</f>
        <v>0.768055031875139</v>
      </c>
      <c r="AC149" s="71" t="n">
        <f aca="false">AC148*VLOOKUP($X149,$K$7:$V$36,AC$6+1,FALSE())</f>
        <v>0.716095817684657</v>
      </c>
      <c r="AD149" s="71" t="n">
        <f aca="false">AD148*VLOOKUP($X149,$K$7:$V$36,AD$6+1,FALSE())</f>
        <v>0.667179944521625</v>
      </c>
      <c r="AE149" s="71" t="n">
        <f aca="false">AE148*VLOOKUP($X149,$K$7:$V$36,AE$6+1,FALSE())</f>
        <v>0.514990493009029</v>
      </c>
      <c r="AF149" s="71" t="n">
        <f aca="false">AF148*VLOOKUP($X149,$K$7:$V$36,AF$6+1,FALSE())</f>
        <v>0.496464828781828</v>
      </c>
      <c r="AG149" s="71" t="n">
        <f aca="false">AG148*VLOOKUP($X149,$K$7:$V$36,AG$6+1,FALSE())</f>
        <v>0.408073174310882</v>
      </c>
      <c r="AH149" s="71" t="n">
        <f aca="false">AH148*VLOOKUP($X149,$K$7:$V$36,AH$6+1,FALSE())</f>
        <v>0.386449654729338</v>
      </c>
      <c r="AI149" s="71" t="n">
        <f aca="false">AI148*VLOOKUP($X149,$K$7:$V$36,AI$6+1,FALSE())</f>
        <v>0.261195652977102</v>
      </c>
      <c r="AJ149" s="71" t="n">
        <f aca="false">AJ148*VLOOKUP($X149,$K$7:$V$36,AJ$6+1,FALSE())</f>
        <v>0.125996102138268</v>
      </c>
      <c r="AK149" s="72" t="n">
        <f aca="false">W$7</f>
        <v>0</v>
      </c>
      <c r="AL149" s="73" t="n">
        <f aca="false">AL148*VLOOKUP($X149,$K$40:$V$69,AL$6+1,FALSE())</f>
        <v>0.874369063067007</v>
      </c>
      <c r="AM149" s="74" t="n">
        <f aca="false">AM148*VLOOKUP($X149,$K$40:$V$69,AM$6+1,FALSE())</f>
        <v>0.834613404624417</v>
      </c>
      <c r="AN149" s="74" t="n">
        <f aca="false">AN148*VLOOKUP($X149,$K$40:$V$69,AN$6+1,FALSE())</f>
        <v>0.768055031875139</v>
      </c>
      <c r="AO149" s="74" t="n">
        <f aca="false">AO148*VLOOKUP($X149,$K$40:$V$69,AO$6+1,FALSE())</f>
        <v>0.716095817684657</v>
      </c>
      <c r="AP149" s="74" t="n">
        <f aca="false">AP148*VLOOKUP($X149,$K$40:$V$69,AP$6+1,FALSE())</f>
        <v>0.667179944521625</v>
      </c>
      <c r="AQ149" s="74" t="n">
        <f aca="false">AQ148*VLOOKUP($X149,$K$40:$V$69,AQ$6+1,FALSE())</f>
        <v>0.514990493009029</v>
      </c>
      <c r="AR149" s="74" t="n">
        <f aca="false">AR148*VLOOKUP($X149,$K$40:$V$69,AR$6+1,FALSE())</f>
        <v>0.496464828781828</v>
      </c>
      <c r="AS149" s="74" t="n">
        <f aca="false">AS148*VLOOKUP($X149,$K$40:$V$69,AS$6+1,FALSE())</f>
        <v>0.408073174310882</v>
      </c>
      <c r="AT149" s="74" t="n">
        <f aca="false">AT148*VLOOKUP($X149,$K$40:$V$69,AT$6+1,FALSE())</f>
        <v>0.386449654729338</v>
      </c>
      <c r="AU149" s="74" t="n">
        <f aca="false">AU148*VLOOKUP($X149,$K$40:$V$69,AU$6+1,FALSE())</f>
        <v>0.261195652977102</v>
      </c>
      <c r="AV149" s="74" t="n">
        <f aca="false">AV148*VLOOKUP($X149,$K$40:$V$69,AV$6+1,FALSE())</f>
        <v>0.125996102138268</v>
      </c>
      <c r="AW149" s="75" t="n">
        <v>0</v>
      </c>
      <c r="AX149" s="54"/>
      <c r="AY149" s="60" t="n">
        <f aca="false">AY137+1</f>
        <v>12</v>
      </c>
      <c r="AZ149" s="61" t="n">
        <v>143</v>
      </c>
      <c r="BA149" s="76" t="n">
        <v>0.261195652977102</v>
      </c>
      <c r="BB149" s="77" t="n">
        <v>0.386449654729338</v>
      </c>
      <c r="BC149" s="54"/>
      <c r="BD149" s="54" t="n">
        <f aca="false">IF($D$11=1,BA149*BB149,BA149)</f>
        <v>0.261195652977102</v>
      </c>
    </row>
    <row r="150" customFormat="false" ht="12.75" hidden="false" customHeight="false" outlineLevel="0" collapsed="false">
      <c r="F150" s="57" t="n">
        <v>10</v>
      </c>
      <c r="G150" s="58" t="n">
        <v>9</v>
      </c>
      <c r="H150" s="80" t="n">
        <f aca="false">+'Survival Rates'!G148</f>
        <v>0.361804627003749</v>
      </c>
      <c r="I150" s="81" t="n">
        <v>0.32095550893212</v>
      </c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60" t="n">
        <f aca="false">X138+1</f>
        <v>12</v>
      </c>
      <c r="Y150" s="61" t="n">
        <v>144</v>
      </c>
      <c r="Z150" s="71" t="n">
        <f aca="false">Z149*VLOOKUP($X150,$K$7:$V$36,Z$6+1,FALSE())</f>
        <v>0.873168930037825</v>
      </c>
      <c r="AA150" s="71" t="n">
        <f aca="false">AA149*VLOOKUP($X150,$K$7:$V$36,AA$6+1,FALSE())</f>
        <v>0.832917043973951</v>
      </c>
      <c r="AB150" s="71" t="n">
        <f aca="false">AB149*VLOOKUP($X150,$K$7:$V$36,AB$6+1,FALSE())</f>
        <v>0.765961940371863</v>
      </c>
      <c r="AC150" s="71" t="n">
        <f aca="false">AC149*VLOOKUP($X150,$K$7:$V$36,AC$6+1,FALSE())</f>
        <v>0.713871290807322</v>
      </c>
      <c r="AD150" s="71" t="n">
        <f aca="false">AD149*VLOOKUP($X150,$K$7:$V$36,AD$6+1,FALSE())</f>
        <v>0.664691915430709</v>
      </c>
      <c r="AE150" s="71" t="n">
        <f aca="false">AE149*VLOOKUP($X150,$K$7:$V$36,AE$6+1,FALSE())</f>
        <v>0.512257744788987</v>
      </c>
      <c r="AF150" s="71" t="n">
        <f aca="false">AF149*VLOOKUP($X150,$K$7:$V$36,AF$6+1,FALSE())</f>
        <v>0.49373696007002</v>
      </c>
      <c r="AG150" s="71" t="n">
        <f aca="false">AG149*VLOOKUP($X150,$K$7:$V$36,AG$6+1,FALSE())</f>
        <v>0.405268865397836</v>
      </c>
      <c r="AH150" s="71" t="n">
        <f aca="false">AH149*VLOOKUP($X150,$K$7:$V$36,AH$6+1,FALSE())</f>
        <v>0.383541933807501</v>
      </c>
      <c r="AI150" s="71" t="n">
        <f aca="false">AI149*VLOOKUP($X150,$K$7:$V$36,AI$6+1,FALSE())</f>
        <v>0.258777309468824</v>
      </c>
      <c r="AJ150" s="71" t="n">
        <f aca="false">AJ149*VLOOKUP($X150,$K$7:$V$36,AJ$6+1,FALSE())</f>
        <v>0.124475322211626</v>
      </c>
      <c r="AK150" s="72" t="n">
        <f aca="false">W$7</f>
        <v>0</v>
      </c>
      <c r="AL150" s="73" t="n">
        <f aca="false">AL149*VLOOKUP($X150,$K$40:$V$69,AL$6+1,FALSE())</f>
        <v>0.873168930037825</v>
      </c>
      <c r="AM150" s="74" t="n">
        <f aca="false">AM149*VLOOKUP($X150,$K$40:$V$69,AM$6+1,FALSE())</f>
        <v>0.832917043973951</v>
      </c>
      <c r="AN150" s="74" t="n">
        <f aca="false">AN149*VLOOKUP($X150,$K$40:$V$69,AN$6+1,FALSE())</f>
        <v>0.765961940371863</v>
      </c>
      <c r="AO150" s="74" t="n">
        <f aca="false">AO149*VLOOKUP($X150,$K$40:$V$69,AO$6+1,FALSE())</f>
        <v>0.713871290807322</v>
      </c>
      <c r="AP150" s="74" t="n">
        <f aca="false">AP149*VLOOKUP($X150,$K$40:$V$69,AP$6+1,FALSE())</f>
        <v>0.664691915430709</v>
      </c>
      <c r="AQ150" s="74" t="n">
        <f aca="false">AQ149*VLOOKUP($X150,$K$40:$V$69,AQ$6+1,FALSE())</f>
        <v>0.512257744788987</v>
      </c>
      <c r="AR150" s="74" t="n">
        <f aca="false">AR149*VLOOKUP($X150,$K$40:$V$69,AR$6+1,FALSE())</f>
        <v>0.49373696007002</v>
      </c>
      <c r="AS150" s="74" t="n">
        <f aca="false">AS149*VLOOKUP($X150,$K$40:$V$69,AS$6+1,FALSE())</f>
        <v>0.405268865397836</v>
      </c>
      <c r="AT150" s="74" t="n">
        <f aca="false">AT149*VLOOKUP($X150,$K$40:$V$69,AT$6+1,FALSE())</f>
        <v>0.383541933807501</v>
      </c>
      <c r="AU150" s="74" t="n">
        <f aca="false">AU149*VLOOKUP($X150,$K$40:$V$69,AU$6+1,FALSE())</f>
        <v>0.258777309468824</v>
      </c>
      <c r="AV150" s="74" t="n">
        <f aca="false">AV149*VLOOKUP($X150,$K$40:$V$69,AV$6+1,FALSE())</f>
        <v>0.124475322211626</v>
      </c>
      <c r="AW150" s="75" t="n">
        <v>0</v>
      </c>
      <c r="AX150" s="54"/>
      <c r="AY150" s="60" t="n">
        <f aca="false">AY138+1</f>
        <v>12</v>
      </c>
      <c r="AZ150" s="61" t="n">
        <v>144</v>
      </c>
      <c r="BA150" s="76" t="n">
        <v>0.258777309468824</v>
      </c>
      <c r="BB150" s="77" t="n">
        <v>0.383541933807501</v>
      </c>
      <c r="BC150" s="54"/>
      <c r="BD150" s="54" t="n">
        <f aca="false">IF($D$11=1,BA150*BB150,BA150)</f>
        <v>0.258777309468824</v>
      </c>
    </row>
    <row r="151" customFormat="false" ht="12.75" hidden="false" customHeight="false" outlineLevel="0" collapsed="false">
      <c r="F151" s="57" t="n">
        <v>10</v>
      </c>
      <c r="G151" s="58" t="n">
        <v>10</v>
      </c>
      <c r="H151" s="80" t="n">
        <f aca="false">+'Survival Rates'!G149</f>
        <v>0.323218713389207</v>
      </c>
      <c r="I151" s="81" t="n">
        <v>0.277754869383689</v>
      </c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60" t="n">
        <f aca="false">X139+1</f>
        <v>13</v>
      </c>
      <c r="Y151" s="61" t="n">
        <v>145</v>
      </c>
      <c r="Z151" s="71" t="n">
        <f aca="false">Z150*VLOOKUP($X151,$K$7:$V$36,Z$6+1,FALSE())</f>
        <v>0.871887479243705</v>
      </c>
      <c r="AA151" s="71" t="n">
        <f aca="false">AA150*VLOOKUP($X151,$K$7:$V$36,AA$6+1,FALSE())</f>
        <v>0.831082498952532</v>
      </c>
      <c r="AB151" s="71" t="n">
        <f aca="false">AB150*VLOOKUP($X151,$K$7:$V$36,AB$6+1,FALSE())</f>
        <v>0.763717614284769</v>
      </c>
      <c r="AC151" s="71" t="n">
        <f aca="false">AC150*VLOOKUP($X151,$K$7:$V$36,AC$6+1,FALSE())</f>
        <v>0.711520883258885</v>
      </c>
      <c r="AD151" s="71" t="n">
        <f aca="false">AD150*VLOOKUP($X151,$K$7:$V$36,AD$6+1,FALSE())</f>
        <v>0.662067714670966</v>
      </c>
      <c r="AE151" s="71" t="n">
        <f aca="false">AE150*VLOOKUP($X151,$K$7:$V$36,AE$6+1,FALSE())</f>
        <v>0.509439425422982</v>
      </c>
      <c r="AF151" s="71" t="n">
        <f aca="false">AF150*VLOOKUP($X151,$K$7:$V$36,AF$6+1,FALSE())</f>
        <v>0.490933165934847</v>
      </c>
      <c r="AG151" s="71" t="n">
        <f aca="false">AG150*VLOOKUP($X151,$K$7:$V$36,AG$6+1,FALSE())</f>
        <v>0.402401501413923</v>
      </c>
      <c r="AH151" s="71" t="n">
        <f aca="false">AH150*VLOOKUP($X151,$K$7:$V$36,AH$6+1,FALSE())</f>
        <v>0.380551735573564</v>
      </c>
      <c r="AI151" s="71" t="n">
        <f aca="false">AI150*VLOOKUP($X151,$K$7:$V$36,AI$6+1,FALSE())</f>
        <v>0.256364061204792</v>
      </c>
      <c r="AJ151" s="71" t="n">
        <f aca="false">AJ150*VLOOKUP($X151,$K$7:$V$36,AJ$6+1,FALSE())</f>
        <v>0.12302401603948</v>
      </c>
      <c r="AK151" s="72" t="n">
        <f aca="false">W$7</f>
        <v>0</v>
      </c>
      <c r="AL151" s="73" t="n">
        <f aca="false">AL150*VLOOKUP($X151,$K$40:$V$69,AL$6+1,FALSE())</f>
        <v>0.871887479243705</v>
      </c>
      <c r="AM151" s="74" t="n">
        <f aca="false">AM150*VLOOKUP($X151,$K$40:$V$69,AM$6+1,FALSE())</f>
        <v>0.831082498952532</v>
      </c>
      <c r="AN151" s="74" t="n">
        <f aca="false">AN150*VLOOKUP($X151,$K$40:$V$69,AN$6+1,FALSE())</f>
        <v>0.763717614284769</v>
      </c>
      <c r="AO151" s="74" t="n">
        <f aca="false">AO150*VLOOKUP($X151,$K$40:$V$69,AO$6+1,FALSE())</f>
        <v>0.711520883258885</v>
      </c>
      <c r="AP151" s="74" t="n">
        <f aca="false">AP150*VLOOKUP($X151,$K$40:$V$69,AP$6+1,FALSE())</f>
        <v>0.662067714670966</v>
      </c>
      <c r="AQ151" s="74" t="n">
        <f aca="false">AQ150*VLOOKUP($X151,$K$40:$V$69,AQ$6+1,FALSE())</f>
        <v>0.509439425422982</v>
      </c>
      <c r="AR151" s="74" t="n">
        <f aca="false">AR150*VLOOKUP($X151,$K$40:$V$69,AR$6+1,FALSE())</f>
        <v>0.490933165934847</v>
      </c>
      <c r="AS151" s="74" t="n">
        <f aca="false">AS150*VLOOKUP($X151,$K$40:$V$69,AS$6+1,FALSE())</f>
        <v>0.402401501413923</v>
      </c>
      <c r="AT151" s="74" t="n">
        <f aca="false">AT150*VLOOKUP($X151,$K$40:$V$69,AT$6+1,FALSE())</f>
        <v>0.380551735573564</v>
      </c>
      <c r="AU151" s="74" t="n">
        <f aca="false">AU150*VLOOKUP($X151,$K$40:$V$69,AU$6+1,FALSE())</f>
        <v>0.256364061204792</v>
      </c>
      <c r="AV151" s="74" t="n">
        <f aca="false">AV150*VLOOKUP($X151,$K$40:$V$69,AV$6+1,FALSE())</f>
        <v>0.12302401603948</v>
      </c>
      <c r="AW151" s="75" t="n">
        <v>0</v>
      </c>
      <c r="AX151" s="54"/>
      <c r="AY151" s="60" t="n">
        <f aca="false">AY139+1</f>
        <v>13</v>
      </c>
      <c r="AZ151" s="61" t="n">
        <v>145</v>
      </c>
      <c r="BA151" s="76" t="n">
        <v>0.256364061204792</v>
      </c>
      <c r="BB151" s="77" t="n">
        <v>0.380551735573564</v>
      </c>
      <c r="BC151" s="54"/>
      <c r="BD151" s="54" t="n">
        <f aca="false">IF($D$11=1,BA151*BB151,BA151)</f>
        <v>0.256364061204792</v>
      </c>
    </row>
    <row r="152" customFormat="false" ht="12.75" hidden="false" customHeight="false" outlineLevel="0" collapsed="false">
      <c r="F152" s="57" t="n">
        <v>10</v>
      </c>
      <c r="G152" s="58" t="n">
        <v>11</v>
      </c>
      <c r="H152" s="80" t="n">
        <f aca="false">+'Survival Rates'!G150</f>
        <v>0.289336492790747</v>
      </c>
      <c r="I152" s="81" t="n">
        <v>0.243840847134348</v>
      </c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60" t="n">
        <f aca="false">X140+1</f>
        <v>13</v>
      </c>
      <c r="Y152" s="61" t="n">
        <v>146</v>
      </c>
      <c r="Z152" s="71" t="n">
        <f aca="false">Z151*VLOOKUP($X152,$K$7:$V$36,Z$6+1,FALSE())</f>
        <v>0.870607909089266</v>
      </c>
      <c r="AA152" s="71" t="n">
        <f aca="false">AA151*VLOOKUP($X152,$K$7:$V$36,AA$6+1,FALSE())</f>
        <v>0.82925199461615</v>
      </c>
      <c r="AB152" s="71" t="n">
        <f aca="false">AB151*VLOOKUP($X152,$K$7:$V$36,AB$6+1,FALSE())</f>
        <v>0.761479864241887</v>
      </c>
      <c r="AC152" s="71" t="n">
        <f aca="false">AC151*VLOOKUP($X152,$K$7:$V$36,AC$6+1,FALSE())</f>
        <v>0.709178214382272</v>
      </c>
      <c r="AD152" s="71" t="n">
        <f aca="false">AD151*VLOOKUP($X152,$K$7:$V$36,AD$6+1,FALSE())</f>
        <v>0.659453874244285</v>
      </c>
      <c r="AE152" s="71" t="n">
        <f aca="false">AE151*VLOOKUP($X152,$K$7:$V$36,AE$6+1,FALSE())</f>
        <v>0.50663661177481</v>
      </c>
      <c r="AF152" s="71" t="n">
        <f aca="false">AF151*VLOOKUP($X152,$K$7:$V$36,AF$6+1,FALSE())</f>
        <v>0.488145293762557</v>
      </c>
      <c r="AG152" s="71" t="n">
        <f aca="false">AG151*VLOOKUP($X152,$K$7:$V$36,AG$6+1,FALSE())</f>
        <v>0.399554424644051</v>
      </c>
      <c r="AH152" s="71" t="n">
        <f aca="false">AH151*VLOOKUP($X152,$K$7:$V$36,AH$6+1,FALSE())</f>
        <v>0.377584849746146</v>
      </c>
      <c r="AI152" s="71" t="n">
        <f aca="false">AI151*VLOOKUP($X152,$K$7:$V$36,AI$6+1,FALSE())</f>
        <v>0.25397331787829</v>
      </c>
      <c r="AJ152" s="71" t="n">
        <f aca="false">AJ151*VLOOKUP($X152,$K$7:$V$36,AJ$6+1,FALSE())</f>
        <v>0.121589631210198</v>
      </c>
      <c r="AK152" s="72" t="n">
        <f aca="false">W$7</f>
        <v>0</v>
      </c>
      <c r="AL152" s="73" t="n">
        <f aca="false">AL151*VLOOKUP($X152,$K$40:$V$69,AL$6+1,FALSE())</f>
        <v>0.870607909089266</v>
      </c>
      <c r="AM152" s="74" t="n">
        <f aca="false">AM151*VLOOKUP($X152,$K$40:$V$69,AM$6+1,FALSE())</f>
        <v>0.82925199461615</v>
      </c>
      <c r="AN152" s="74" t="n">
        <f aca="false">AN151*VLOOKUP($X152,$K$40:$V$69,AN$6+1,FALSE())</f>
        <v>0.761479864241887</v>
      </c>
      <c r="AO152" s="74" t="n">
        <f aca="false">AO151*VLOOKUP($X152,$K$40:$V$69,AO$6+1,FALSE())</f>
        <v>0.709178214382272</v>
      </c>
      <c r="AP152" s="74" t="n">
        <f aca="false">AP151*VLOOKUP($X152,$K$40:$V$69,AP$6+1,FALSE())</f>
        <v>0.659453874244285</v>
      </c>
      <c r="AQ152" s="74" t="n">
        <f aca="false">AQ151*VLOOKUP($X152,$K$40:$V$69,AQ$6+1,FALSE())</f>
        <v>0.50663661177481</v>
      </c>
      <c r="AR152" s="74" t="n">
        <f aca="false">AR151*VLOOKUP($X152,$K$40:$V$69,AR$6+1,FALSE())</f>
        <v>0.488145293762557</v>
      </c>
      <c r="AS152" s="74" t="n">
        <f aca="false">AS151*VLOOKUP($X152,$K$40:$V$69,AS$6+1,FALSE())</f>
        <v>0.399554424644051</v>
      </c>
      <c r="AT152" s="74" t="n">
        <f aca="false">AT151*VLOOKUP($X152,$K$40:$V$69,AT$6+1,FALSE())</f>
        <v>0.377584849746146</v>
      </c>
      <c r="AU152" s="74" t="n">
        <f aca="false">AU151*VLOOKUP($X152,$K$40:$V$69,AU$6+1,FALSE())</f>
        <v>0.25397331787829</v>
      </c>
      <c r="AV152" s="74" t="n">
        <f aca="false">AV151*VLOOKUP($X152,$K$40:$V$69,AV$6+1,FALSE())</f>
        <v>0.121589631210198</v>
      </c>
      <c r="AW152" s="75" t="n">
        <v>0</v>
      </c>
      <c r="AX152" s="54"/>
      <c r="AY152" s="60" t="n">
        <f aca="false">AY140+1</f>
        <v>13</v>
      </c>
      <c r="AZ152" s="61" t="n">
        <v>146</v>
      </c>
      <c r="BA152" s="76" t="n">
        <v>0.25397331787829</v>
      </c>
      <c r="BB152" s="77" t="n">
        <v>0.377584849746146</v>
      </c>
      <c r="BC152" s="54"/>
      <c r="BD152" s="54" t="n">
        <f aca="false">IF($D$11=1,BA152*BB152,BA152)</f>
        <v>0.25397331787829</v>
      </c>
    </row>
    <row r="153" customFormat="false" ht="12.75" hidden="false" customHeight="false" outlineLevel="0" collapsed="false">
      <c r="F153" s="57" t="n">
        <v>10</v>
      </c>
      <c r="G153" s="58" t="n">
        <v>12</v>
      </c>
      <c r="H153" s="80" t="n">
        <f aca="false">+'Survival Rates'!G151</f>
        <v>0.258777309468824</v>
      </c>
      <c r="I153" s="81" t="n">
        <v>0.213430452445996</v>
      </c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60" t="n">
        <f aca="false">X141+1</f>
        <v>13</v>
      </c>
      <c r="Y153" s="61" t="n">
        <v>147</v>
      </c>
      <c r="Z153" s="71" t="n">
        <f aca="false">Z152*VLOOKUP($X153,$K$7:$V$36,Z$6+1,FALSE())</f>
        <v>0.869330216814506</v>
      </c>
      <c r="AA153" s="71" t="n">
        <f aca="false">AA152*VLOOKUP($X153,$K$7:$V$36,AA$6+1,FALSE())</f>
        <v>0.827425522064975</v>
      </c>
      <c r="AB153" s="71" t="n">
        <f aca="false">AB152*VLOOKUP($X153,$K$7:$V$36,AB$6+1,FALSE())</f>
        <v>0.759248670974915</v>
      </c>
      <c r="AC153" s="71" t="n">
        <f aca="false">AC152*VLOOKUP($X153,$K$7:$V$36,AC$6+1,FALSE())</f>
        <v>0.706843258698053</v>
      </c>
      <c r="AD153" s="71" t="n">
        <f aca="false">AD152*VLOOKUP($X153,$K$7:$V$36,AD$6+1,FALSE())</f>
        <v>0.656850353248117</v>
      </c>
      <c r="AE153" s="71" t="n">
        <f aca="false">AE152*VLOOKUP($X153,$K$7:$V$36,AE$6+1,FALSE())</f>
        <v>0.503849218535728</v>
      </c>
      <c r="AF153" s="71" t="n">
        <f aca="false">AF152*VLOOKUP($X153,$K$7:$V$36,AF$6+1,FALSE())</f>
        <v>0.485373253136776</v>
      </c>
      <c r="AG153" s="71" t="n">
        <f aca="false">AG152*VLOOKUP($X153,$K$7:$V$36,AG$6+1,FALSE())</f>
        <v>0.396727491551837</v>
      </c>
      <c r="AH153" s="71" t="n">
        <f aca="false">AH152*VLOOKUP($X153,$K$7:$V$36,AH$6+1,FALSE())</f>
        <v>0.374641094575325</v>
      </c>
      <c r="AI153" s="71" t="n">
        <f aca="false">AI152*VLOOKUP($X153,$K$7:$V$36,AI$6+1,FALSE())</f>
        <v>0.251604869617743</v>
      </c>
      <c r="AJ153" s="71" t="n">
        <f aca="false">AJ152*VLOOKUP($X153,$K$7:$V$36,AJ$6+1,FALSE())</f>
        <v>0.120171970431266</v>
      </c>
      <c r="AK153" s="72" t="n">
        <f aca="false">W$7</f>
        <v>0</v>
      </c>
      <c r="AL153" s="73" t="n">
        <f aca="false">AL152*VLOOKUP($X153,$K$40:$V$69,AL$6+1,FALSE())</f>
        <v>0.869330216814506</v>
      </c>
      <c r="AM153" s="74" t="n">
        <f aca="false">AM152*VLOOKUP($X153,$K$40:$V$69,AM$6+1,FALSE())</f>
        <v>0.827425522064975</v>
      </c>
      <c r="AN153" s="74" t="n">
        <f aca="false">AN152*VLOOKUP($X153,$K$40:$V$69,AN$6+1,FALSE())</f>
        <v>0.759248670974915</v>
      </c>
      <c r="AO153" s="74" t="n">
        <f aca="false">AO152*VLOOKUP($X153,$K$40:$V$69,AO$6+1,FALSE())</f>
        <v>0.706843258698053</v>
      </c>
      <c r="AP153" s="74" t="n">
        <f aca="false">AP152*VLOOKUP($X153,$K$40:$V$69,AP$6+1,FALSE())</f>
        <v>0.656850353248117</v>
      </c>
      <c r="AQ153" s="74" t="n">
        <f aca="false">AQ152*VLOOKUP($X153,$K$40:$V$69,AQ$6+1,FALSE())</f>
        <v>0.503849218535728</v>
      </c>
      <c r="AR153" s="74" t="n">
        <f aca="false">AR152*VLOOKUP($X153,$K$40:$V$69,AR$6+1,FALSE())</f>
        <v>0.485373253136776</v>
      </c>
      <c r="AS153" s="74" t="n">
        <f aca="false">AS152*VLOOKUP($X153,$K$40:$V$69,AS$6+1,FALSE())</f>
        <v>0.396727491551837</v>
      </c>
      <c r="AT153" s="74" t="n">
        <f aca="false">AT152*VLOOKUP($X153,$K$40:$V$69,AT$6+1,FALSE())</f>
        <v>0.374641094575325</v>
      </c>
      <c r="AU153" s="74" t="n">
        <f aca="false">AU152*VLOOKUP($X153,$K$40:$V$69,AU$6+1,FALSE())</f>
        <v>0.251604869617743</v>
      </c>
      <c r="AV153" s="74" t="n">
        <f aca="false">AV152*VLOOKUP($X153,$K$40:$V$69,AV$6+1,FALSE())</f>
        <v>0.120171970431266</v>
      </c>
      <c r="AW153" s="75" t="n">
        <v>0</v>
      </c>
      <c r="AX153" s="54"/>
      <c r="AY153" s="60" t="n">
        <f aca="false">AY141+1</f>
        <v>13</v>
      </c>
      <c r="AZ153" s="61" t="n">
        <v>147</v>
      </c>
      <c r="BA153" s="76" t="n">
        <v>0.251604869617743</v>
      </c>
      <c r="BB153" s="77" t="n">
        <v>0.374641094575325</v>
      </c>
      <c r="BC153" s="54"/>
      <c r="BD153" s="54" t="n">
        <f aca="false">IF($D$11=1,BA153*BB153,BA153)</f>
        <v>0.251604869617743</v>
      </c>
    </row>
    <row r="154" customFormat="false" ht="12.75" hidden="false" customHeight="false" outlineLevel="0" collapsed="false">
      <c r="F154" s="57" t="n">
        <v>10</v>
      </c>
      <c r="G154" s="58" t="n">
        <v>13</v>
      </c>
      <c r="H154" s="80" t="n">
        <f aca="false">+'Survival Rates'!G152</f>
        <v>0.231258438932735</v>
      </c>
      <c r="I154" s="81" t="n">
        <v>0.186188311400301</v>
      </c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60" t="n">
        <f aca="false">X142+1</f>
        <v>13</v>
      </c>
      <c r="Y154" s="61" t="n">
        <v>148</v>
      </c>
      <c r="Z154" s="71" t="n">
        <f aca="false">Z153*VLOOKUP($X154,$K$7:$V$36,Z$6+1,FALSE())</f>
        <v>0.868054399663476</v>
      </c>
      <c r="AA154" s="71" t="n">
        <f aca="false">AA153*VLOOKUP($X154,$K$7:$V$36,AA$6+1,FALSE())</f>
        <v>0.825603072418781</v>
      </c>
      <c r="AB154" s="71" t="n">
        <f aca="false">AB153*VLOOKUP($X154,$K$7:$V$36,AB$6+1,FALSE())</f>
        <v>0.757024015272005</v>
      </c>
      <c r="AC154" s="71" t="n">
        <f aca="false">AC153*VLOOKUP($X154,$K$7:$V$36,AC$6+1,FALSE())</f>
        <v>0.70451599081069</v>
      </c>
      <c r="AD154" s="71" t="n">
        <f aca="false">AD153*VLOOKUP($X154,$K$7:$V$36,AD$6+1,FALSE())</f>
        <v>0.654257110941395</v>
      </c>
      <c r="AE154" s="71" t="n">
        <f aca="false">AE153*VLOOKUP($X154,$K$7:$V$36,AE$6+1,FALSE())</f>
        <v>0.50107716086634</v>
      </c>
      <c r="AF154" s="71" t="n">
        <f aca="false">AF153*VLOOKUP($X154,$K$7:$V$36,AF$6+1,FALSE())</f>
        <v>0.482616954154577</v>
      </c>
      <c r="AG154" s="71" t="n">
        <f aca="false">AG153*VLOOKUP($X154,$K$7:$V$36,AG$6+1,FALSE())</f>
        <v>0.393920559616449</v>
      </c>
      <c r="AH154" s="71" t="n">
        <f aca="false">AH153*VLOOKUP($X154,$K$7:$V$36,AH$6+1,FALSE())</f>
        <v>0.371720289728151</v>
      </c>
      <c r="AI154" s="71" t="n">
        <f aca="false">AI153*VLOOKUP($X154,$K$7:$V$36,AI$6+1,FALSE())</f>
        <v>0.249258508508752</v>
      </c>
      <c r="AJ154" s="71" t="n">
        <f aca="false">AJ153*VLOOKUP($X154,$K$7:$V$36,AJ$6+1,FALSE())</f>
        <v>0.118770838710479</v>
      </c>
      <c r="AK154" s="72" t="n">
        <f aca="false">W$7</f>
        <v>0</v>
      </c>
      <c r="AL154" s="73" t="n">
        <f aca="false">AL153*VLOOKUP($X154,$K$40:$V$69,AL$6+1,FALSE())</f>
        <v>0.868054399663476</v>
      </c>
      <c r="AM154" s="74" t="n">
        <f aca="false">AM153*VLOOKUP($X154,$K$40:$V$69,AM$6+1,FALSE())</f>
        <v>0.825603072418781</v>
      </c>
      <c r="AN154" s="74" t="n">
        <f aca="false">AN153*VLOOKUP($X154,$K$40:$V$69,AN$6+1,FALSE())</f>
        <v>0.757024015272005</v>
      </c>
      <c r="AO154" s="74" t="n">
        <f aca="false">AO153*VLOOKUP($X154,$K$40:$V$69,AO$6+1,FALSE())</f>
        <v>0.70451599081069</v>
      </c>
      <c r="AP154" s="74" t="n">
        <f aca="false">AP153*VLOOKUP($X154,$K$40:$V$69,AP$6+1,FALSE())</f>
        <v>0.654257110941395</v>
      </c>
      <c r="AQ154" s="74" t="n">
        <f aca="false">AQ153*VLOOKUP($X154,$K$40:$V$69,AQ$6+1,FALSE())</f>
        <v>0.50107716086634</v>
      </c>
      <c r="AR154" s="74" t="n">
        <f aca="false">AR153*VLOOKUP($X154,$K$40:$V$69,AR$6+1,FALSE())</f>
        <v>0.482616954154577</v>
      </c>
      <c r="AS154" s="74" t="n">
        <f aca="false">AS153*VLOOKUP($X154,$K$40:$V$69,AS$6+1,FALSE())</f>
        <v>0.393920559616449</v>
      </c>
      <c r="AT154" s="74" t="n">
        <f aca="false">AT153*VLOOKUP($X154,$K$40:$V$69,AT$6+1,FALSE())</f>
        <v>0.371720289728151</v>
      </c>
      <c r="AU154" s="74" t="n">
        <f aca="false">AU153*VLOOKUP($X154,$K$40:$V$69,AU$6+1,FALSE())</f>
        <v>0.249258508508752</v>
      </c>
      <c r="AV154" s="74" t="n">
        <f aca="false">AV153*VLOOKUP($X154,$K$40:$V$69,AV$6+1,FALSE())</f>
        <v>0.118770838710479</v>
      </c>
      <c r="AW154" s="75" t="n">
        <v>0</v>
      </c>
      <c r="AX154" s="54"/>
      <c r="AY154" s="60" t="n">
        <f aca="false">AY142+1</f>
        <v>13</v>
      </c>
      <c r="AZ154" s="61" t="n">
        <v>148</v>
      </c>
      <c r="BA154" s="76" t="n">
        <v>0.249258508508752</v>
      </c>
      <c r="BB154" s="77" t="n">
        <v>0.371720289728151</v>
      </c>
      <c r="BC154" s="54"/>
      <c r="BD154" s="54" t="n">
        <f aca="false">IF($D$11=1,BA154*BB154,BA154)</f>
        <v>0.249258508508752</v>
      </c>
    </row>
    <row r="155" customFormat="false" ht="12.75" hidden="false" customHeight="false" outlineLevel="0" collapsed="false">
      <c r="F155" s="57" t="n">
        <v>10</v>
      </c>
      <c r="G155" s="58" t="n">
        <v>14</v>
      </c>
      <c r="H155" s="80" t="n">
        <f aca="false">+'Survival Rates'!G153</f>
        <v>0.206446795107008</v>
      </c>
      <c r="I155" s="81" t="n">
        <v>0.161741511825589</v>
      </c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60" t="n">
        <f aca="false">X143+1</f>
        <v>13</v>
      </c>
      <c r="Y155" s="61" t="n">
        <v>149</v>
      </c>
      <c r="Z155" s="71" t="n">
        <f aca="false">Z154*VLOOKUP($X155,$K$7:$V$36,Z$6+1,FALSE())</f>
        <v>0.866780454884268</v>
      </c>
      <c r="AA155" s="71" t="n">
        <f aca="false">AA154*VLOOKUP($X155,$K$7:$V$36,AA$6+1,FALSE())</f>
        <v>0.823784636816903</v>
      </c>
      <c r="AB155" s="71" t="n">
        <f aca="false">AB154*VLOOKUP($X155,$K$7:$V$36,AB$6+1,FALSE())</f>
        <v>0.754805877977602</v>
      </c>
      <c r="AC155" s="71" t="n">
        <f aca="false">AC154*VLOOKUP($X155,$K$7:$V$36,AC$6+1,FALSE())</f>
        <v>0.702196385408261</v>
      </c>
      <c r="AD155" s="71" t="n">
        <f aca="false">AD154*VLOOKUP($X155,$K$7:$V$36,AD$6+1,FALSE())</f>
        <v>0.651674106743898</v>
      </c>
      <c r="AE155" s="71" t="n">
        <f aca="false">AE154*VLOOKUP($X155,$K$7:$V$36,AE$6+1,FALSE())</f>
        <v>0.498320354394015</v>
      </c>
      <c r="AF155" s="71" t="n">
        <f aca="false">AF154*VLOOKUP($X155,$K$7:$V$36,AF$6+1,FALSE())</f>
        <v>0.479876307423569</v>
      </c>
      <c r="AG155" s="71" t="n">
        <f aca="false">AG154*VLOOKUP($X155,$K$7:$V$36,AG$6+1,FALSE())</f>
        <v>0.391133487325421</v>
      </c>
      <c r="AH155" s="71" t="n">
        <f aca="false">AH154*VLOOKUP($X155,$K$7:$V$36,AH$6+1,FALSE())</f>
        <v>0.368822256277598</v>
      </c>
      <c r="AI155" s="71" t="n">
        <f aca="false">AI154*VLOOKUP($X155,$K$7:$V$36,AI$6+1,FALSE())</f>
        <v>0.246934028575837</v>
      </c>
      <c r="AJ155" s="71" t="n">
        <f aca="false">AJ154*VLOOKUP($X155,$K$7:$V$36,AJ$6+1,FALSE())</f>
        <v>0.117386043329122</v>
      </c>
      <c r="AK155" s="72" t="n">
        <f aca="false">W$7</f>
        <v>0</v>
      </c>
      <c r="AL155" s="73" t="n">
        <f aca="false">AL154*VLOOKUP($X155,$K$40:$V$69,AL$6+1,FALSE())</f>
        <v>0.866780454884268</v>
      </c>
      <c r="AM155" s="74" t="n">
        <f aca="false">AM154*VLOOKUP($X155,$K$40:$V$69,AM$6+1,FALSE())</f>
        <v>0.823784636816903</v>
      </c>
      <c r="AN155" s="74" t="n">
        <f aca="false">AN154*VLOOKUP($X155,$K$40:$V$69,AN$6+1,FALSE())</f>
        <v>0.754805877977602</v>
      </c>
      <c r="AO155" s="74" t="n">
        <f aca="false">AO154*VLOOKUP($X155,$K$40:$V$69,AO$6+1,FALSE())</f>
        <v>0.702196385408261</v>
      </c>
      <c r="AP155" s="74" t="n">
        <f aca="false">AP154*VLOOKUP($X155,$K$40:$V$69,AP$6+1,FALSE())</f>
        <v>0.651674106743898</v>
      </c>
      <c r="AQ155" s="74" t="n">
        <f aca="false">AQ154*VLOOKUP($X155,$K$40:$V$69,AQ$6+1,FALSE())</f>
        <v>0.498320354394015</v>
      </c>
      <c r="AR155" s="74" t="n">
        <f aca="false">AR154*VLOOKUP($X155,$K$40:$V$69,AR$6+1,FALSE())</f>
        <v>0.479876307423569</v>
      </c>
      <c r="AS155" s="74" t="n">
        <f aca="false">AS154*VLOOKUP($X155,$K$40:$V$69,AS$6+1,FALSE())</f>
        <v>0.391133487325421</v>
      </c>
      <c r="AT155" s="74" t="n">
        <f aca="false">AT154*VLOOKUP($X155,$K$40:$V$69,AT$6+1,FALSE())</f>
        <v>0.368822256277598</v>
      </c>
      <c r="AU155" s="74" t="n">
        <f aca="false">AU154*VLOOKUP($X155,$K$40:$V$69,AU$6+1,FALSE())</f>
        <v>0.246934028575837</v>
      </c>
      <c r="AV155" s="74" t="n">
        <f aca="false">AV154*VLOOKUP($X155,$K$40:$V$69,AV$6+1,FALSE())</f>
        <v>0.117386043329122</v>
      </c>
      <c r="AW155" s="75" t="n">
        <v>0</v>
      </c>
      <c r="AX155" s="54"/>
      <c r="AY155" s="60" t="n">
        <f aca="false">AY143+1</f>
        <v>13</v>
      </c>
      <c r="AZ155" s="61" t="n">
        <v>149</v>
      </c>
      <c r="BA155" s="76" t="n">
        <v>0.246934028575837</v>
      </c>
      <c r="BB155" s="77" t="n">
        <v>0.368822256277598</v>
      </c>
      <c r="BC155" s="54"/>
      <c r="BD155" s="54" t="n">
        <f aca="false">IF($D$11=1,BA155*BB155,BA155)</f>
        <v>0.246934028575837</v>
      </c>
    </row>
    <row r="156" customFormat="false" ht="12.75" hidden="false" customHeight="false" outlineLevel="0" collapsed="false">
      <c r="F156" s="57" t="n">
        <v>10</v>
      </c>
      <c r="G156" s="58" t="n">
        <v>15</v>
      </c>
      <c r="H156" s="80" t="n">
        <f aca="false">+'Survival Rates'!G154</f>
        <v>0.184096977733212</v>
      </c>
      <c r="I156" s="81" t="n">
        <v>0.139804616297118</v>
      </c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60" t="n">
        <f aca="false">X144+1</f>
        <v>13</v>
      </c>
      <c r="Y156" s="61" t="n">
        <v>150</v>
      </c>
      <c r="Z156" s="71" t="n">
        <f aca="false">Z155*VLOOKUP($X156,$K$7:$V$36,Z$6+1,FALSE())</f>
        <v>0.865508379729016</v>
      </c>
      <c r="AA156" s="71" t="n">
        <f aca="false">AA155*VLOOKUP($X156,$K$7:$V$36,AA$6+1,FALSE())</f>
        <v>0.821970206418189</v>
      </c>
      <c r="AB156" s="71" t="n">
        <f aca="false">AB155*VLOOKUP($X156,$K$7:$V$36,AB$6+1,FALSE())</f>
        <v>0.752594239992281</v>
      </c>
      <c r="AC156" s="71" t="n">
        <f aca="false">AC155*VLOOKUP($X156,$K$7:$V$36,AC$6+1,FALSE())</f>
        <v>0.699884417262179</v>
      </c>
      <c r="AD156" s="71" t="n">
        <f aca="false">AD155*VLOOKUP($X156,$K$7:$V$36,AD$6+1,FALSE())</f>
        <v>0.649101300235617</v>
      </c>
      <c r="AE156" s="71" t="n">
        <f aca="false">AE155*VLOOKUP($X156,$K$7:$V$36,AE$6+1,FALSE())</f>
        <v>0.495578715210323</v>
      </c>
      <c r="AF156" s="71" t="n">
        <f aca="false">AF155*VLOOKUP($X156,$K$7:$V$36,AF$6+1,FALSE())</f>
        <v>0.477151224058994</v>
      </c>
      <c r="AG156" s="71" t="n">
        <f aca="false">AG155*VLOOKUP($X156,$K$7:$V$36,AG$6+1,FALSE())</f>
        <v>0.388366134167517</v>
      </c>
      <c r="AH156" s="71" t="n">
        <f aca="false">AH155*VLOOKUP($X156,$K$7:$V$36,AH$6+1,FALSE())</f>
        <v>0.365946816691606</v>
      </c>
      <c r="AI156" s="71" t="n">
        <f aca="false">AI155*VLOOKUP($X156,$K$7:$V$36,AI$6+1,FALSE())</f>
        <v>0.24463122576436</v>
      </c>
      <c r="AJ156" s="71" t="n">
        <f aca="false">AJ155*VLOOKUP($X156,$K$7:$V$36,AJ$6+1,FALSE())</f>
        <v>0.116017393815464</v>
      </c>
      <c r="AK156" s="72" t="n">
        <f aca="false">W$7</f>
        <v>0</v>
      </c>
      <c r="AL156" s="73" t="n">
        <f aca="false">AL155*VLOOKUP($X156,$K$40:$V$69,AL$6+1,FALSE())</f>
        <v>0.865508379729016</v>
      </c>
      <c r="AM156" s="74" t="n">
        <f aca="false">AM155*VLOOKUP($X156,$K$40:$V$69,AM$6+1,FALSE())</f>
        <v>0.821970206418189</v>
      </c>
      <c r="AN156" s="74" t="n">
        <f aca="false">AN155*VLOOKUP($X156,$K$40:$V$69,AN$6+1,FALSE())</f>
        <v>0.752594239992281</v>
      </c>
      <c r="AO156" s="74" t="n">
        <f aca="false">AO155*VLOOKUP($X156,$K$40:$V$69,AO$6+1,FALSE())</f>
        <v>0.699884417262179</v>
      </c>
      <c r="AP156" s="74" t="n">
        <f aca="false">AP155*VLOOKUP($X156,$K$40:$V$69,AP$6+1,FALSE())</f>
        <v>0.649101300235617</v>
      </c>
      <c r="AQ156" s="74" t="n">
        <f aca="false">AQ155*VLOOKUP($X156,$K$40:$V$69,AQ$6+1,FALSE())</f>
        <v>0.495578715210323</v>
      </c>
      <c r="AR156" s="74" t="n">
        <f aca="false">AR155*VLOOKUP($X156,$K$40:$V$69,AR$6+1,FALSE())</f>
        <v>0.477151224058994</v>
      </c>
      <c r="AS156" s="74" t="n">
        <f aca="false">AS155*VLOOKUP($X156,$K$40:$V$69,AS$6+1,FALSE())</f>
        <v>0.388366134167517</v>
      </c>
      <c r="AT156" s="74" t="n">
        <f aca="false">AT155*VLOOKUP($X156,$K$40:$V$69,AT$6+1,FALSE())</f>
        <v>0.365946816691606</v>
      </c>
      <c r="AU156" s="74" t="n">
        <f aca="false">AU155*VLOOKUP($X156,$K$40:$V$69,AU$6+1,FALSE())</f>
        <v>0.24463122576436</v>
      </c>
      <c r="AV156" s="74" t="n">
        <f aca="false">AV155*VLOOKUP($X156,$K$40:$V$69,AV$6+1,FALSE())</f>
        <v>0.116017393815464</v>
      </c>
      <c r="AW156" s="75" t="n">
        <v>0</v>
      </c>
      <c r="AX156" s="54"/>
      <c r="AY156" s="60" t="n">
        <f aca="false">AY144+1</f>
        <v>13</v>
      </c>
      <c r="AZ156" s="61" t="n">
        <v>150</v>
      </c>
      <c r="BA156" s="76" t="n">
        <v>0.24463122576436</v>
      </c>
      <c r="BB156" s="77" t="n">
        <v>0.365946816691606</v>
      </c>
      <c r="BC156" s="54"/>
      <c r="BD156" s="54" t="n">
        <f aca="false">IF($D$11=1,BA156*BB156,BA156)</f>
        <v>0.24463122576436</v>
      </c>
    </row>
    <row r="157" customFormat="false" ht="12.75" hidden="false" customHeight="false" outlineLevel="0" collapsed="false">
      <c r="F157" s="45" t="n">
        <v>11</v>
      </c>
      <c r="G157" s="46" t="n">
        <v>1</v>
      </c>
      <c r="H157" s="69" t="n">
        <f aca="false">+'Survival Rates'!G155</f>
        <v>0.849204683830508</v>
      </c>
      <c r="I157" s="70" t="n">
        <v>0</v>
      </c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60" t="n">
        <f aca="false">X145+1</f>
        <v>13</v>
      </c>
      <c r="Y157" s="61" t="n">
        <v>151</v>
      </c>
      <c r="Z157" s="71" t="n">
        <f aca="false">Z156*VLOOKUP($X157,$K$7:$V$36,Z$6+1,FALSE())</f>
        <v>0.864238171453885</v>
      </c>
      <c r="AA157" s="71" t="n">
        <f aca="false">AA156*VLOOKUP($X157,$K$7:$V$36,AA$6+1,FALSE())</f>
        <v>0.820159772400962</v>
      </c>
      <c r="AB157" s="71" t="n">
        <f aca="false">AB156*VLOOKUP($X157,$K$7:$V$36,AB$6+1,FALSE())</f>
        <v>0.750389082272576</v>
      </c>
      <c r="AC157" s="71" t="n">
        <f aca="false">AC156*VLOOKUP($X157,$K$7:$V$36,AC$6+1,FALSE())</f>
        <v>0.697580061226925</v>
      </c>
      <c r="AD157" s="71" t="n">
        <f aca="false">AD156*VLOOKUP($X157,$K$7:$V$36,AD$6+1,FALSE())</f>
        <v>0.646538651156118</v>
      </c>
      <c r="AE157" s="71" t="n">
        <f aca="false">AE156*VLOOKUP($X157,$K$7:$V$36,AE$6+1,FALSE())</f>
        <v>0.492852159868475</v>
      </c>
      <c r="AF157" s="71" t="n">
        <f aca="false">AF156*VLOOKUP($X157,$K$7:$V$36,AF$6+1,FALSE())</f>
        <v>0.474441615680845</v>
      </c>
      <c r="AG157" s="71" t="n">
        <f aca="false">AG156*VLOOKUP($X157,$K$7:$V$36,AG$6+1,FALSE())</f>
        <v>0.385618360625648</v>
      </c>
      <c r="AH157" s="71" t="n">
        <f aca="false">AH156*VLOOKUP($X157,$K$7:$V$36,AH$6+1,FALSE())</f>
        <v>0.363093794822202</v>
      </c>
      <c r="AI157" s="71" t="n">
        <f aca="false">AI156*VLOOKUP($X157,$K$7:$V$36,AI$6+1,FALSE())</f>
        <v>0.242349897922612</v>
      </c>
      <c r="AJ157" s="71" t="n">
        <f aca="false">AJ156*VLOOKUP($X157,$K$7:$V$36,AJ$6+1,FALSE())</f>
        <v>0.114664701918556</v>
      </c>
      <c r="AK157" s="72" t="n">
        <f aca="false">W$7</f>
        <v>0</v>
      </c>
      <c r="AL157" s="73" t="n">
        <f aca="false">AL156*VLOOKUP($X157,$K$40:$V$69,AL$6+1,FALSE())</f>
        <v>0.864238171453885</v>
      </c>
      <c r="AM157" s="74" t="n">
        <f aca="false">AM156*VLOOKUP($X157,$K$40:$V$69,AM$6+1,FALSE())</f>
        <v>0.820159772400962</v>
      </c>
      <c r="AN157" s="74" t="n">
        <f aca="false">AN156*VLOOKUP($X157,$K$40:$V$69,AN$6+1,FALSE())</f>
        <v>0.750389082272576</v>
      </c>
      <c r="AO157" s="74" t="n">
        <f aca="false">AO156*VLOOKUP($X157,$K$40:$V$69,AO$6+1,FALSE())</f>
        <v>0.697580061226925</v>
      </c>
      <c r="AP157" s="74" t="n">
        <f aca="false">AP156*VLOOKUP($X157,$K$40:$V$69,AP$6+1,FALSE())</f>
        <v>0.646538651156118</v>
      </c>
      <c r="AQ157" s="74" t="n">
        <f aca="false">AQ156*VLOOKUP($X157,$K$40:$V$69,AQ$6+1,FALSE())</f>
        <v>0.492852159868475</v>
      </c>
      <c r="AR157" s="74" t="n">
        <f aca="false">AR156*VLOOKUP($X157,$K$40:$V$69,AR$6+1,FALSE())</f>
        <v>0.474441615680845</v>
      </c>
      <c r="AS157" s="74" t="n">
        <f aca="false">AS156*VLOOKUP($X157,$K$40:$V$69,AS$6+1,FALSE())</f>
        <v>0.385618360625648</v>
      </c>
      <c r="AT157" s="74" t="n">
        <f aca="false">AT156*VLOOKUP($X157,$K$40:$V$69,AT$6+1,FALSE())</f>
        <v>0.363093794822202</v>
      </c>
      <c r="AU157" s="74" t="n">
        <f aca="false">AU156*VLOOKUP($X157,$K$40:$V$69,AU$6+1,FALSE())</f>
        <v>0.242349897922612</v>
      </c>
      <c r="AV157" s="74" t="n">
        <f aca="false">AV156*VLOOKUP($X157,$K$40:$V$69,AV$6+1,FALSE())</f>
        <v>0.114664701918556</v>
      </c>
      <c r="AW157" s="75" t="n">
        <v>0</v>
      </c>
      <c r="AX157" s="54"/>
      <c r="AY157" s="60" t="n">
        <f aca="false">AY145+1</f>
        <v>13</v>
      </c>
      <c r="AZ157" s="61" t="n">
        <v>151</v>
      </c>
      <c r="BA157" s="76" t="n">
        <v>0.242349897922612</v>
      </c>
      <c r="BB157" s="77" t="n">
        <v>0.363093794822202</v>
      </c>
      <c r="BC157" s="54"/>
      <c r="BD157" s="54" t="n">
        <f aca="false">IF($D$11=1,BA157*BB157,BA157)</f>
        <v>0.242349897922612</v>
      </c>
    </row>
    <row r="158" customFormat="false" ht="12.75" hidden="false" customHeight="false" outlineLevel="0" collapsed="false">
      <c r="F158" s="57" t="n">
        <v>11</v>
      </c>
      <c r="G158" s="58" t="n">
        <v>2</v>
      </c>
      <c r="H158" s="80" t="n">
        <f aca="false">+'Survival Rates'!G156</f>
        <v>0.715340602875252</v>
      </c>
      <c r="I158" s="81" t="n">
        <v>0</v>
      </c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60" t="n">
        <f aca="false">X146+1</f>
        <v>13</v>
      </c>
      <c r="Y158" s="61" t="n">
        <v>152</v>
      </c>
      <c r="Z158" s="71" t="n">
        <f aca="false">Z157*VLOOKUP($X158,$K$7:$V$36,Z$6+1,FALSE())</f>
        <v>0.862969827319068</v>
      </c>
      <c r="AA158" s="71" t="n">
        <f aca="false">AA157*VLOOKUP($X158,$K$7:$V$36,AA$6+1,FALSE())</f>
        <v>0.818353325962975</v>
      </c>
      <c r="AB158" s="71" t="n">
        <f aca="false">AB157*VLOOKUP($X158,$K$7:$V$36,AB$6+1,FALSE())</f>
        <v>0.748190385830821</v>
      </c>
      <c r="AC158" s="71" t="n">
        <f aca="false">AC157*VLOOKUP($X158,$K$7:$V$36,AC$6+1,FALSE())</f>
        <v>0.695283292239769</v>
      </c>
      <c r="AD158" s="71" t="n">
        <f aca="false">AD157*VLOOKUP($X158,$K$7:$V$36,AD$6+1,FALSE())</f>
        <v>0.643986119403919</v>
      </c>
      <c r="AE158" s="71" t="n">
        <f aca="false">AE157*VLOOKUP($X158,$K$7:$V$36,AE$6+1,FALSE())</f>
        <v>0.490140605380789</v>
      </c>
      <c r="AF158" s="71" t="n">
        <f aca="false">AF157*VLOOKUP($X158,$K$7:$V$36,AF$6+1,FALSE())</f>
        <v>0.471747394411003</v>
      </c>
      <c r="AG158" s="71" t="n">
        <f aca="false">AG157*VLOOKUP($X158,$K$7:$V$36,AG$6+1,FALSE())</f>
        <v>0.382890028169841</v>
      </c>
      <c r="AH158" s="71" t="n">
        <f aca="false">AH157*VLOOKUP($X158,$K$7:$V$36,AH$6+1,FALSE())</f>
        <v>0.360263015894712</v>
      </c>
      <c r="AI158" s="71" t="n">
        <f aca="false">AI157*VLOOKUP($X158,$K$7:$V$36,AI$6+1,FALSE())</f>
        <v>0.240089844784064</v>
      </c>
      <c r="AJ158" s="71" t="n">
        <f aca="false">AJ157*VLOOKUP($X158,$K$7:$V$36,AJ$6+1,FALSE())</f>
        <v>0.11332778158234</v>
      </c>
      <c r="AK158" s="72" t="n">
        <f aca="false">W$7</f>
        <v>0</v>
      </c>
      <c r="AL158" s="73" t="n">
        <f aca="false">AL157*VLOOKUP($X158,$K$40:$V$69,AL$6+1,FALSE())</f>
        <v>0.862969827319068</v>
      </c>
      <c r="AM158" s="74" t="n">
        <f aca="false">AM157*VLOOKUP($X158,$K$40:$V$69,AM$6+1,FALSE())</f>
        <v>0.818353325962975</v>
      </c>
      <c r="AN158" s="74" t="n">
        <f aca="false">AN157*VLOOKUP($X158,$K$40:$V$69,AN$6+1,FALSE())</f>
        <v>0.748190385830821</v>
      </c>
      <c r="AO158" s="74" t="n">
        <f aca="false">AO157*VLOOKUP($X158,$K$40:$V$69,AO$6+1,FALSE())</f>
        <v>0.695283292239769</v>
      </c>
      <c r="AP158" s="74" t="n">
        <f aca="false">AP157*VLOOKUP($X158,$K$40:$V$69,AP$6+1,FALSE())</f>
        <v>0.643986119403919</v>
      </c>
      <c r="AQ158" s="74" t="n">
        <f aca="false">AQ157*VLOOKUP($X158,$K$40:$V$69,AQ$6+1,FALSE())</f>
        <v>0.490140605380789</v>
      </c>
      <c r="AR158" s="74" t="n">
        <f aca="false">AR157*VLOOKUP($X158,$K$40:$V$69,AR$6+1,FALSE())</f>
        <v>0.471747394411003</v>
      </c>
      <c r="AS158" s="74" t="n">
        <f aca="false">AS157*VLOOKUP($X158,$K$40:$V$69,AS$6+1,FALSE())</f>
        <v>0.382890028169841</v>
      </c>
      <c r="AT158" s="74" t="n">
        <f aca="false">AT157*VLOOKUP($X158,$K$40:$V$69,AT$6+1,FALSE())</f>
        <v>0.360263015894712</v>
      </c>
      <c r="AU158" s="74" t="n">
        <f aca="false">AU157*VLOOKUP($X158,$K$40:$V$69,AU$6+1,FALSE())</f>
        <v>0.240089844784064</v>
      </c>
      <c r="AV158" s="74" t="n">
        <f aca="false">AV157*VLOOKUP($X158,$K$40:$V$69,AV$6+1,FALSE())</f>
        <v>0.11332778158234</v>
      </c>
      <c r="AW158" s="75" t="n">
        <v>0</v>
      </c>
      <c r="AX158" s="54"/>
      <c r="AY158" s="60" t="n">
        <f aca="false">AY146+1</f>
        <v>13</v>
      </c>
      <c r="AZ158" s="61" t="n">
        <v>152</v>
      </c>
      <c r="BA158" s="76" t="n">
        <v>0.240089844784064</v>
      </c>
      <c r="BB158" s="77" t="n">
        <v>0.360263015894712</v>
      </c>
      <c r="BC158" s="54"/>
      <c r="BD158" s="54" t="n">
        <f aca="false">IF($D$11=1,BA158*BB158,BA158)</f>
        <v>0.240089844784064</v>
      </c>
    </row>
    <row r="159" customFormat="false" ht="12.75" hidden="false" customHeight="false" outlineLevel="0" collapsed="false">
      <c r="F159" s="57" t="n">
        <v>11</v>
      </c>
      <c r="G159" s="58" t="n">
        <v>3</v>
      </c>
      <c r="H159" s="80" t="n">
        <f aca="false">+'Survival Rates'!G157</f>
        <v>0.603072942944576</v>
      </c>
      <c r="I159" s="81" t="n">
        <v>0</v>
      </c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60" t="n">
        <f aca="false">X147+1</f>
        <v>13</v>
      </c>
      <c r="Y159" s="61" t="n">
        <v>153</v>
      </c>
      <c r="Z159" s="71" t="n">
        <f aca="false">Z158*VLOOKUP($X159,$K$7:$V$36,Z$6+1,FALSE())</f>
        <v>0.861703344588777</v>
      </c>
      <c r="AA159" s="71" t="n">
        <f aca="false">AA158*VLOOKUP($X159,$K$7:$V$36,AA$6+1,FALSE())</f>
        <v>0.816550858321367</v>
      </c>
      <c r="AB159" s="71" t="n">
        <f aca="false">AB158*VLOOKUP($X159,$K$7:$V$36,AB$6+1,FALSE())</f>
        <v>0.745998131734988</v>
      </c>
      <c r="AC159" s="71" t="n">
        <f aca="false">AC158*VLOOKUP($X159,$K$7:$V$36,AC$6+1,FALSE())</f>
        <v>0.692994085320502</v>
      </c>
      <c r="AD159" s="71" t="n">
        <f aca="false">AD158*VLOOKUP($X159,$K$7:$V$36,AD$6+1,FALSE())</f>
        <v>0.641443665035855</v>
      </c>
      <c r="AE159" s="71" t="n">
        <f aca="false">AE158*VLOOKUP($X159,$K$7:$V$36,AE$6+1,FALSE())</f>
        <v>0.487443969216158</v>
      </c>
      <c r="AF159" s="71" t="n">
        <f aca="false">AF158*VLOOKUP($X159,$K$7:$V$36,AF$6+1,FALSE())</f>
        <v>0.469068472870381</v>
      </c>
      <c r="AG159" s="71" t="n">
        <f aca="false">AG158*VLOOKUP($X159,$K$7:$V$36,AG$6+1,FALSE())</f>
        <v>0.380180999250248</v>
      </c>
      <c r="AH159" s="71" t="n">
        <f aca="false">AH158*VLOOKUP($X159,$K$7:$V$36,AH$6+1,FALSE())</f>
        <v>0.357454306497053</v>
      </c>
      <c r="AI159" s="71" t="n">
        <f aca="false">AI158*VLOOKUP($X159,$K$7:$V$36,AI$6+1,FALSE())</f>
        <v>0.237850867949788</v>
      </c>
      <c r="AJ159" s="71" t="n">
        <f aca="false">AJ158*VLOOKUP($X159,$K$7:$V$36,AJ$6+1,FALSE())</f>
        <v>0.11200644892006</v>
      </c>
      <c r="AK159" s="72" t="n">
        <f aca="false">W$7</f>
        <v>0</v>
      </c>
      <c r="AL159" s="73" t="n">
        <f aca="false">AL158*VLOOKUP($X159,$K$40:$V$69,AL$6+1,FALSE())</f>
        <v>0.861703344588777</v>
      </c>
      <c r="AM159" s="74" t="n">
        <f aca="false">AM158*VLOOKUP($X159,$K$40:$V$69,AM$6+1,FALSE())</f>
        <v>0.816550858321367</v>
      </c>
      <c r="AN159" s="74" t="n">
        <f aca="false">AN158*VLOOKUP($X159,$K$40:$V$69,AN$6+1,FALSE())</f>
        <v>0.745998131734988</v>
      </c>
      <c r="AO159" s="74" t="n">
        <f aca="false">AO158*VLOOKUP($X159,$K$40:$V$69,AO$6+1,FALSE())</f>
        <v>0.692994085320502</v>
      </c>
      <c r="AP159" s="74" t="n">
        <f aca="false">AP158*VLOOKUP($X159,$K$40:$V$69,AP$6+1,FALSE())</f>
        <v>0.641443665035855</v>
      </c>
      <c r="AQ159" s="74" t="n">
        <f aca="false">AQ158*VLOOKUP($X159,$K$40:$V$69,AQ$6+1,FALSE())</f>
        <v>0.487443969216158</v>
      </c>
      <c r="AR159" s="74" t="n">
        <f aca="false">AR158*VLOOKUP($X159,$K$40:$V$69,AR$6+1,FALSE())</f>
        <v>0.469068472870381</v>
      </c>
      <c r="AS159" s="74" t="n">
        <f aca="false">AS158*VLOOKUP($X159,$K$40:$V$69,AS$6+1,FALSE())</f>
        <v>0.380180999250248</v>
      </c>
      <c r="AT159" s="74" t="n">
        <f aca="false">AT158*VLOOKUP($X159,$K$40:$V$69,AT$6+1,FALSE())</f>
        <v>0.357454306497053</v>
      </c>
      <c r="AU159" s="74" t="n">
        <f aca="false">AU158*VLOOKUP($X159,$K$40:$V$69,AU$6+1,FALSE())</f>
        <v>0.237850867949788</v>
      </c>
      <c r="AV159" s="74" t="n">
        <f aca="false">AV158*VLOOKUP($X159,$K$40:$V$69,AV$6+1,FALSE())</f>
        <v>0.11200644892006</v>
      </c>
      <c r="AW159" s="75" t="n">
        <v>0</v>
      </c>
      <c r="AX159" s="54"/>
      <c r="AY159" s="60" t="n">
        <f aca="false">AY147+1</f>
        <v>13</v>
      </c>
      <c r="AZ159" s="61" t="n">
        <v>153</v>
      </c>
      <c r="BA159" s="76" t="n">
        <v>0.237850867949788</v>
      </c>
      <c r="BB159" s="77" t="n">
        <v>0.357454306497053</v>
      </c>
      <c r="BC159" s="54"/>
      <c r="BD159" s="54" t="n">
        <f aca="false">IF($D$11=1,BA159*BB159,BA159)</f>
        <v>0.237850867949788</v>
      </c>
    </row>
    <row r="160" customFormat="false" ht="12.75" hidden="false" customHeight="false" outlineLevel="0" collapsed="false">
      <c r="F160" s="57" t="n">
        <v>11</v>
      </c>
      <c r="G160" s="58" t="n">
        <v>4</v>
      </c>
      <c r="H160" s="80" t="n">
        <f aca="false">+'Survival Rates'!G158</f>
        <v>0.509003931585544</v>
      </c>
      <c r="I160" s="81" t="n">
        <v>0</v>
      </c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60" t="n">
        <f aca="false">X148+1</f>
        <v>13</v>
      </c>
      <c r="Y160" s="61" t="n">
        <v>154</v>
      </c>
      <c r="Z160" s="71" t="n">
        <f aca="false">Z159*VLOOKUP($X160,$K$7:$V$36,Z$6+1,FALSE())</f>
        <v>0.860438720531241</v>
      </c>
      <c r="AA160" s="71" t="n">
        <f aca="false">AA159*VLOOKUP($X160,$K$7:$V$36,AA$6+1,FALSE())</f>
        <v>0.814752360712624</v>
      </c>
      <c r="AB160" s="71" t="n">
        <f aca="false">AB159*VLOOKUP($X160,$K$7:$V$36,AB$6+1,FALSE())</f>
        <v>0.743812301108516</v>
      </c>
      <c r="AC160" s="71" t="n">
        <f aca="false">AC159*VLOOKUP($X160,$K$7:$V$36,AC$6+1,FALSE())</f>
        <v>0.690712415571159</v>
      </c>
      <c r="AD160" s="71" t="n">
        <f aca="false">AD159*VLOOKUP($X160,$K$7:$V$36,AD$6+1,FALSE())</f>
        <v>0.638911248266458</v>
      </c>
      <c r="AE160" s="71" t="n">
        <f aca="false">AE159*VLOOKUP($X160,$K$7:$V$36,AE$6+1,FALSE())</f>
        <v>0.484762169297544</v>
      </c>
      <c r="AF160" s="71" t="n">
        <f aca="false">AF159*VLOOKUP($X160,$K$7:$V$36,AF$6+1,FALSE())</f>
        <v>0.466404764176095</v>
      </c>
      <c r="AG160" s="71" t="n">
        <f aca="false">AG159*VLOOKUP($X160,$K$7:$V$36,AG$6+1,FALSE())</f>
        <v>0.377491137290218</v>
      </c>
      <c r="AH160" s="71" t="n">
        <f aca="false">AH159*VLOOKUP($X160,$K$7:$V$36,AH$6+1,FALSE())</f>
        <v>0.354667494569111</v>
      </c>
      <c r="AI160" s="71" t="n">
        <f aca="false">AI159*VLOOKUP($X160,$K$7:$V$36,AI$6+1,FALSE())</f>
        <v>0.235632770871042</v>
      </c>
      <c r="AJ160" s="71" t="n">
        <f aca="false">AJ159*VLOOKUP($X160,$K$7:$V$36,AJ$6+1,FALSE())</f>
        <v>0.110700522188964</v>
      </c>
      <c r="AK160" s="72" t="n">
        <f aca="false">W$7</f>
        <v>0</v>
      </c>
      <c r="AL160" s="73" t="n">
        <f aca="false">AL159*VLOOKUP($X160,$K$40:$V$69,AL$6+1,FALSE())</f>
        <v>0.860438720531241</v>
      </c>
      <c r="AM160" s="74" t="n">
        <f aca="false">AM159*VLOOKUP($X160,$K$40:$V$69,AM$6+1,FALSE())</f>
        <v>0.814752360712624</v>
      </c>
      <c r="AN160" s="74" t="n">
        <f aca="false">AN159*VLOOKUP($X160,$K$40:$V$69,AN$6+1,FALSE())</f>
        <v>0.743812301108516</v>
      </c>
      <c r="AO160" s="74" t="n">
        <f aca="false">AO159*VLOOKUP($X160,$K$40:$V$69,AO$6+1,FALSE())</f>
        <v>0.690712415571159</v>
      </c>
      <c r="AP160" s="74" t="n">
        <f aca="false">AP159*VLOOKUP($X160,$K$40:$V$69,AP$6+1,FALSE())</f>
        <v>0.638911248266458</v>
      </c>
      <c r="AQ160" s="74" t="n">
        <f aca="false">AQ159*VLOOKUP($X160,$K$40:$V$69,AQ$6+1,FALSE())</f>
        <v>0.484762169297544</v>
      </c>
      <c r="AR160" s="74" t="n">
        <f aca="false">AR159*VLOOKUP($X160,$K$40:$V$69,AR$6+1,FALSE())</f>
        <v>0.466404764176095</v>
      </c>
      <c r="AS160" s="74" t="n">
        <f aca="false">AS159*VLOOKUP($X160,$K$40:$V$69,AS$6+1,FALSE())</f>
        <v>0.377491137290218</v>
      </c>
      <c r="AT160" s="74" t="n">
        <f aca="false">AT159*VLOOKUP($X160,$K$40:$V$69,AT$6+1,FALSE())</f>
        <v>0.354667494569111</v>
      </c>
      <c r="AU160" s="74" t="n">
        <f aca="false">AU159*VLOOKUP($X160,$K$40:$V$69,AU$6+1,FALSE())</f>
        <v>0.235632770871042</v>
      </c>
      <c r="AV160" s="74" t="n">
        <f aca="false">AV159*VLOOKUP($X160,$K$40:$V$69,AV$6+1,FALSE())</f>
        <v>0.110700522188964</v>
      </c>
      <c r="AW160" s="75" t="n">
        <v>0</v>
      </c>
      <c r="AX160" s="54"/>
      <c r="AY160" s="60" t="n">
        <f aca="false">AY148+1</f>
        <v>13</v>
      </c>
      <c r="AZ160" s="61" t="n">
        <v>154</v>
      </c>
      <c r="BA160" s="76" t="n">
        <v>0.235632770871042</v>
      </c>
      <c r="BB160" s="77" t="n">
        <v>0.354667494569111</v>
      </c>
      <c r="BC160" s="54"/>
      <c r="BD160" s="54" t="n">
        <f aca="false">IF($D$11=1,BA160*BB160,BA160)</f>
        <v>0.235632770871042</v>
      </c>
    </row>
    <row r="161" customFormat="false" ht="12.75" hidden="false" customHeight="false" outlineLevel="0" collapsed="false">
      <c r="F161" s="57" t="n">
        <v>11</v>
      </c>
      <c r="G161" s="58" t="n">
        <v>5</v>
      </c>
      <c r="H161" s="80" t="n">
        <f aca="false">+'Survival Rates'!G159</f>
        <v>0.421859371398792</v>
      </c>
      <c r="I161" s="81" t="n">
        <v>0</v>
      </c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60" t="n">
        <f aca="false">X149+1</f>
        <v>13</v>
      </c>
      <c r="Y161" s="61" t="n">
        <v>155</v>
      </c>
      <c r="Z161" s="71" t="n">
        <f aca="false">Z160*VLOOKUP($X161,$K$7:$V$36,Z$6+1,FALSE())</f>
        <v>0.859175952418696</v>
      </c>
      <c r="AA161" s="71" t="n">
        <f aca="false">AA160*VLOOKUP($X161,$K$7:$V$36,AA$6+1,FALSE())</f>
        <v>0.812957824392533</v>
      </c>
      <c r="AB161" s="71" t="n">
        <f aca="false">AB160*VLOOKUP($X161,$K$7:$V$36,AB$6+1,FALSE())</f>
        <v>0.741632875130159</v>
      </c>
      <c r="AC161" s="71" t="n">
        <f aca="false">AC160*VLOOKUP($X161,$K$7:$V$36,AC$6+1,FALSE())</f>
        <v>0.688438258175752</v>
      </c>
      <c r="AD161" s="71" t="n">
        <f aca="false">AD160*VLOOKUP($X161,$K$7:$V$36,AD$6+1,FALSE())</f>
        <v>0.636388829467332</v>
      </c>
      <c r="AE161" s="71" t="n">
        <f aca="false">AE160*VLOOKUP($X161,$K$7:$V$36,AE$6+1,FALSE())</f>
        <v>0.482095123999477</v>
      </c>
      <c r="AF161" s="71" t="n">
        <f aca="false">AF160*VLOOKUP($X161,$K$7:$V$36,AF$6+1,FALSE())</f>
        <v>0.463756181938646</v>
      </c>
      <c r="AG161" s="71" t="n">
        <f aca="false">AG160*VLOOKUP($X161,$K$7:$V$36,AG$6+1,FALSE())</f>
        <v>0.37482030667941</v>
      </c>
      <c r="AH161" s="71" t="n">
        <f aca="false">AH160*VLOOKUP($X161,$K$7:$V$36,AH$6+1,FALSE())</f>
        <v>0.351902409392198</v>
      </c>
      <c r="AI161" s="71" t="n">
        <f aca="false">AI160*VLOOKUP($X161,$K$7:$V$36,AI$6+1,FALSE())</f>
        <v>0.233435358832016</v>
      </c>
      <c r="AJ161" s="71" t="n">
        <f aca="false">AJ160*VLOOKUP($X161,$K$7:$V$36,AJ$6+1,FALSE())</f>
        <v>0.109409821765313</v>
      </c>
      <c r="AK161" s="72" t="n">
        <f aca="false">W$7</f>
        <v>0</v>
      </c>
      <c r="AL161" s="73" t="n">
        <f aca="false">AL160*VLOOKUP($X161,$K$40:$V$69,AL$6+1,FALSE())</f>
        <v>0.859175952418696</v>
      </c>
      <c r="AM161" s="74" t="n">
        <f aca="false">AM160*VLOOKUP($X161,$K$40:$V$69,AM$6+1,FALSE())</f>
        <v>0.812957824392533</v>
      </c>
      <c r="AN161" s="74" t="n">
        <f aca="false">AN160*VLOOKUP($X161,$K$40:$V$69,AN$6+1,FALSE())</f>
        <v>0.741632875130159</v>
      </c>
      <c r="AO161" s="74" t="n">
        <f aca="false">AO160*VLOOKUP($X161,$K$40:$V$69,AO$6+1,FALSE())</f>
        <v>0.688438258175752</v>
      </c>
      <c r="AP161" s="74" t="n">
        <f aca="false">AP160*VLOOKUP($X161,$K$40:$V$69,AP$6+1,FALSE())</f>
        <v>0.636388829467332</v>
      </c>
      <c r="AQ161" s="74" t="n">
        <f aca="false">AQ160*VLOOKUP($X161,$K$40:$V$69,AQ$6+1,FALSE())</f>
        <v>0.482095123999477</v>
      </c>
      <c r="AR161" s="74" t="n">
        <f aca="false">AR160*VLOOKUP($X161,$K$40:$V$69,AR$6+1,FALSE())</f>
        <v>0.463756181938646</v>
      </c>
      <c r="AS161" s="74" t="n">
        <f aca="false">AS160*VLOOKUP($X161,$K$40:$V$69,AS$6+1,FALSE())</f>
        <v>0.37482030667941</v>
      </c>
      <c r="AT161" s="74" t="n">
        <f aca="false">AT160*VLOOKUP($X161,$K$40:$V$69,AT$6+1,FALSE())</f>
        <v>0.351902409392198</v>
      </c>
      <c r="AU161" s="74" t="n">
        <f aca="false">AU160*VLOOKUP($X161,$K$40:$V$69,AU$6+1,FALSE())</f>
        <v>0.233435358832016</v>
      </c>
      <c r="AV161" s="74" t="n">
        <f aca="false">AV160*VLOOKUP($X161,$K$40:$V$69,AV$6+1,FALSE())</f>
        <v>0.109409821765313</v>
      </c>
      <c r="AW161" s="75" t="n">
        <v>0</v>
      </c>
      <c r="AX161" s="54"/>
      <c r="AY161" s="60" t="n">
        <f aca="false">AY149+1</f>
        <v>13</v>
      </c>
      <c r="AZ161" s="61" t="n">
        <v>155</v>
      </c>
      <c r="BA161" s="76" t="n">
        <v>0.233435358832016</v>
      </c>
      <c r="BB161" s="77" t="n">
        <v>0.351902409392198</v>
      </c>
      <c r="BC161" s="54"/>
      <c r="BD161" s="54" t="n">
        <f aca="false">IF($D$11=1,BA161*BB161,BA161)</f>
        <v>0.233435358832016</v>
      </c>
    </row>
    <row r="162" customFormat="false" ht="12.75" hidden="false" customHeight="false" outlineLevel="0" collapsed="false">
      <c r="F162" s="57" t="n">
        <v>11</v>
      </c>
      <c r="G162" s="58" t="n">
        <v>6</v>
      </c>
      <c r="H162" s="80" t="n">
        <f aca="false">+'Survival Rates'!G160</f>
        <v>0.349565130395171</v>
      </c>
      <c r="I162" s="81" t="n">
        <v>0</v>
      </c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60" t="n">
        <f aca="false">X150+1</f>
        <v>13</v>
      </c>
      <c r="Y162" s="61" t="n">
        <v>156</v>
      </c>
      <c r="Z162" s="71" t="n">
        <f aca="false">Z161*VLOOKUP($X162,$K$7:$V$36,Z$6+1,FALSE())</f>
        <v>0.857915037527384</v>
      </c>
      <c r="AA162" s="71" t="n">
        <f aca="false">AA161*VLOOKUP($X162,$K$7:$V$36,AA$6+1,FALSE())</f>
        <v>0.81116724063614</v>
      </c>
      <c r="AB162" s="71" t="n">
        <f aca="false">AB161*VLOOKUP($X162,$K$7:$V$36,AB$6+1,FALSE())</f>
        <v>0.739459835033816</v>
      </c>
      <c r="AC162" s="71" t="n">
        <f aca="false">AC161*VLOOKUP($X162,$K$7:$V$36,AC$6+1,FALSE())</f>
        <v>0.686171588400002</v>
      </c>
      <c r="AD162" s="71" t="n">
        <f aca="false">AD161*VLOOKUP($X162,$K$7:$V$36,AD$6+1,FALSE())</f>
        <v>0.633876369166536</v>
      </c>
      <c r="AE162" s="71" t="n">
        <f aca="false">AE161*VLOOKUP($X162,$K$7:$V$36,AE$6+1,FALSE())</f>
        <v>0.479442752145569</v>
      </c>
      <c r="AF162" s="71" t="n">
        <f aca="false">AF161*VLOOKUP($X162,$K$7:$V$36,AF$6+1,FALSE())</f>
        <v>0.461122640259114</v>
      </c>
      <c r="AG162" s="71" t="n">
        <f aca="false">AG161*VLOOKUP($X162,$K$7:$V$36,AG$6+1,FALSE())</f>
        <v>0.372168372766953</v>
      </c>
      <c r="AH162" s="71" t="n">
        <f aca="false">AH161*VLOOKUP($X162,$K$7:$V$36,AH$6+1,FALSE())</f>
        <v>0.349158881578598</v>
      </c>
      <c r="AI162" s="71" t="n">
        <f aca="false">AI161*VLOOKUP($X162,$K$7:$V$36,AI$6+1,FALSE())</f>
        <v>0.231258438932735</v>
      </c>
      <c r="AJ162" s="71" t="n">
        <f aca="false">AJ161*VLOOKUP($X162,$K$7:$V$36,AJ$6+1,FALSE())</f>
        <v>0.108134170119668</v>
      </c>
      <c r="AK162" s="72" t="n">
        <f aca="false">W$7</f>
        <v>0</v>
      </c>
      <c r="AL162" s="73" t="n">
        <f aca="false">AL161*VLOOKUP($X162,$K$40:$V$69,AL$6+1,FALSE())</f>
        <v>0.857915037527384</v>
      </c>
      <c r="AM162" s="74" t="n">
        <f aca="false">AM161*VLOOKUP($X162,$K$40:$V$69,AM$6+1,FALSE())</f>
        <v>0.81116724063614</v>
      </c>
      <c r="AN162" s="74" t="n">
        <f aca="false">AN161*VLOOKUP($X162,$K$40:$V$69,AN$6+1,FALSE())</f>
        <v>0.739459835033816</v>
      </c>
      <c r="AO162" s="74" t="n">
        <f aca="false">AO161*VLOOKUP($X162,$K$40:$V$69,AO$6+1,FALSE())</f>
        <v>0.686171588400002</v>
      </c>
      <c r="AP162" s="74" t="n">
        <f aca="false">AP161*VLOOKUP($X162,$K$40:$V$69,AP$6+1,FALSE())</f>
        <v>0.633876369166536</v>
      </c>
      <c r="AQ162" s="74" t="n">
        <f aca="false">AQ161*VLOOKUP($X162,$K$40:$V$69,AQ$6+1,FALSE())</f>
        <v>0.479442752145569</v>
      </c>
      <c r="AR162" s="74" t="n">
        <f aca="false">AR161*VLOOKUP($X162,$K$40:$V$69,AR$6+1,FALSE())</f>
        <v>0.461122640259114</v>
      </c>
      <c r="AS162" s="74" t="n">
        <f aca="false">AS161*VLOOKUP($X162,$K$40:$V$69,AS$6+1,FALSE())</f>
        <v>0.372168372766953</v>
      </c>
      <c r="AT162" s="74" t="n">
        <f aca="false">AT161*VLOOKUP($X162,$K$40:$V$69,AT$6+1,FALSE())</f>
        <v>0.349158881578598</v>
      </c>
      <c r="AU162" s="74" t="n">
        <f aca="false">AU161*VLOOKUP($X162,$K$40:$V$69,AU$6+1,FALSE())</f>
        <v>0.231258438932735</v>
      </c>
      <c r="AV162" s="74" t="n">
        <f aca="false">AV161*VLOOKUP($X162,$K$40:$V$69,AV$6+1,FALSE())</f>
        <v>0.108134170119668</v>
      </c>
      <c r="AW162" s="75" t="n">
        <v>0</v>
      </c>
      <c r="AX162" s="54"/>
      <c r="AY162" s="60" t="n">
        <f aca="false">AY150+1</f>
        <v>13</v>
      </c>
      <c r="AZ162" s="61" t="n">
        <v>156</v>
      </c>
      <c r="BA162" s="76" t="n">
        <v>0.231258438932735</v>
      </c>
      <c r="BB162" s="77" t="n">
        <v>0.349158881578598</v>
      </c>
      <c r="BC162" s="54"/>
      <c r="BD162" s="54" t="n">
        <f aca="false">IF($D$11=1,BA162*BB162,BA162)</f>
        <v>0.231258438932735</v>
      </c>
    </row>
    <row r="163" customFormat="false" ht="12.75" hidden="false" customHeight="false" outlineLevel="0" collapsed="false">
      <c r="F163" s="57" t="n">
        <v>11</v>
      </c>
      <c r="G163" s="58" t="n">
        <v>7</v>
      </c>
      <c r="H163" s="80" t="n">
        <f aca="false">+'Survival Rates'!G161</f>
        <v>0.28771074287534</v>
      </c>
      <c r="I163" s="81" t="n">
        <v>0</v>
      </c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60" t="n">
        <f aca="false">X151+1</f>
        <v>14</v>
      </c>
      <c r="Y163" s="61" t="n">
        <v>157</v>
      </c>
      <c r="Z163" s="71" t="n">
        <f aca="false">Z162*VLOOKUP($X163,$K$7:$V$36,Z$6+1,FALSE())</f>
        <v>0.856567599318426</v>
      </c>
      <c r="AA163" s="71" t="n">
        <f aca="false">AA162*VLOOKUP($X163,$K$7:$V$36,AA$6+1,FALSE())</f>
        <v>0.809230335924423</v>
      </c>
      <c r="AB163" s="71" t="n">
        <f aca="false">AB162*VLOOKUP($X163,$K$7:$V$36,AB$6+1,FALSE())</f>
        <v>0.737126773065075</v>
      </c>
      <c r="AC163" s="71" t="n">
        <f aca="false">AC162*VLOOKUP($X163,$K$7:$V$36,AC$6+1,FALSE())</f>
        <v>0.683771450100547</v>
      </c>
      <c r="AD163" s="71" t="n">
        <f aca="false">AD162*VLOOKUP($X163,$K$7:$V$36,AD$6+1,FALSE())</f>
        <v>0.631219730165019</v>
      </c>
      <c r="AE163" s="71" t="n">
        <f aca="false">AE162*VLOOKUP($X163,$K$7:$V$36,AE$6+1,FALSE())</f>
        <v>0.476698591356965</v>
      </c>
      <c r="AF163" s="71" t="n">
        <f aca="false">AF162*VLOOKUP($X163,$K$7:$V$36,AF$6+1,FALSE())</f>
        <v>0.458407233886617</v>
      </c>
      <c r="AG163" s="71" t="n">
        <f aca="false">AG162*VLOOKUP($X163,$K$7:$V$36,AG$6+1,FALSE())</f>
        <v>0.369447595250595</v>
      </c>
      <c r="AH163" s="71" t="n">
        <f aca="false">AH162*VLOOKUP($X163,$K$7:$V$36,AH$6+1,FALSE())</f>
        <v>0.346326467770774</v>
      </c>
      <c r="AI163" s="71" t="n">
        <f aca="false">AI162*VLOOKUP($X163,$K$7:$V$36,AI$6+1,FALSE())</f>
        <v>0.229081562151074</v>
      </c>
      <c r="AJ163" s="71" t="n">
        <f aca="false">AJ162*VLOOKUP($X163,$K$7:$V$36,AJ$6+1,FALSE())</f>
        <v>0.106921785276084</v>
      </c>
      <c r="AK163" s="72" t="n">
        <f aca="false">W$7</f>
        <v>0</v>
      </c>
      <c r="AL163" s="73" t="n">
        <f aca="false">AL162*VLOOKUP($X163,$K$40:$V$69,AL$6+1,FALSE())</f>
        <v>0.856567599318426</v>
      </c>
      <c r="AM163" s="74" t="n">
        <f aca="false">AM162*VLOOKUP($X163,$K$40:$V$69,AM$6+1,FALSE())</f>
        <v>0.809230335924423</v>
      </c>
      <c r="AN163" s="74" t="n">
        <f aca="false">AN162*VLOOKUP($X163,$K$40:$V$69,AN$6+1,FALSE())</f>
        <v>0.737126773065075</v>
      </c>
      <c r="AO163" s="74" t="n">
        <f aca="false">AO162*VLOOKUP($X163,$K$40:$V$69,AO$6+1,FALSE())</f>
        <v>0.683771450100547</v>
      </c>
      <c r="AP163" s="74" t="n">
        <f aca="false">AP162*VLOOKUP($X163,$K$40:$V$69,AP$6+1,FALSE())</f>
        <v>0.631219730165019</v>
      </c>
      <c r="AQ163" s="74" t="n">
        <f aca="false">AQ162*VLOOKUP($X163,$K$40:$V$69,AQ$6+1,FALSE())</f>
        <v>0.476698591356965</v>
      </c>
      <c r="AR163" s="74" t="n">
        <f aca="false">AR162*VLOOKUP($X163,$K$40:$V$69,AR$6+1,FALSE())</f>
        <v>0.458407233886617</v>
      </c>
      <c r="AS163" s="74" t="n">
        <f aca="false">AS162*VLOOKUP($X163,$K$40:$V$69,AS$6+1,FALSE())</f>
        <v>0.369447595250595</v>
      </c>
      <c r="AT163" s="74" t="n">
        <f aca="false">AT162*VLOOKUP($X163,$K$40:$V$69,AT$6+1,FALSE())</f>
        <v>0.346326467770774</v>
      </c>
      <c r="AU163" s="74" t="n">
        <f aca="false">AU162*VLOOKUP($X163,$K$40:$V$69,AU$6+1,FALSE())</f>
        <v>0.229081562151074</v>
      </c>
      <c r="AV163" s="74" t="n">
        <f aca="false">AV162*VLOOKUP($X163,$K$40:$V$69,AV$6+1,FALSE())</f>
        <v>0.106921785276084</v>
      </c>
      <c r="AW163" s="75" t="n">
        <v>0</v>
      </c>
      <c r="AX163" s="54"/>
      <c r="AY163" s="60" t="n">
        <f aca="false">AY151+1</f>
        <v>14</v>
      </c>
      <c r="AZ163" s="61" t="n">
        <v>157</v>
      </c>
      <c r="BA163" s="76" t="n">
        <v>0.229081562151074</v>
      </c>
      <c r="BB163" s="77" t="n">
        <v>0.346326467770774</v>
      </c>
      <c r="BC163" s="54"/>
      <c r="BD163" s="54" t="n">
        <f aca="false">IF($D$11=1,BA163*BB163,BA163)</f>
        <v>0.229081562151074</v>
      </c>
    </row>
    <row r="164" customFormat="false" ht="12.75" hidden="false" customHeight="false" outlineLevel="0" collapsed="false">
      <c r="F164" s="57" t="n">
        <v>11</v>
      </c>
      <c r="G164" s="58" t="n">
        <v>8</v>
      </c>
      <c r="H164" s="80" t="n">
        <f aca="false">+'Survival Rates'!G162</f>
        <v>0.240683548948136</v>
      </c>
      <c r="I164" s="81" t="n">
        <v>0</v>
      </c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60" t="n">
        <f aca="false">X152+1</f>
        <v>14</v>
      </c>
      <c r="Y164" s="61" t="n">
        <v>158</v>
      </c>
      <c r="Z164" s="71" t="n">
        <f aca="false">Z163*VLOOKUP($X164,$K$7:$V$36,Z$6+1,FALSE())</f>
        <v>0.855222277390972</v>
      </c>
      <c r="AA164" s="71" t="n">
        <f aca="false">AA163*VLOOKUP($X164,$K$7:$V$36,AA$6+1,FALSE())</f>
        <v>0.807298056152759</v>
      </c>
      <c r="AB164" s="71" t="n">
        <f aca="false">AB163*VLOOKUP($X164,$K$7:$V$36,AB$6+1,FALSE())</f>
        <v>0.734801072115678</v>
      </c>
      <c r="AC164" s="71" t="n">
        <f aca="false">AC163*VLOOKUP($X164,$K$7:$V$36,AC$6+1,FALSE())</f>
        <v>0.681379707170347</v>
      </c>
      <c r="AD164" s="71" t="n">
        <f aca="false">AD163*VLOOKUP($X164,$K$7:$V$36,AD$6+1,FALSE())</f>
        <v>0.628574225402176</v>
      </c>
      <c r="AE164" s="71" t="n">
        <f aca="false">AE163*VLOOKUP($X164,$K$7:$V$36,AE$6+1,FALSE())</f>
        <v>0.473970137174415</v>
      </c>
      <c r="AF164" s="71" t="n">
        <f aca="false">AF163*VLOOKUP($X164,$K$7:$V$36,AF$6+1,FALSE())</f>
        <v>0.455707817689236</v>
      </c>
      <c r="AG164" s="71" t="n">
        <f aca="false">AG163*VLOOKUP($X164,$K$7:$V$36,AG$6+1,FALSE())</f>
        <v>0.36674670827528</v>
      </c>
      <c r="AH164" s="71" t="n">
        <f aca="false">AH163*VLOOKUP($X164,$K$7:$V$36,AH$6+1,FALSE())</f>
        <v>0.343517030803585</v>
      </c>
      <c r="AI164" s="71" t="n">
        <f aca="false">AI163*VLOOKUP($X164,$K$7:$V$36,AI$6+1,FALSE())</f>
        <v>0.226925176697402</v>
      </c>
      <c r="AJ164" s="71" t="n">
        <f aca="false">AJ163*VLOOKUP($X164,$K$7:$V$36,AJ$6+1,FALSE())</f>
        <v>0.105722993517898</v>
      </c>
      <c r="AK164" s="72" t="n">
        <f aca="false">W$7</f>
        <v>0</v>
      </c>
      <c r="AL164" s="73" t="n">
        <f aca="false">AL163*VLOOKUP($X164,$K$40:$V$69,AL$6+1,FALSE())</f>
        <v>0.855222277390972</v>
      </c>
      <c r="AM164" s="74" t="n">
        <f aca="false">AM163*VLOOKUP($X164,$K$40:$V$69,AM$6+1,FALSE())</f>
        <v>0.807298056152759</v>
      </c>
      <c r="AN164" s="74" t="n">
        <f aca="false">AN163*VLOOKUP($X164,$K$40:$V$69,AN$6+1,FALSE())</f>
        <v>0.734801072115678</v>
      </c>
      <c r="AO164" s="74" t="n">
        <f aca="false">AO163*VLOOKUP($X164,$K$40:$V$69,AO$6+1,FALSE())</f>
        <v>0.681379707170347</v>
      </c>
      <c r="AP164" s="74" t="n">
        <f aca="false">AP163*VLOOKUP($X164,$K$40:$V$69,AP$6+1,FALSE())</f>
        <v>0.628574225402176</v>
      </c>
      <c r="AQ164" s="74" t="n">
        <f aca="false">AQ163*VLOOKUP($X164,$K$40:$V$69,AQ$6+1,FALSE())</f>
        <v>0.473970137174415</v>
      </c>
      <c r="AR164" s="74" t="n">
        <f aca="false">AR163*VLOOKUP($X164,$K$40:$V$69,AR$6+1,FALSE())</f>
        <v>0.455707817689236</v>
      </c>
      <c r="AS164" s="74" t="n">
        <f aca="false">AS163*VLOOKUP($X164,$K$40:$V$69,AS$6+1,FALSE())</f>
        <v>0.36674670827528</v>
      </c>
      <c r="AT164" s="74" t="n">
        <f aca="false">AT163*VLOOKUP($X164,$K$40:$V$69,AT$6+1,FALSE())</f>
        <v>0.343517030803585</v>
      </c>
      <c r="AU164" s="74" t="n">
        <f aca="false">AU163*VLOOKUP($X164,$K$40:$V$69,AU$6+1,FALSE())</f>
        <v>0.226925176697402</v>
      </c>
      <c r="AV164" s="74" t="n">
        <f aca="false">AV163*VLOOKUP($X164,$K$40:$V$69,AV$6+1,FALSE())</f>
        <v>0.105722993517898</v>
      </c>
      <c r="AW164" s="75" t="n">
        <v>0</v>
      </c>
      <c r="AX164" s="54"/>
      <c r="AY164" s="60" t="n">
        <f aca="false">AY152+1</f>
        <v>14</v>
      </c>
      <c r="AZ164" s="61" t="n">
        <v>158</v>
      </c>
      <c r="BA164" s="76" t="n">
        <v>0.226925176697402</v>
      </c>
      <c r="BB164" s="77" t="n">
        <v>0.343517030803585</v>
      </c>
      <c r="BC164" s="54"/>
      <c r="BD164" s="54" t="n">
        <f aca="false">IF($D$11=1,BA164*BB164,BA164)</f>
        <v>0.226925176697402</v>
      </c>
    </row>
    <row r="165" customFormat="false" ht="12.75" hidden="false" customHeight="false" outlineLevel="0" collapsed="false">
      <c r="F165" s="57" t="n">
        <v>11</v>
      </c>
      <c r="G165" s="58" t="n">
        <v>9</v>
      </c>
      <c r="H165" s="80" t="n">
        <f aca="false">+'Survival Rates'!G163</f>
        <v>0.200937055038339</v>
      </c>
      <c r="I165" s="81" t="n">
        <v>0</v>
      </c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60" t="n">
        <f aca="false">X153+1</f>
        <v>14</v>
      </c>
      <c r="Y165" s="61" t="n">
        <v>159</v>
      </c>
      <c r="Z165" s="71" t="n">
        <f aca="false">Z164*VLOOKUP($X165,$K$7:$V$36,Z$6+1,FALSE())</f>
        <v>0.8538790684212</v>
      </c>
      <c r="AA165" s="71" t="n">
        <f aca="false">AA164*VLOOKUP($X165,$K$7:$V$36,AA$6+1,FALSE())</f>
        <v>0.805370390277722</v>
      </c>
      <c r="AB165" s="71" t="n">
        <f aca="false">AB164*VLOOKUP($X165,$K$7:$V$36,AB$6+1,FALSE())</f>
        <v>0.73248270896095</v>
      </c>
      <c r="AC165" s="71" t="n">
        <f aca="false">AC164*VLOOKUP($X165,$K$7:$V$36,AC$6+1,FALSE())</f>
        <v>0.6789963302435</v>
      </c>
      <c r="AD165" s="71" t="n">
        <f aca="false">AD164*VLOOKUP($X165,$K$7:$V$36,AD$6+1,FALSE())</f>
        <v>0.625939808213304</v>
      </c>
      <c r="AE165" s="71" t="n">
        <f aca="false">AE164*VLOOKUP($X165,$K$7:$V$36,AE$6+1,FALSE())</f>
        <v>0.47125729969886</v>
      </c>
      <c r="AF165" s="71" t="n">
        <f aca="false">AF164*VLOOKUP($X165,$K$7:$V$36,AF$6+1,FALSE())</f>
        <v>0.453024297505854</v>
      </c>
      <c r="AG165" s="71" t="n">
        <f aca="false">AG164*VLOOKUP($X165,$K$7:$V$36,AG$6+1,FALSE())</f>
        <v>0.364065566429036</v>
      </c>
      <c r="AH165" s="71" t="n">
        <f aca="false">AH164*VLOOKUP($X165,$K$7:$V$36,AH$6+1,FALSE())</f>
        <v>0.34073038428647</v>
      </c>
      <c r="AI165" s="71" t="n">
        <f aca="false">AI164*VLOOKUP($X165,$K$7:$V$36,AI$6+1,FALSE())</f>
        <v>0.224789089683208</v>
      </c>
      <c r="AJ165" s="71" t="n">
        <f aca="false">AJ164*VLOOKUP($X165,$K$7:$V$36,AJ$6+1,FALSE())</f>
        <v>0.104537642441382</v>
      </c>
      <c r="AK165" s="72" t="n">
        <f aca="false">W$7</f>
        <v>0</v>
      </c>
      <c r="AL165" s="73" t="n">
        <f aca="false">AL164*VLOOKUP($X165,$K$40:$V$69,AL$6+1,FALSE())</f>
        <v>0.8538790684212</v>
      </c>
      <c r="AM165" s="74" t="n">
        <f aca="false">AM164*VLOOKUP($X165,$K$40:$V$69,AM$6+1,FALSE())</f>
        <v>0.805370390277722</v>
      </c>
      <c r="AN165" s="74" t="n">
        <f aca="false">AN164*VLOOKUP($X165,$K$40:$V$69,AN$6+1,FALSE())</f>
        <v>0.73248270896095</v>
      </c>
      <c r="AO165" s="74" t="n">
        <f aca="false">AO164*VLOOKUP($X165,$K$40:$V$69,AO$6+1,FALSE())</f>
        <v>0.6789963302435</v>
      </c>
      <c r="AP165" s="74" t="n">
        <f aca="false">AP164*VLOOKUP($X165,$K$40:$V$69,AP$6+1,FALSE())</f>
        <v>0.625939808213304</v>
      </c>
      <c r="AQ165" s="74" t="n">
        <f aca="false">AQ164*VLOOKUP($X165,$K$40:$V$69,AQ$6+1,FALSE())</f>
        <v>0.47125729969886</v>
      </c>
      <c r="AR165" s="74" t="n">
        <f aca="false">AR164*VLOOKUP($X165,$K$40:$V$69,AR$6+1,FALSE())</f>
        <v>0.453024297505854</v>
      </c>
      <c r="AS165" s="74" t="n">
        <f aca="false">AS164*VLOOKUP($X165,$K$40:$V$69,AS$6+1,FALSE())</f>
        <v>0.364065566429036</v>
      </c>
      <c r="AT165" s="74" t="n">
        <f aca="false">AT164*VLOOKUP($X165,$K$40:$V$69,AT$6+1,FALSE())</f>
        <v>0.34073038428647</v>
      </c>
      <c r="AU165" s="74" t="n">
        <f aca="false">AU164*VLOOKUP($X165,$K$40:$V$69,AU$6+1,FALSE())</f>
        <v>0.224789089683208</v>
      </c>
      <c r="AV165" s="74" t="n">
        <f aca="false">AV164*VLOOKUP($X165,$K$40:$V$69,AV$6+1,FALSE())</f>
        <v>0.104537642441382</v>
      </c>
      <c r="AW165" s="75" t="n">
        <v>0</v>
      </c>
      <c r="AX165" s="54"/>
      <c r="AY165" s="60" t="n">
        <f aca="false">AY153+1</f>
        <v>14</v>
      </c>
      <c r="AZ165" s="61" t="n">
        <v>159</v>
      </c>
      <c r="BA165" s="76" t="n">
        <v>0.224789089683208</v>
      </c>
      <c r="BB165" s="77" t="n">
        <v>0.34073038428647</v>
      </c>
      <c r="BC165" s="54"/>
      <c r="BD165" s="54" t="n">
        <f aca="false">IF($D$11=1,BA165*BB165,BA165)</f>
        <v>0.224789089683208</v>
      </c>
    </row>
    <row r="166" customFormat="false" ht="12.75" hidden="false" customHeight="false" outlineLevel="0" collapsed="false">
      <c r="F166" s="57" t="n">
        <v>11</v>
      </c>
      <c r="G166" s="58" t="n">
        <v>10</v>
      </c>
      <c r="H166" s="80" t="n">
        <f aca="false">+'Survival Rates'!G164</f>
        <v>0.167291005379537</v>
      </c>
      <c r="I166" s="81" t="n">
        <v>0</v>
      </c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60" t="n">
        <f aca="false">X154+1</f>
        <v>14</v>
      </c>
      <c r="Y166" s="61" t="n">
        <v>160</v>
      </c>
      <c r="Z166" s="71" t="n">
        <f aca="false">Z165*VLOOKUP($X166,$K$7:$V$36,Z$6+1,FALSE())</f>
        <v>0.852537969090506</v>
      </c>
      <c r="AA166" s="71" t="n">
        <f aca="false">AA165*VLOOKUP($X166,$K$7:$V$36,AA$6+1,FALSE())</f>
        <v>0.803447327282249</v>
      </c>
      <c r="AB166" s="71" t="n">
        <f aca="false">AB165*VLOOKUP($X166,$K$7:$V$36,AB$6+1,FALSE())</f>
        <v>0.730171660449493</v>
      </c>
      <c r="AC166" s="71" t="n">
        <f aca="false">AC165*VLOOKUP($X166,$K$7:$V$36,AC$6+1,FALSE())</f>
        <v>0.676621290056823</v>
      </c>
      <c r="AD166" s="71" t="n">
        <f aca="false">AD165*VLOOKUP($X166,$K$7:$V$36,AD$6+1,FALSE())</f>
        <v>0.623316432129277</v>
      </c>
      <c r="AE166" s="71" t="n">
        <f aca="false">AE165*VLOOKUP($X166,$K$7:$V$36,AE$6+1,FALSE())</f>
        <v>0.468559989545792</v>
      </c>
      <c r="AF166" s="71" t="n">
        <f aca="false">AF165*VLOOKUP($X166,$K$7:$V$36,AF$6+1,FALSE())</f>
        <v>0.450356579729836</v>
      </c>
      <c r="AG166" s="71" t="n">
        <f aca="false">AG165*VLOOKUP($X166,$K$7:$V$36,AG$6+1,FALSE())</f>
        <v>0.361404025362943</v>
      </c>
      <c r="AH166" s="71" t="n">
        <f aca="false">AH165*VLOOKUP($X166,$K$7:$V$36,AH$6+1,FALSE())</f>
        <v>0.337966343340883</v>
      </c>
      <c r="AI166" s="71" t="n">
        <f aca="false">AI165*VLOOKUP($X166,$K$7:$V$36,AI$6+1,FALSE())</f>
        <v>0.222673110035675</v>
      </c>
      <c r="AJ166" s="71" t="n">
        <f aca="false">AJ165*VLOOKUP($X166,$K$7:$V$36,AJ$6+1,FALSE())</f>
        <v>0.103365581351536</v>
      </c>
      <c r="AK166" s="72" t="n">
        <f aca="false">W$7</f>
        <v>0</v>
      </c>
      <c r="AL166" s="73" t="n">
        <f aca="false">AL165*VLOOKUP($X166,$K$40:$V$69,AL$6+1,FALSE())</f>
        <v>0.852537969090506</v>
      </c>
      <c r="AM166" s="74" t="n">
        <f aca="false">AM165*VLOOKUP($X166,$K$40:$V$69,AM$6+1,FALSE())</f>
        <v>0.803447327282249</v>
      </c>
      <c r="AN166" s="74" t="n">
        <f aca="false">AN165*VLOOKUP($X166,$K$40:$V$69,AN$6+1,FALSE())</f>
        <v>0.730171660449493</v>
      </c>
      <c r="AO166" s="74" t="n">
        <f aca="false">AO165*VLOOKUP($X166,$K$40:$V$69,AO$6+1,FALSE())</f>
        <v>0.676621290056823</v>
      </c>
      <c r="AP166" s="74" t="n">
        <f aca="false">AP165*VLOOKUP($X166,$K$40:$V$69,AP$6+1,FALSE())</f>
        <v>0.623316432129277</v>
      </c>
      <c r="AQ166" s="74" t="n">
        <f aca="false">AQ165*VLOOKUP($X166,$K$40:$V$69,AQ$6+1,FALSE())</f>
        <v>0.468559989545792</v>
      </c>
      <c r="AR166" s="74" t="n">
        <f aca="false">AR165*VLOOKUP($X166,$K$40:$V$69,AR$6+1,FALSE())</f>
        <v>0.450356579729836</v>
      </c>
      <c r="AS166" s="74" t="n">
        <f aca="false">AS165*VLOOKUP($X166,$K$40:$V$69,AS$6+1,FALSE())</f>
        <v>0.361404025362943</v>
      </c>
      <c r="AT166" s="74" t="n">
        <f aca="false">AT165*VLOOKUP($X166,$K$40:$V$69,AT$6+1,FALSE())</f>
        <v>0.337966343340883</v>
      </c>
      <c r="AU166" s="74" t="n">
        <f aca="false">AU165*VLOOKUP($X166,$K$40:$V$69,AU$6+1,FALSE())</f>
        <v>0.222673110035675</v>
      </c>
      <c r="AV166" s="74" t="n">
        <f aca="false">AV165*VLOOKUP($X166,$K$40:$V$69,AV$6+1,FALSE())</f>
        <v>0.103365581351536</v>
      </c>
      <c r="AW166" s="75" t="n">
        <v>0</v>
      </c>
      <c r="AX166" s="54"/>
      <c r="AY166" s="60" t="n">
        <f aca="false">AY154+1</f>
        <v>14</v>
      </c>
      <c r="AZ166" s="61" t="n">
        <v>160</v>
      </c>
      <c r="BA166" s="76" t="n">
        <v>0.222673110035675</v>
      </c>
      <c r="BB166" s="77" t="n">
        <v>0.337966343340883</v>
      </c>
      <c r="BC166" s="54"/>
      <c r="BD166" s="54" t="n">
        <f aca="false">IF($D$11=1,BA166*BB166,BA166)</f>
        <v>0.222673110035675</v>
      </c>
    </row>
    <row r="167" customFormat="false" ht="12.75" hidden="false" customHeight="false" outlineLevel="0" collapsed="false">
      <c r="F167" s="57" t="n">
        <v>11</v>
      </c>
      <c r="G167" s="58" t="n">
        <v>11</v>
      </c>
      <c r="H167" s="80" t="n">
        <f aca="false">+'Survival Rates'!G165</f>
        <v>0.144002312829091</v>
      </c>
      <c r="I167" s="81" t="n">
        <v>0</v>
      </c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60" t="n">
        <f aca="false">X155+1</f>
        <v>14</v>
      </c>
      <c r="Y167" s="61" t="n">
        <v>161</v>
      </c>
      <c r="Z167" s="71" t="n">
        <f aca="false">Z166*VLOOKUP($X167,$K$7:$V$36,Z$6+1,FALSE())</f>
        <v>0.851198976085497</v>
      </c>
      <c r="AA167" s="71" t="n">
        <f aca="false">AA166*VLOOKUP($X167,$K$7:$V$36,AA$6+1,FALSE())</f>
        <v>0.801528856175588</v>
      </c>
      <c r="AB167" s="71" t="n">
        <f aca="false">AB166*VLOOKUP($X167,$K$7:$V$36,AB$6+1,FALSE())</f>
        <v>0.727867903502952</v>
      </c>
      <c r="AC167" s="71" t="n">
        <f aca="false">AC166*VLOOKUP($X167,$K$7:$V$36,AC$6+1,FALSE())</f>
        <v>0.67425455744949</v>
      </c>
      <c r="AD167" s="71" t="n">
        <f aca="false">AD166*VLOOKUP($X167,$K$7:$V$36,AD$6+1,FALSE())</f>
        <v>0.620704050875724</v>
      </c>
      <c r="AE167" s="71" t="n">
        <f aca="false">AE166*VLOOKUP($X167,$K$7:$V$36,AE$6+1,FALSE())</f>
        <v>0.465878117842306</v>
      </c>
      <c r="AF167" s="71" t="n">
        <f aca="false">AF166*VLOOKUP($X167,$K$7:$V$36,AF$6+1,FALSE())</f>
        <v>0.447704571305771</v>
      </c>
      <c r="AG167" s="71" t="n">
        <f aca="false">AG166*VLOOKUP($X167,$K$7:$V$36,AG$6+1,FALSE())</f>
        <v>0.358761941783357</v>
      </c>
      <c r="AH167" s="71" t="n">
        <f aca="false">AH166*VLOOKUP($X167,$K$7:$V$36,AH$6+1,FALSE())</f>
        <v>0.335224724588037</v>
      </c>
      <c r="AI167" s="71" t="n">
        <f aca="false">AI166*VLOOKUP($X167,$K$7:$V$36,AI$6+1,FALSE())</f>
        <v>0.220577048480585</v>
      </c>
      <c r="AJ167" s="71" t="n">
        <f aca="false">AJ166*VLOOKUP($X167,$K$7:$V$36,AJ$6+1,FALSE())</f>
        <v>0.102206661242932</v>
      </c>
      <c r="AK167" s="72" t="n">
        <f aca="false">W$7</f>
        <v>0</v>
      </c>
      <c r="AL167" s="73" t="n">
        <f aca="false">AL166*VLOOKUP($X167,$K$40:$V$69,AL$6+1,FALSE())</f>
        <v>0.851198976085497</v>
      </c>
      <c r="AM167" s="74" t="n">
        <f aca="false">AM166*VLOOKUP($X167,$K$40:$V$69,AM$6+1,FALSE())</f>
        <v>0.801528856175588</v>
      </c>
      <c r="AN167" s="74" t="n">
        <f aca="false">AN166*VLOOKUP($X167,$K$40:$V$69,AN$6+1,FALSE())</f>
        <v>0.727867903502952</v>
      </c>
      <c r="AO167" s="74" t="n">
        <f aca="false">AO166*VLOOKUP($X167,$K$40:$V$69,AO$6+1,FALSE())</f>
        <v>0.67425455744949</v>
      </c>
      <c r="AP167" s="74" t="n">
        <f aca="false">AP166*VLOOKUP($X167,$K$40:$V$69,AP$6+1,FALSE())</f>
        <v>0.620704050875724</v>
      </c>
      <c r="AQ167" s="74" t="n">
        <f aca="false">AQ166*VLOOKUP($X167,$K$40:$V$69,AQ$6+1,FALSE())</f>
        <v>0.465878117842306</v>
      </c>
      <c r="AR167" s="74" t="n">
        <f aca="false">AR166*VLOOKUP($X167,$K$40:$V$69,AR$6+1,FALSE())</f>
        <v>0.447704571305771</v>
      </c>
      <c r="AS167" s="74" t="n">
        <f aca="false">AS166*VLOOKUP($X167,$K$40:$V$69,AS$6+1,FALSE())</f>
        <v>0.358761941783357</v>
      </c>
      <c r="AT167" s="74" t="n">
        <f aca="false">AT166*VLOOKUP($X167,$K$40:$V$69,AT$6+1,FALSE())</f>
        <v>0.335224724588037</v>
      </c>
      <c r="AU167" s="74" t="n">
        <f aca="false">AU166*VLOOKUP($X167,$K$40:$V$69,AU$6+1,FALSE())</f>
        <v>0.220577048480585</v>
      </c>
      <c r="AV167" s="74" t="n">
        <f aca="false">AV166*VLOOKUP($X167,$K$40:$V$69,AV$6+1,FALSE())</f>
        <v>0.102206661242932</v>
      </c>
      <c r="AW167" s="75" t="n">
        <v>0</v>
      </c>
      <c r="AX167" s="54"/>
      <c r="AY167" s="60" t="n">
        <f aca="false">AY155+1</f>
        <v>14</v>
      </c>
      <c r="AZ167" s="61" t="n">
        <v>161</v>
      </c>
      <c r="BA167" s="76" t="n">
        <v>0.220577048480585</v>
      </c>
      <c r="BB167" s="77" t="n">
        <v>0.335224724588037</v>
      </c>
      <c r="BC167" s="54"/>
      <c r="BD167" s="54" t="n">
        <f aca="false">IF($D$11=1,BA167*BB167,BA167)</f>
        <v>0.220577048480585</v>
      </c>
    </row>
    <row r="168" customFormat="false" ht="12.75" hidden="false" customHeight="false" outlineLevel="0" collapsed="false">
      <c r="F168" s="57" t="n">
        <v>11</v>
      </c>
      <c r="G168" s="58" t="n">
        <v>12</v>
      </c>
      <c r="H168" s="80" t="n">
        <f aca="false">+'Survival Rates'!G166</f>
        <v>0.124475322211626</v>
      </c>
      <c r="I168" s="81" t="n">
        <v>0</v>
      </c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60" t="n">
        <f aca="false">X156+1</f>
        <v>14</v>
      </c>
      <c r="Y168" s="61" t="n">
        <v>162</v>
      </c>
      <c r="Z168" s="71" t="n">
        <f aca="false">Z167*VLOOKUP($X168,$K$7:$V$36,Z$6+1,FALSE())</f>
        <v>0.849862086097988</v>
      </c>
      <c r="AA168" s="71" t="n">
        <f aca="false">AA167*VLOOKUP($X168,$K$7:$V$36,AA$6+1,FALSE())</f>
        <v>0.79961496599323</v>
      </c>
      <c r="AB168" s="71" t="n">
        <f aca="false">AB167*VLOOKUP($X168,$K$7:$V$36,AB$6+1,FALSE())</f>
        <v>0.725571415115787</v>
      </c>
      <c r="AC168" s="71" t="n">
        <f aca="false">AC167*VLOOKUP($X168,$K$7:$V$36,AC$6+1,FALSE())</f>
        <v>0.671896103362679</v>
      </c>
      <c r="AD168" s="71" t="n">
        <f aca="false">AD167*VLOOKUP($X168,$K$7:$V$36,AD$6+1,FALSE())</f>
        <v>0.618102618372215</v>
      </c>
      <c r="AE168" s="71" t="n">
        <f aca="false">AE167*VLOOKUP($X168,$K$7:$V$36,AE$6+1,FALSE())</f>
        <v>0.463211596224177</v>
      </c>
      <c r="AF168" s="71" t="n">
        <f aca="false">AF167*VLOOKUP($X168,$K$7:$V$36,AF$6+1,FALSE())</f>
        <v>0.44506817972622</v>
      </c>
      <c r="AG168" s="71" t="n">
        <f aca="false">AG167*VLOOKUP($X168,$K$7:$V$36,AG$6+1,FALSE())</f>
        <v>0.356139173444199</v>
      </c>
      <c r="AH168" s="71" t="n">
        <f aca="false">AH167*VLOOKUP($X168,$K$7:$V$36,AH$6+1,FALSE())</f>
        <v>0.33250534613673</v>
      </c>
      <c r="AI168" s="71" t="n">
        <f aca="false">AI167*VLOOKUP($X168,$K$7:$V$36,AI$6+1,FALSE())</f>
        <v>0.218500717525396</v>
      </c>
      <c r="AJ168" s="71" t="n">
        <f aca="false">AJ167*VLOOKUP($X168,$K$7:$V$36,AJ$6+1,FALSE())</f>
        <v>0.101060734780767</v>
      </c>
      <c r="AK168" s="72" t="n">
        <f aca="false">W$7</f>
        <v>0</v>
      </c>
      <c r="AL168" s="73" t="n">
        <f aca="false">AL167*VLOOKUP($X168,$K$40:$V$69,AL$6+1,FALSE())</f>
        <v>0.849862086097988</v>
      </c>
      <c r="AM168" s="74" t="n">
        <f aca="false">AM167*VLOOKUP($X168,$K$40:$V$69,AM$6+1,FALSE())</f>
        <v>0.79961496599323</v>
      </c>
      <c r="AN168" s="74" t="n">
        <f aca="false">AN167*VLOOKUP($X168,$K$40:$V$69,AN$6+1,FALSE())</f>
        <v>0.725571415115787</v>
      </c>
      <c r="AO168" s="74" t="n">
        <f aca="false">AO167*VLOOKUP($X168,$K$40:$V$69,AO$6+1,FALSE())</f>
        <v>0.671896103362679</v>
      </c>
      <c r="AP168" s="74" t="n">
        <f aca="false">AP167*VLOOKUP($X168,$K$40:$V$69,AP$6+1,FALSE())</f>
        <v>0.618102618372215</v>
      </c>
      <c r="AQ168" s="74" t="n">
        <f aca="false">AQ167*VLOOKUP($X168,$K$40:$V$69,AQ$6+1,FALSE())</f>
        <v>0.463211596224177</v>
      </c>
      <c r="AR168" s="74" t="n">
        <f aca="false">AR167*VLOOKUP($X168,$K$40:$V$69,AR$6+1,FALSE())</f>
        <v>0.44506817972622</v>
      </c>
      <c r="AS168" s="74" t="n">
        <f aca="false">AS167*VLOOKUP($X168,$K$40:$V$69,AS$6+1,FALSE())</f>
        <v>0.356139173444199</v>
      </c>
      <c r="AT168" s="74" t="n">
        <f aca="false">AT167*VLOOKUP($X168,$K$40:$V$69,AT$6+1,FALSE())</f>
        <v>0.33250534613673</v>
      </c>
      <c r="AU168" s="74" t="n">
        <f aca="false">AU167*VLOOKUP($X168,$K$40:$V$69,AU$6+1,FALSE())</f>
        <v>0.218500717525396</v>
      </c>
      <c r="AV168" s="74" t="n">
        <f aca="false">AV167*VLOOKUP($X168,$K$40:$V$69,AV$6+1,FALSE())</f>
        <v>0.101060734780767</v>
      </c>
      <c r="AW168" s="75" t="n">
        <v>0</v>
      </c>
      <c r="AX168" s="54"/>
      <c r="AY168" s="60" t="n">
        <f aca="false">AY156+1</f>
        <v>14</v>
      </c>
      <c r="AZ168" s="61" t="n">
        <v>162</v>
      </c>
      <c r="BA168" s="76" t="n">
        <v>0.218500717525396</v>
      </c>
      <c r="BB168" s="77" t="n">
        <v>0.33250534613673</v>
      </c>
      <c r="BC168" s="54"/>
      <c r="BD168" s="54" t="n">
        <f aca="false">IF($D$11=1,BA168*BB168,BA168)</f>
        <v>0.218500717525396</v>
      </c>
    </row>
    <row r="169" customFormat="false" ht="12.75" hidden="false" customHeight="false" outlineLevel="0" collapsed="false">
      <c r="F169" s="57" t="n">
        <v>11</v>
      </c>
      <c r="G169" s="58" t="n">
        <v>13</v>
      </c>
      <c r="H169" s="80" t="n">
        <f aca="false">+'Survival Rates'!G167</f>
        <v>0.108134170119668</v>
      </c>
      <c r="I169" s="81" t="n">
        <v>0</v>
      </c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60" t="n">
        <f aca="false">X157+1</f>
        <v>14</v>
      </c>
      <c r="Y169" s="61" t="n">
        <v>163</v>
      </c>
      <c r="Z169" s="71" t="n">
        <f aca="false">Z168*VLOOKUP($X169,$K$7:$V$36,Z$6+1,FALSE())</f>
        <v>0.848527295824986</v>
      </c>
      <c r="AA169" s="71" t="n">
        <f aca="false">AA168*VLOOKUP($X169,$K$7:$V$36,AA$6+1,FALSE())</f>
        <v>0.797705645796845</v>
      </c>
      <c r="AB169" s="71" t="n">
        <f aca="false">AB168*VLOOKUP($X169,$K$7:$V$36,AB$6+1,FALSE())</f>
        <v>0.723282172355043</v>
      </c>
      <c r="AC169" s="71" t="n">
        <f aca="false">AC168*VLOOKUP($X169,$K$7:$V$36,AC$6+1,FALSE())</f>
        <v>0.669545898839208</v>
      </c>
      <c r="AD169" s="71" t="n">
        <f aca="false">AD168*VLOOKUP($X169,$K$7:$V$36,AD$6+1,FALSE())</f>
        <v>0.615512088731448</v>
      </c>
      <c r="AE169" s="71" t="n">
        <f aca="false">AE168*VLOOKUP($X169,$K$7:$V$36,AE$6+1,FALSE())</f>
        <v>0.460560336832942</v>
      </c>
      <c r="AF169" s="71" t="n">
        <f aca="false">AF168*VLOOKUP($X169,$K$7:$V$36,AF$6+1,FALSE())</f>
        <v>0.44244731302849</v>
      </c>
      <c r="AG169" s="71" t="n">
        <f aca="false">AG168*VLOOKUP($X169,$K$7:$V$36,AG$6+1,FALSE())</f>
        <v>0.353535579139295</v>
      </c>
      <c r="AH169" s="71" t="n">
        <f aca="false">AH168*VLOOKUP($X169,$K$7:$V$36,AH$6+1,FALSE())</f>
        <v>0.329808027571282</v>
      </c>
      <c r="AI169" s="71" t="n">
        <f aca="false">AI168*VLOOKUP($X169,$K$7:$V$36,AI$6+1,FALSE())</f>
        <v>0.216443931442464</v>
      </c>
      <c r="AJ169" s="71" t="n">
        <f aca="false">AJ168*VLOOKUP($X169,$K$7:$V$36,AJ$6+1,FALSE())</f>
        <v>0.0999276562821375</v>
      </c>
      <c r="AK169" s="72" t="n">
        <f aca="false">W$7</f>
        <v>0</v>
      </c>
      <c r="AL169" s="73" t="n">
        <f aca="false">AL168*VLOOKUP($X169,$K$40:$V$69,AL$6+1,FALSE())</f>
        <v>0.848527295824986</v>
      </c>
      <c r="AM169" s="74" t="n">
        <f aca="false">AM168*VLOOKUP($X169,$K$40:$V$69,AM$6+1,FALSE())</f>
        <v>0.797705645796845</v>
      </c>
      <c r="AN169" s="74" t="n">
        <f aca="false">AN168*VLOOKUP($X169,$K$40:$V$69,AN$6+1,FALSE())</f>
        <v>0.723282172355043</v>
      </c>
      <c r="AO169" s="74" t="n">
        <f aca="false">AO168*VLOOKUP($X169,$K$40:$V$69,AO$6+1,FALSE())</f>
        <v>0.669545898839208</v>
      </c>
      <c r="AP169" s="74" t="n">
        <f aca="false">AP168*VLOOKUP($X169,$K$40:$V$69,AP$6+1,FALSE())</f>
        <v>0.615512088731448</v>
      </c>
      <c r="AQ169" s="74" t="n">
        <f aca="false">AQ168*VLOOKUP($X169,$K$40:$V$69,AQ$6+1,FALSE())</f>
        <v>0.460560336832942</v>
      </c>
      <c r="AR169" s="74" t="n">
        <f aca="false">AR168*VLOOKUP($X169,$K$40:$V$69,AR$6+1,FALSE())</f>
        <v>0.44244731302849</v>
      </c>
      <c r="AS169" s="74" t="n">
        <f aca="false">AS168*VLOOKUP($X169,$K$40:$V$69,AS$6+1,FALSE())</f>
        <v>0.353535579139295</v>
      </c>
      <c r="AT169" s="74" t="n">
        <f aca="false">AT168*VLOOKUP($X169,$K$40:$V$69,AT$6+1,FALSE())</f>
        <v>0.329808027571282</v>
      </c>
      <c r="AU169" s="74" t="n">
        <f aca="false">AU168*VLOOKUP($X169,$K$40:$V$69,AU$6+1,FALSE())</f>
        <v>0.216443931442464</v>
      </c>
      <c r="AV169" s="74" t="n">
        <f aca="false">AV168*VLOOKUP($X169,$K$40:$V$69,AV$6+1,FALSE())</f>
        <v>0.0999276562821375</v>
      </c>
      <c r="AW169" s="75" t="n">
        <v>0</v>
      </c>
      <c r="AX169" s="54"/>
      <c r="AY169" s="60" t="n">
        <f aca="false">AY157+1</f>
        <v>14</v>
      </c>
      <c r="AZ169" s="61" t="n">
        <v>163</v>
      </c>
      <c r="BA169" s="76" t="n">
        <v>0.216443931442464</v>
      </c>
      <c r="BB169" s="77" t="n">
        <v>0.329808027571282</v>
      </c>
      <c r="BC169" s="54"/>
      <c r="BD169" s="54" t="n">
        <f aca="false">IF($D$11=1,BA169*BB169,BA169)</f>
        <v>0.216443931442464</v>
      </c>
    </row>
    <row r="170" customFormat="false" ht="12.75" hidden="false" customHeight="false" outlineLevel="0" collapsed="false">
      <c r="F170" s="57" t="n">
        <v>11</v>
      </c>
      <c r="G170" s="58" t="n">
        <v>14</v>
      </c>
      <c r="H170" s="80" t="n">
        <f aca="false">+'Survival Rates'!G168</f>
        <v>0.094449997656854</v>
      </c>
      <c r="I170" s="81" t="n">
        <v>0</v>
      </c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60" t="n">
        <f aca="false">X158+1</f>
        <v>14</v>
      </c>
      <c r="Y170" s="61" t="n">
        <v>164</v>
      </c>
      <c r="Z170" s="71" t="n">
        <f aca="false">Z169*VLOOKUP($X170,$K$7:$V$36,Z$6+1,FALSE())</f>
        <v>0.847194601968687</v>
      </c>
      <c r="AA170" s="71" t="n">
        <f aca="false">AA169*VLOOKUP($X170,$K$7:$V$36,AA$6+1,FALSE())</f>
        <v>0.795800884674223</v>
      </c>
      <c r="AB170" s="71" t="n">
        <f aca="false">AB169*VLOOKUP($X170,$K$7:$V$36,AB$6+1,FALSE())</f>
        <v>0.72100015236012</v>
      </c>
      <c r="AC170" s="71" t="n">
        <f aca="false">AC169*VLOOKUP($X170,$K$7:$V$36,AC$6+1,FALSE())</f>
        <v>0.667203915023186</v>
      </c>
      <c r="AD170" s="71" t="n">
        <f aca="false">AD169*VLOOKUP($X170,$K$7:$V$36,AD$6+1,FALSE())</f>
        <v>0.61293241625844</v>
      </c>
      <c r="AE170" s="71" t="n">
        <f aca="false">AE169*VLOOKUP($X170,$K$7:$V$36,AE$6+1,FALSE())</f>
        <v>0.457924252313012</v>
      </c>
      <c r="AF170" s="71" t="n">
        <f aca="false">AF169*VLOOKUP($X170,$K$7:$V$36,AF$6+1,FALSE())</f>
        <v>0.439841879791431</v>
      </c>
      <c r="AG170" s="71" t="n">
        <f aca="false">AG169*VLOOKUP($X170,$K$7:$V$36,AG$6+1,FALSE())</f>
        <v>0.350951018694775</v>
      </c>
      <c r="AH170" s="71" t="n">
        <f aca="false">AH169*VLOOKUP($X170,$K$7:$V$36,AH$6+1,FALSE())</f>
        <v>0.327132589939563</v>
      </c>
      <c r="AI170" s="71" t="n">
        <f aca="false">AI169*VLOOKUP($X170,$K$7:$V$36,AI$6+1,FALSE())</f>
        <v>0.214406506252435</v>
      </c>
      <c r="AJ170" s="71" t="n">
        <f aca="false">AJ169*VLOOKUP($X170,$K$7:$V$36,AJ$6+1,FALSE())</f>
        <v>0.0988072816975142</v>
      </c>
      <c r="AK170" s="72" t="n">
        <f aca="false">W$7</f>
        <v>0</v>
      </c>
      <c r="AL170" s="73" t="n">
        <f aca="false">AL169*VLOOKUP($X170,$K$40:$V$69,AL$6+1,FALSE())</f>
        <v>0.847194601968687</v>
      </c>
      <c r="AM170" s="74" t="n">
        <f aca="false">AM169*VLOOKUP($X170,$K$40:$V$69,AM$6+1,FALSE())</f>
        <v>0.795800884674223</v>
      </c>
      <c r="AN170" s="74" t="n">
        <f aca="false">AN169*VLOOKUP($X170,$K$40:$V$69,AN$6+1,FALSE())</f>
        <v>0.72100015236012</v>
      </c>
      <c r="AO170" s="74" t="n">
        <f aca="false">AO169*VLOOKUP($X170,$K$40:$V$69,AO$6+1,FALSE())</f>
        <v>0.667203915023186</v>
      </c>
      <c r="AP170" s="74" t="n">
        <f aca="false">AP169*VLOOKUP($X170,$K$40:$V$69,AP$6+1,FALSE())</f>
        <v>0.61293241625844</v>
      </c>
      <c r="AQ170" s="74" t="n">
        <f aca="false">AQ169*VLOOKUP($X170,$K$40:$V$69,AQ$6+1,FALSE())</f>
        <v>0.457924252313012</v>
      </c>
      <c r="AR170" s="74" t="n">
        <f aca="false">AR169*VLOOKUP($X170,$K$40:$V$69,AR$6+1,FALSE())</f>
        <v>0.439841879791431</v>
      </c>
      <c r="AS170" s="74" t="n">
        <f aca="false">AS169*VLOOKUP($X170,$K$40:$V$69,AS$6+1,FALSE())</f>
        <v>0.350951018694775</v>
      </c>
      <c r="AT170" s="74" t="n">
        <f aca="false">AT169*VLOOKUP($X170,$K$40:$V$69,AT$6+1,FALSE())</f>
        <v>0.327132589939563</v>
      </c>
      <c r="AU170" s="74" t="n">
        <f aca="false">AU169*VLOOKUP($X170,$K$40:$V$69,AU$6+1,FALSE())</f>
        <v>0.214406506252435</v>
      </c>
      <c r="AV170" s="74" t="n">
        <f aca="false">AV169*VLOOKUP($X170,$K$40:$V$69,AV$6+1,FALSE())</f>
        <v>0.0988072816975142</v>
      </c>
      <c r="AW170" s="75" t="n">
        <v>0</v>
      </c>
      <c r="AX170" s="54"/>
      <c r="AY170" s="60" t="n">
        <f aca="false">AY158+1</f>
        <v>14</v>
      </c>
      <c r="AZ170" s="61" t="n">
        <v>164</v>
      </c>
      <c r="BA170" s="76" t="n">
        <v>0.214406506252435</v>
      </c>
      <c r="BB170" s="77" t="n">
        <v>0.327132589939563</v>
      </c>
      <c r="BC170" s="54"/>
      <c r="BD170" s="54" t="n">
        <f aca="false">IF($D$11=1,BA170*BB170,BA170)</f>
        <v>0.214406506252435</v>
      </c>
    </row>
    <row r="171" customFormat="false" ht="12.75" hidden="false" customHeight="false" outlineLevel="0" collapsed="false">
      <c r="F171" s="57" t="n">
        <v>11</v>
      </c>
      <c r="G171" s="58" t="n">
        <v>15</v>
      </c>
      <c r="H171" s="80" t="n">
        <f aca="false">+'Survival Rates'!G169</f>
        <v>0.083030248944334</v>
      </c>
      <c r="I171" s="81" t="n">
        <v>0</v>
      </c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60" t="n">
        <f aca="false">X159+1</f>
        <v>14</v>
      </c>
      <c r="Y171" s="61" t="n">
        <v>165</v>
      </c>
      <c r="Z171" s="71" t="n">
        <f aca="false">Z170*VLOOKUP($X171,$K$7:$V$36,Z$6+1,FALSE())</f>
        <v>0.845864001236468</v>
      </c>
      <c r="AA171" s="71" t="n">
        <f aca="false">AA170*VLOOKUP($X171,$K$7:$V$36,AA$6+1,FALSE())</f>
        <v>0.793900671739211</v>
      </c>
      <c r="AB171" s="71" t="n">
        <f aca="false">AB170*VLOOKUP($X171,$K$7:$V$36,AB$6+1,FALSE())</f>
        <v>0.718725332342544</v>
      </c>
      <c r="AC171" s="71" t="n">
        <f aca="false">AC170*VLOOKUP($X171,$K$7:$V$36,AC$6+1,FALSE())</f>
        <v>0.664870123159657</v>
      </c>
      <c r="AD171" s="71" t="n">
        <f aca="false">AD170*VLOOKUP($X171,$K$7:$V$36,AD$6+1,FALSE())</f>
        <v>0.610363555449719</v>
      </c>
      <c r="AE171" s="71" t="n">
        <f aca="false">AE170*VLOOKUP($X171,$K$7:$V$36,AE$6+1,FALSE())</f>
        <v>0.455303255808789</v>
      </c>
      <c r="AF171" s="71" t="n">
        <f aca="false">AF170*VLOOKUP($X171,$K$7:$V$36,AF$6+1,FALSE())</f>
        <v>0.43725178913224</v>
      </c>
      <c r="AG171" s="71" t="n">
        <f aca="false">AG170*VLOOKUP($X171,$K$7:$V$36,AG$6+1,FALSE())</f>
        <v>0.348385352961525</v>
      </c>
      <c r="AH171" s="71" t="n">
        <f aca="false">AH170*VLOOKUP($X171,$K$7:$V$36,AH$6+1,FALSE())</f>
        <v>0.324478855741123</v>
      </c>
      <c r="AI171" s="71" t="n">
        <f aca="false">AI170*VLOOKUP($X171,$K$7:$V$36,AI$6+1,FALSE())</f>
        <v>0.212388259707781</v>
      </c>
      <c r="AJ171" s="71" t="n">
        <f aca="false">AJ170*VLOOKUP($X171,$K$7:$V$36,AJ$6+1,FALSE())</f>
        <v>0.0976994685924309</v>
      </c>
      <c r="AK171" s="72" t="n">
        <f aca="false">W$7</f>
        <v>0</v>
      </c>
      <c r="AL171" s="73" t="n">
        <f aca="false">AL170*VLOOKUP($X171,$K$40:$V$69,AL$6+1,FALSE())</f>
        <v>0.845864001236468</v>
      </c>
      <c r="AM171" s="74" t="n">
        <f aca="false">AM170*VLOOKUP($X171,$K$40:$V$69,AM$6+1,FALSE())</f>
        <v>0.793900671739211</v>
      </c>
      <c r="AN171" s="74" t="n">
        <f aca="false">AN170*VLOOKUP($X171,$K$40:$V$69,AN$6+1,FALSE())</f>
        <v>0.718725332342544</v>
      </c>
      <c r="AO171" s="74" t="n">
        <f aca="false">AO170*VLOOKUP($X171,$K$40:$V$69,AO$6+1,FALSE())</f>
        <v>0.664870123159657</v>
      </c>
      <c r="AP171" s="74" t="n">
        <f aca="false">AP170*VLOOKUP($X171,$K$40:$V$69,AP$6+1,FALSE())</f>
        <v>0.610363555449719</v>
      </c>
      <c r="AQ171" s="74" t="n">
        <f aca="false">AQ170*VLOOKUP($X171,$K$40:$V$69,AQ$6+1,FALSE())</f>
        <v>0.455303255808789</v>
      </c>
      <c r="AR171" s="74" t="n">
        <f aca="false">AR170*VLOOKUP($X171,$K$40:$V$69,AR$6+1,FALSE())</f>
        <v>0.43725178913224</v>
      </c>
      <c r="AS171" s="74" t="n">
        <f aca="false">AS170*VLOOKUP($X171,$K$40:$V$69,AS$6+1,FALSE())</f>
        <v>0.348385352961525</v>
      </c>
      <c r="AT171" s="74" t="n">
        <f aca="false">AT170*VLOOKUP($X171,$K$40:$V$69,AT$6+1,FALSE())</f>
        <v>0.324478855741123</v>
      </c>
      <c r="AU171" s="74" t="n">
        <f aca="false">AU170*VLOOKUP($X171,$K$40:$V$69,AU$6+1,FALSE())</f>
        <v>0.212388259707781</v>
      </c>
      <c r="AV171" s="74" t="n">
        <f aca="false">AV170*VLOOKUP($X171,$K$40:$V$69,AV$6+1,FALSE())</f>
        <v>0.0976994685924309</v>
      </c>
      <c r="AW171" s="75" t="n">
        <v>0</v>
      </c>
      <c r="AX171" s="54"/>
      <c r="AY171" s="60" t="n">
        <f aca="false">AY159+1</f>
        <v>14</v>
      </c>
      <c r="AZ171" s="61" t="n">
        <v>165</v>
      </c>
      <c r="BA171" s="76" t="n">
        <v>0.212388259707781</v>
      </c>
      <c r="BB171" s="77" t="n">
        <v>0.324478855741123</v>
      </c>
      <c r="BC171" s="54"/>
      <c r="BD171" s="54" t="n">
        <f aca="false">IF($D$11=1,BA171*BB171,BA171)</f>
        <v>0.212388259707781</v>
      </c>
    </row>
    <row r="172" customFormat="false" ht="12.75" hidden="false" customHeight="false" outlineLevel="0" collapsed="false">
      <c r="F172" s="45" t="n">
        <v>12</v>
      </c>
      <c r="G172" s="46" t="n">
        <v>1</v>
      </c>
      <c r="H172" s="69" t="n">
        <f aca="false">+'Survival Rates'!G170</f>
        <v>0</v>
      </c>
      <c r="I172" s="70" t="n">
        <v>0</v>
      </c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60" t="n">
        <f aca="false">X160+1</f>
        <v>14</v>
      </c>
      <c r="Y172" s="61" t="n">
        <v>166</v>
      </c>
      <c r="Z172" s="71" t="n">
        <f aca="false">Z171*VLOOKUP($X172,$K$7:$V$36,Z$6+1,FALSE())</f>
        <v>0.844535490340874</v>
      </c>
      <c r="AA172" s="71" t="n">
        <f aca="false">AA171*VLOOKUP($X172,$K$7:$V$36,AA$6+1,FALSE())</f>
        <v>0.792004996131649</v>
      </c>
      <c r="AB172" s="71" t="n">
        <f aca="false">AB171*VLOOKUP($X172,$K$7:$V$36,AB$6+1,FALSE())</f>
        <v>0.716457689585744</v>
      </c>
      <c r="AC172" s="71" t="n">
        <f aca="false">AC171*VLOOKUP($X172,$K$7:$V$36,AC$6+1,FALSE())</f>
        <v>0.662544494594243</v>
      </c>
      <c r="AD172" s="71" t="n">
        <f aca="false">AD171*VLOOKUP($X172,$K$7:$V$36,AD$6+1,FALSE())</f>
        <v>0.607805460992523</v>
      </c>
      <c r="AE172" s="71" t="n">
        <f aca="false">AE171*VLOOKUP($X172,$K$7:$V$36,AE$6+1,FALSE())</f>
        <v>0.452697260961807</v>
      </c>
      <c r="AF172" s="71" t="n">
        <f aca="false">AF171*VLOOKUP($X172,$K$7:$V$36,AF$6+1,FALSE())</f>
        <v>0.434676950703296</v>
      </c>
      <c r="AG172" s="71" t="n">
        <f aca="false">AG171*VLOOKUP($X172,$K$7:$V$36,AG$6+1,FALSE())</f>
        <v>0.345838443807695</v>
      </c>
      <c r="AH172" s="71" t="n">
        <f aca="false">AH171*VLOOKUP($X172,$K$7:$V$36,AH$6+1,FALSE())</f>
        <v>0.321846648915413</v>
      </c>
      <c r="AI172" s="71" t="n">
        <f aca="false">AI171*VLOOKUP($X172,$K$7:$V$36,AI$6+1,FALSE())</f>
        <v>0.210389011276506</v>
      </c>
      <c r="AJ172" s="71" t="n">
        <f aca="false">AJ171*VLOOKUP($X172,$K$7:$V$36,AJ$6+1,FALSE())</f>
        <v>0.0966040761293763</v>
      </c>
      <c r="AK172" s="72" t="n">
        <f aca="false">W$7</f>
        <v>0</v>
      </c>
      <c r="AL172" s="73" t="n">
        <f aca="false">AL171*VLOOKUP($X172,$K$40:$V$69,AL$6+1,FALSE())</f>
        <v>0.844535490340874</v>
      </c>
      <c r="AM172" s="74" t="n">
        <f aca="false">AM171*VLOOKUP($X172,$K$40:$V$69,AM$6+1,FALSE())</f>
        <v>0.792004996131649</v>
      </c>
      <c r="AN172" s="74" t="n">
        <f aca="false">AN171*VLOOKUP($X172,$K$40:$V$69,AN$6+1,FALSE())</f>
        <v>0.716457689585744</v>
      </c>
      <c r="AO172" s="74" t="n">
        <f aca="false">AO171*VLOOKUP($X172,$K$40:$V$69,AO$6+1,FALSE())</f>
        <v>0.662544494594243</v>
      </c>
      <c r="AP172" s="74" t="n">
        <f aca="false">AP171*VLOOKUP($X172,$K$40:$V$69,AP$6+1,FALSE())</f>
        <v>0.607805460992523</v>
      </c>
      <c r="AQ172" s="74" t="n">
        <f aca="false">AQ171*VLOOKUP($X172,$K$40:$V$69,AQ$6+1,FALSE())</f>
        <v>0.452697260961807</v>
      </c>
      <c r="AR172" s="74" t="n">
        <f aca="false">AR171*VLOOKUP($X172,$K$40:$V$69,AR$6+1,FALSE())</f>
        <v>0.434676950703296</v>
      </c>
      <c r="AS172" s="74" t="n">
        <f aca="false">AS171*VLOOKUP($X172,$K$40:$V$69,AS$6+1,FALSE())</f>
        <v>0.345838443807695</v>
      </c>
      <c r="AT172" s="74" t="n">
        <f aca="false">AT171*VLOOKUP($X172,$K$40:$V$69,AT$6+1,FALSE())</f>
        <v>0.321846648915413</v>
      </c>
      <c r="AU172" s="74" t="n">
        <f aca="false">AU171*VLOOKUP($X172,$K$40:$V$69,AU$6+1,FALSE())</f>
        <v>0.210389011276506</v>
      </c>
      <c r="AV172" s="74" t="n">
        <f aca="false">AV171*VLOOKUP($X172,$K$40:$V$69,AV$6+1,FALSE())</f>
        <v>0.0966040761293763</v>
      </c>
      <c r="AW172" s="75" t="n">
        <v>0</v>
      </c>
      <c r="AX172" s="54"/>
      <c r="AY172" s="60" t="n">
        <f aca="false">AY160+1</f>
        <v>14</v>
      </c>
      <c r="AZ172" s="61" t="n">
        <v>166</v>
      </c>
      <c r="BA172" s="76" t="n">
        <v>0.210389011276506</v>
      </c>
      <c r="BB172" s="77" t="n">
        <v>0.321846648915413</v>
      </c>
      <c r="BC172" s="54"/>
      <c r="BD172" s="54" t="n">
        <f aca="false">IF($D$11=1,BA172*BB172,BA172)</f>
        <v>0.210389011276506</v>
      </c>
    </row>
    <row r="173" customFormat="false" ht="12.75" hidden="false" customHeight="false" outlineLevel="0" collapsed="false">
      <c r="F173" s="57" t="n">
        <v>12</v>
      </c>
      <c r="G173" s="58" t="n">
        <v>2</v>
      </c>
      <c r="H173" s="80" t="n">
        <f aca="false">+'Survival Rates'!G171</f>
        <v>0</v>
      </c>
      <c r="I173" s="81" t="n">
        <v>0</v>
      </c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60" t="n">
        <f aca="false">X161+1</f>
        <v>14</v>
      </c>
      <c r="Y173" s="61" t="n">
        <v>167</v>
      </c>
      <c r="Z173" s="71" t="n">
        <f aca="false">Z172*VLOOKUP($X173,$K$7:$V$36,Z$6+1,FALSE())</f>
        <v>0.843209065999617</v>
      </c>
      <c r="AA173" s="71" t="n">
        <f aca="false">AA172*VLOOKUP($X173,$K$7:$V$36,AA$6+1,FALSE())</f>
        <v>0.790113847017308</v>
      </c>
      <c r="AB173" s="71" t="n">
        <f aca="false">AB172*VLOOKUP($X173,$K$7:$V$36,AB$6+1,FALSE())</f>
        <v>0.714197201444818</v>
      </c>
      <c r="AC173" s="71" t="n">
        <f aca="false">AC172*VLOOKUP($X173,$K$7:$V$36,AC$6+1,FALSE())</f>
        <v>0.660227000772798</v>
      </c>
      <c r="AD173" s="71" t="n">
        <f aca="false">AD172*VLOOKUP($X173,$K$7:$V$36,AD$6+1,FALSE())</f>
        <v>0.605258087764001</v>
      </c>
      <c r="AE173" s="71" t="n">
        <f aca="false">AE172*VLOOKUP($X173,$K$7:$V$36,AE$6+1,FALSE())</f>
        <v>0.450106181907883</v>
      </c>
      <c r="AF173" s="71" t="n">
        <f aca="false">AF172*VLOOKUP($X173,$K$7:$V$36,AF$6+1,FALSE())</f>
        <v>0.432117274689006</v>
      </c>
      <c r="AG173" s="71" t="n">
        <f aca="false">AG172*VLOOKUP($X173,$K$7:$V$36,AG$6+1,FALSE())</f>
        <v>0.343310154111263</v>
      </c>
      <c r="AH173" s="71" t="n">
        <f aca="false">AH172*VLOOKUP($X173,$K$7:$V$36,AH$6+1,FALSE())</f>
        <v>0.319235794830108</v>
      </c>
      <c r="AI173" s="71" t="n">
        <f aca="false">AI172*VLOOKUP($X173,$K$7:$V$36,AI$6+1,FALSE())</f>
        <v>0.208408582125993</v>
      </c>
      <c r="AJ173" s="71" t="n">
        <f aca="false">AJ172*VLOOKUP($X173,$K$7:$V$36,AJ$6+1,FALSE())</f>
        <v>0.0955209650498891</v>
      </c>
      <c r="AK173" s="72" t="n">
        <f aca="false">W$7</f>
        <v>0</v>
      </c>
      <c r="AL173" s="73" t="n">
        <f aca="false">AL172*VLOOKUP($X173,$K$40:$V$69,AL$6+1,FALSE())</f>
        <v>0.843209065999617</v>
      </c>
      <c r="AM173" s="74" t="n">
        <f aca="false">AM172*VLOOKUP($X173,$K$40:$V$69,AM$6+1,FALSE())</f>
        <v>0.790113847017308</v>
      </c>
      <c r="AN173" s="74" t="n">
        <f aca="false">AN172*VLOOKUP($X173,$K$40:$V$69,AN$6+1,FALSE())</f>
        <v>0.714197201444818</v>
      </c>
      <c r="AO173" s="74" t="n">
        <f aca="false">AO172*VLOOKUP($X173,$K$40:$V$69,AO$6+1,FALSE())</f>
        <v>0.660227000772798</v>
      </c>
      <c r="AP173" s="74" t="n">
        <f aca="false">AP172*VLOOKUP($X173,$K$40:$V$69,AP$6+1,FALSE())</f>
        <v>0.605258087764001</v>
      </c>
      <c r="AQ173" s="74" t="n">
        <f aca="false">AQ172*VLOOKUP($X173,$K$40:$V$69,AQ$6+1,FALSE())</f>
        <v>0.450106181907883</v>
      </c>
      <c r="AR173" s="74" t="n">
        <f aca="false">AR172*VLOOKUP($X173,$K$40:$V$69,AR$6+1,FALSE())</f>
        <v>0.432117274689006</v>
      </c>
      <c r="AS173" s="74" t="n">
        <f aca="false">AS172*VLOOKUP($X173,$K$40:$V$69,AS$6+1,FALSE())</f>
        <v>0.343310154111263</v>
      </c>
      <c r="AT173" s="74" t="n">
        <f aca="false">AT172*VLOOKUP($X173,$K$40:$V$69,AT$6+1,FALSE())</f>
        <v>0.319235794830108</v>
      </c>
      <c r="AU173" s="74" t="n">
        <f aca="false">AU172*VLOOKUP($X173,$K$40:$V$69,AU$6+1,FALSE())</f>
        <v>0.208408582125993</v>
      </c>
      <c r="AV173" s="74" t="n">
        <f aca="false">AV172*VLOOKUP($X173,$K$40:$V$69,AV$6+1,FALSE())</f>
        <v>0.0955209650498891</v>
      </c>
      <c r="AW173" s="75" t="n">
        <v>0</v>
      </c>
      <c r="AX173" s="54"/>
      <c r="AY173" s="60" t="n">
        <f aca="false">AY161+1</f>
        <v>14</v>
      </c>
      <c r="AZ173" s="61" t="n">
        <v>167</v>
      </c>
      <c r="BA173" s="76" t="n">
        <v>0.208408582125993</v>
      </c>
      <c r="BB173" s="77" t="n">
        <v>0.319235794830108</v>
      </c>
      <c r="BC173" s="54"/>
      <c r="BD173" s="54" t="n">
        <f aca="false">IF($D$11=1,BA173*BB173,BA173)</f>
        <v>0.208408582125993</v>
      </c>
    </row>
    <row r="174" customFormat="false" ht="12.75" hidden="false" customHeight="false" outlineLevel="0" collapsed="false">
      <c r="F174" s="57" t="n">
        <v>12</v>
      </c>
      <c r="G174" s="58" t="n">
        <v>3</v>
      </c>
      <c r="H174" s="80" t="n">
        <f aca="false">+'Survival Rates'!G172</f>
        <v>0</v>
      </c>
      <c r="I174" s="81" t="n">
        <v>0</v>
      </c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60" t="n">
        <f aca="false">X162+1</f>
        <v>14</v>
      </c>
      <c r="Y174" s="61" t="n">
        <v>168</v>
      </c>
      <c r="Z174" s="71" t="n">
        <f aca="false">Z173*VLOOKUP($X174,$K$7:$V$36,Z$6+1,FALSE())</f>
        <v>0.841884724935561</v>
      </c>
      <c r="AA174" s="71" t="n">
        <f aca="false">AA173*VLOOKUP($X174,$K$7:$V$36,AA$6+1,FALSE())</f>
        <v>0.78822721358783</v>
      </c>
      <c r="AB174" s="71" t="n">
        <f aca="false">AB173*VLOOKUP($X174,$K$7:$V$36,AB$6+1,FALSE())</f>
        <v>0.711943845346314</v>
      </c>
      <c r="AC174" s="71" t="n">
        <f aca="false">AC173*VLOOKUP($X174,$K$7:$V$36,AC$6+1,FALSE())</f>
        <v>0.657917613241053</v>
      </c>
      <c r="AD174" s="71" t="n">
        <f aca="false">AD173*VLOOKUP($X174,$K$7:$V$36,AD$6+1,FALSE())</f>
        <v>0.602721390830415</v>
      </c>
      <c r="AE174" s="71" t="n">
        <f aca="false">AE173*VLOOKUP($X174,$K$7:$V$36,AE$6+1,FALSE())</f>
        <v>0.447529933274292</v>
      </c>
      <c r="AF174" s="71" t="n">
        <f aca="false">AF173*VLOOKUP($X174,$K$7:$V$36,AF$6+1,FALSE())</f>
        <v>0.429572671802674</v>
      </c>
      <c r="AG174" s="71" t="n">
        <f aca="false">AG173*VLOOKUP($X174,$K$7:$V$36,AG$6+1,FALSE())</f>
        <v>0.340800347752655</v>
      </c>
      <c r="AH174" s="71" t="n">
        <f aca="false">AH173*VLOOKUP($X174,$K$7:$V$36,AH$6+1,FALSE())</f>
        <v>0.316646120269516</v>
      </c>
      <c r="AI174" s="71" t="n">
        <f aca="false">AI173*VLOOKUP($X174,$K$7:$V$36,AI$6+1,FALSE())</f>
        <v>0.206446795107008</v>
      </c>
      <c r="AJ174" s="71" t="n">
        <f aca="false">AJ173*VLOOKUP($X174,$K$7:$V$36,AJ$6+1,FALSE())</f>
        <v>0.094449997656854</v>
      </c>
      <c r="AK174" s="72" t="n">
        <f aca="false">W$7</f>
        <v>0</v>
      </c>
      <c r="AL174" s="73" t="n">
        <f aca="false">AL173*VLOOKUP($X174,$K$40:$V$69,AL$6+1,FALSE())</f>
        <v>0.841884724935561</v>
      </c>
      <c r="AM174" s="74" t="n">
        <f aca="false">AM173*VLOOKUP($X174,$K$40:$V$69,AM$6+1,FALSE())</f>
        <v>0.78822721358783</v>
      </c>
      <c r="AN174" s="74" t="n">
        <f aca="false">AN173*VLOOKUP($X174,$K$40:$V$69,AN$6+1,FALSE())</f>
        <v>0.711943845346314</v>
      </c>
      <c r="AO174" s="74" t="n">
        <f aca="false">AO173*VLOOKUP($X174,$K$40:$V$69,AO$6+1,FALSE())</f>
        <v>0.657917613241053</v>
      </c>
      <c r="AP174" s="74" t="n">
        <f aca="false">AP173*VLOOKUP($X174,$K$40:$V$69,AP$6+1,FALSE())</f>
        <v>0.602721390830415</v>
      </c>
      <c r="AQ174" s="74" t="n">
        <f aca="false">AQ173*VLOOKUP($X174,$K$40:$V$69,AQ$6+1,FALSE())</f>
        <v>0.447529933274292</v>
      </c>
      <c r="AR174" s="74" t="n">
        <f aca="false">AR173*VLOOKUP($X174,$K$40:$V$69,AR$6+1,FALSE())</f>
        <v>0.429572671802674</v>
      </c>
      <c r="AS174" s="74" t="n">
        <f aca="false">AS173*VLOOKUP($X174,$K$40:$V$69,AS$6+1,FALSE())</f>
        <v>0.340800347752655</v>
      </c>
      <c r="AT174" s="74" t="n">
        <f aca="false">AT173*VLOOKUP($X174,$K$40:$V$69,AT$6+1,FALSE())</f>
        <v>0.316646120269516</v>
      </c>
      <c r="AU174" s="74" t="n">
        <f aca="false">AU173*VLOOKUP($X174,$K$40:$V$69,AU$6+1,FALSE())</f>
        <v>0.206446795107008</v>
      </c>
      <c r="AV174" s="74" t="n">
        <f aca="false">AV173*VLOOKUP($X174,$K$40:$V$69,AV$6+1,FALSE())</f>
        <v>0.094449997656854</v>
      </c>
      <c r="AW174" s="75" t="n">
        <v>0</v>
      </c>
      <c r="AX174" s="54"/>
      <c r="AY174" s="60" t="n">
        <f aca="false">AY162+1</f>
        <v>14</v>
      </c>
      <c r="AZ174" s="61" t="n">
        <v>168</v>
      </c>
      <c r="BA174" s="76" t="n">
        <v>0.206446795107008</v>
      </c>
      <c r="BB174" s="77" t="n">
        <v>0.316646120269516</v>
      </c>
      <c r="BC174" s="54"/>
      <c r="BD174" s="54" t="n">
        <f aca="false">IF($D$11=1,BA174*BB174,BA174)</f>
        <v>0.206446795107008</v>
      </c>
    </row>
    <row r="175" customFormat="false" ht="12.75" hidden="false" customHeight="false" outlineLevel="0" collapsed="false">
      <c r="F175" s="57" t="n">
        <v>12</v>
      </c>
      <c r="G175" s="58" t="n">
        <v>4</v>
      </c>
      <c r="H175" s="80" t="n">
        <f aca="false">+'Survival Rates'!G173</f>
        <v>0</v>
      </c>
      <c r="I175" s="81" t="n">
        <v>0</v>
      </c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60" t="n">
        <f aca="false">X163+1</f>
        <v>15</v>
      </c>
      <c r="Y175" s="61" t="n">
        <v>169</v>
      </c>
      <c r="Z175" s="71" t="n">
        <f aca="false">Z174*VLOOKUP($X175,$K$7:$V$36,Z$6+1,FALSE())</f>
        <v>0.840469919485267</v>
      </c>
      <c r="AA175" s="71" t="n">
        <f aca="false">AA174*VLOOKUP($X175,$K$7:$V$36,AA$6+1,FALSE())</f>
        <v>0.786187434855946</v>
      </c>
      <c r="AB175" s="71" t="n">
        <f aca="false">AB174*VLOOKUP($X175,$K$7:$V$36,AB$6+1,FALSE())</f>
        <v>0.70952359550535</v>
      </c>
      <c r="AC175" s="71" t="n">
        <f aca="false">AC174*VLOOKUP($X175,$K$7:$V$36,AC$6+1,FALSE())</f>
        <v>0.65546982928986</v>
      </c>
      <c r="AD175" s="71" t="n">
        <f aca="false">AD174*VLOOKUP($X175,$K$7:$V$36,AD$6+1,FALSE())</f>
        <v>0.600035501657392</v>
      </c>
      <c r="AE175" s="71" t="n">
        <f aca="false">AE174*VLOOKUP($X175,$K$7:$V$36,AE$6+1,FALSE())</f>
        <v>0.44485993673884</v>
      </c>
      <c r="AF175" s="71" t="n">
        <f aca="false">AF174*VLOOKUP($X175,$K$7:$V$36,AF$6+1,FALSE())</f>
        <v>0.426944668985021</v>
      </c>
      <c r="AG175" s="71" t="n">
        <f aca="false">AG174*VLOOKUP($X175,$K$7:$V$36,AG$6+1,FALSE())</f>
        <v>0.338220541496035</v>
      </c>
      <c r="AH175" s="71" t="n">
        <f aca="false">AH174*VLOOKUP($X175,$K$7:$V$36,AH$6+1,FALSE())</f>
        <v>0.313965526263974</v>
      </c>
      <c r="AI175" s="71" t="n">
        <f aca="false">AI174*VLOOKUP($X175,$K$7:$V$36,AI$6+1,FALSE())</f>
        <v>0.204484952389754</v>
      </c>
      <c r="AJ175" s="71" t="n">
        <f aca="false">AJ174*VLOOKUP($X175,$K$7:$V$36,AJ$6+1,FALSE())</f>
        <v>0.0934411447878519</v>
      </c>
      <c r="AK175" s="72" t="n">
        <f aca="false">W$7</f>
        <v>0</v>
      </c>
      <c r="AL175" s="73" t="n">
        <f aca="false">AL174*VLOOKUP($X175,$K$40:$V$69,AL$6+1,FALSE())</f>
        <v>0.840469919485267</v>
      </c>
      <c r="AM175" s="74" t="n">
        <f aca="false">AM174*VLOOKUP($X175,$K$40:$V$69,AM$6+1,FALSE())</f>
        <v>0.786187434855946</v>
      </c>
      <c r="AN175" s="74" t="n">
        <f aca="false">AN174*VLOOKUP($X175,$K$40:$V$69,AN$6+1,FALSE())</f>
        <v>0.70952359550535</v>
      </c>
      <c r="AO175" s="74" t="n">
        <f aca="false">AO174*VLOOKUP($X175,$K$40:$V$69,AO$6+1,FALSE())</f>
        <v>0.65546982928986</v>
      </c>
      <c r="AP175" s="74" t="n">
        <f aca="false">AP174*VLOOKUP($X175,$K$40:$V$69,AP$6+1,FALSE())</f>
        <v>0.600035501657392</v>
      </c>
      <c r="AQ175" s="74" t="n">
        <f aca="false">AQ174*VLOOKUP($X175,$K$40:$V$69,AQ$6+1,FALSE())</f>
        <v>0.44485993673884</v>
      </c>
      <c r="AR175" s="74" t="n">
        <f aca="false">AR174*VLOOKUP($X175,$K$40:$V$69,AR$6+1,FALSE())</f>
        <v>0.426944668985021</v>
      </c>
      <c r="AS175" s="74" t="n">
        <f aca="false">AS174*VLOOKUP($X175,$K$40:$V$69,AS$6+1,FALSE())</f>
        <v>0.338220541496035</v>
      </c>
      <c r="AT175" s="74" t="n">
        <f aca="false">AT174*VLOOKUP($X175,$K$40:$V$69,AT$6+1,FALSE())</f>
        <v>0.313965526263974</v>
      </c>
      <c r="AU175" s="74" t="n">
        <f aca="false">AU174*VLOOKUP($X175,$K$40:$V$69,AU$6+1,FALSE())</f>
        <v>0.204484952389754</v>
      </c>
      <c r="AV175" s="74" t="n">
        <f aca="false">AV174*VLOOKUP($X175,$K$40:$V$69,AV$6+1,FALSE())</f>
        <v>0.0934411447878519</v>
      </c>
      <c r="AW175" s="75" t="n">
        <v>0</v>
      </c>
      <c r="AX175" s="54"/>
      <c r="AY175" s="60" t="n">
        <f aca="false">AY163+1</f>
        <v>15</v>
      </c>
      <c r="AZ175" s="61" t="n">
        <v>169</v>
      </c>
      <c r="BA175" s="76" t="n">
        <v>0.204484952389754</v>
      </c>
      <c r="BB175" s="77" t="n">
        <v>0.313965526263974</v>
      </c>
      <c r="BC175" s="54"/>
      <c r="BD175" s="54" t="n">
        <f aca="false">IF($D$11=1,BA175*BB175,BA175)</f>
        <v>0.204484952389754</v>
      </c>
    </row>
    <row r="176" customFormat="false" ht="12.75" hidden="false" customHeight="false" outlineLevel="0" collapsed="false">
      <c r="F176" s="57" t="n">
        <v>12</v>
      </c>
      <c r="G176" s="58" t="n">
        <v>5</v>
      </c>
      <c r="H176" s="80" t="n">
        <f aca="false">+'Survival Rates'!G174</f>
        <v>0</v>
      </c>
      <c r="I176" s="81" t="n">
        <v>0</v>
      </c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60" t="n">
        <f aca="false">X164+1</f>
        <v>15</v>
      </c>
      <c r="Y176" s="61" t="n">
        <v>170</v>
      </c>
      <c r="Z176" s="71" t="n">
        <f aca="false">Z175*VLOOKUP($X176,$K$7:$V$36,Z$6+1,FALSE())</f>
        <v>0.839057491646067</v>
      </c>
      <c r="AA176" s="71" t="n">
        <f aca="false">AA175*VLOOKUP($X176,$K$7:$V$36,AA$6+1,FALSE())</f>
        <v>0.784152934674716</v>
      </c>
      <c r="AB176" s="71" t="n">
        <f aca="false">AB175*VLOOKUP($X176,$K$7:$V$36,AB$6+1,FALSE())</f>
        <v>0.707111573292633</v>
      </c>
      <c r="AC176" s="71" t="n">
        <f aca="false">AC175*VLOOKUP($X176,$K$7:$V$36,AC$6+1,FALSE())</f>
        <v>0.653031152324331</v>
      </c>
      <c r="AD176" s="71" t="n">
        <f aca="false">AD175*VLOOKUP($X176,$K$7:$V$36,AD$6+1,FALSE())</f>
        <v>0.597361581531361</v>
      </c>
      <c r="AE176" s="71" t="n">
        <f aca="false">AE175*VLOOKUP($X176,$K$7:$V$36,AE$6+1,FALSE())</f>
        <v>0.442205869599322</v>
      </c>
      <c r="AF176" s="71" t="n">
        <f aca="false">AF175*VLOOKUP($X176,$K$7:$V$36,AF$6+1,FALSE())</f>
        <v>0.424332743537422</v>
      </c>
      <c r="AG176" s="71" t="n">
        <f aca="false">AG175*VLOOKUP($X176,$K$7:$V$36,AG$6+1,FALSE())</f>
        <v>0.3356602639763</v>
      </c>
      <c r="AH176" s="71" t="n">
        <f aca="false">AH175*VLOOKUP($X176,$K$7:$V$36,AH$6+1,FALSE())</f>
        <v>0.311307625049413</v>
      </c>
      <c r="AI176" s="71" t="n">
        <f aca="false">AI175*VLOOKUP($X176,$K$7:$V$36,AI$6+1,FALSE())</f>
        <v>0.202541752862602</v>
      </c>
      <c r="AJ176" s="71" t="n">
        <f aca="false">AJ175*VLOOKUP($X176,$K$7:$V$36,AJ$6+1,FALSE())</f>
        <v>0.0924430678228894</v>
      </c>
      <c r="AK176" s="72" t="n">
        <f aca="false">W$7</f>
        <v>0</v>
      </c>
      <c r="AL176" s="73" t="n">
        <f aca="false">AL175*VLOOKUP($X176,$K$40:$V$69,AL$6+1,FALSE())</f>
        <v>0.839057491646067</v>
      </c>
      <c r="AM176" s="74" t="n">
        <f aca="false">AM175*VLOOKUP($X176,$K$40:$V$69,AM$6+1,FALSE())</f>
        <v>0.784152934674716</v>
      </c>
      <c r="AN176" s="74" t="n">
        <f aca="false">AN175*VLOOKUP($X176,$K$40:$V$69,AN$6+1,FALSE())</f>
        <v>0.707111573292633</v>
      </c>
      <c r="AO176" s="74" t="n">
        <f aca="false">AO175*VLOOKUP($X176,$K$40:$V$69,AO$6+1,FALSE())</f>
        <v>0.653031152324331</v>
      </c>
      <c r="AP176" s="74" t="n">
        <f aca="false">AP175*VLOOKUP($X176,$K$40:$V$69,AP$6+1,FALSE())</f>
        <v>0.597361581531361</v>
      </c>
      <c r="AQ176" s="74" t="n">
        <f aca="false">AQ175*VLOOKUP($X176,$K$40:$V$69,AQ$6+1,FALSE())</f>
        <v>0.442205869599322</v>
      </c>
      <c r="AR176" s="74" t="n">
        <f aca="false">AR175*VLOOKUP($X176,$K$40:$V$69,AR$6+1,FALSE())</f>
        <v>0.424332743537422</v>
      </c>
      <c r="AS176" s="74" t="n">
        <f aca="false">AS175*VLOOKUP($X176,$K$40:$V$69,AS$6+1,FALSE())</f>
        <v>0.3356602639763</v>
      </c>
      <c r="AT176" s="74" t="n">
        <f aca="false">AT175*VLOOKUP($X176,$K$40:$V$69,AT$6+1,FALSE())</f>
        <v>0.311307625049413</v>
      </c>
      <c r="AU176" s="74" t="n">
        <f aca="false">AU175*VLOOKUP($X176,$K$40:$V$69,AU$6+1,FALSE())</f>
        <v>0.202541752862602</v>
      </c>
      <c r="AV176" s="74" t="n">
        <f aca="false">AV175*VLOOKUP($X176,$K$40:$V$69,AV$6+1,FALSE())</f>
        <v>0.0924430678228894</v>
      </c>
      <c r="AW176" s="75" t="n">
        <v>0</v>
      </c>
      <c r="AX176" s="54"/>
      <c r="AY176" s="60" t="n">
        <f aca="false">AY164+1</f>
        <v>15</v>
      </c>
      <c r="AZ176" s="61" t="n">
        <v>170</v>
      </c>
      <c r="BA176" s="76" t="n">
        <v>0.202541752862602</v>
      </c>
      <c r="BB176" s="77" t="n">
        <v>0.311307625049413</v>
      </c>
      <c r="BC176" s="54"/>
      <c r="BD176" s="54" t="n">
        <f aca="false">IF($D$11=1,BA176*BB176,BA176)</f>
        <v>0.202541752862602</v>
      </c>
    </row>
    <row r="177" customFormat="false" ht="12.75" hidden="false" customHeight="false" outlineLevel="0" collapsed="false">
      <c r="F177" s="57" t="n">
        <v>12</v>
      </c>
      <c r="G177" s="58" t="n">
        <v>6</v>
      </c>
      <c r="H177" s="80" t="n">
        <f aca="false">+'Survival Rates'!G175</f>
        <v>0</v>
      </c>
      <c r="I177" s="81" t="n">
        <v>0</v>
      </c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60" t="n">
        <f aca="false">X165+1</f>
        <v>15</v>
      </c>
      <c r="Y177" s="61" t="n">
        <v>171</v>
      </c>
      <c r="Z177" s="71" t="n">
        <f aca="false">Z176*VLOOKUP($X177,$K$7:$V$36,Z$6+1,FALSE())</f>
        <v>0.837647437422334</v>
      </c>
      <c r="AA177" s="71" t="n">
        <f aca="false">AA176*VLOOKUP($X177,$K$7:$V$36,AA$6+1,FALSE())</f>
        <v>0.78212369938428</v>
      </c>
      <c r="AB177" s="71" t="n">
        <f aca="false">AB176*VLOOKUP($X177,$K$7:$V$36,AB$6+1,FALSE())</f>
        <v>0.704707750738379</v>
      </c>
      <c r="AC177" s="71" t="n">
        <f aca="false">AC176*VLOOKUP($X177,$K$7:$V$36,AC$6+1,FALSE())</f>
        <v>0.650601548461906</v>
      </c>
      <c r="AD177" s="71" t="n">
        <f aca="false">AD176*VLOOKUP($X177,$K$7:$V$36,AD$6+1,FALSE())</f>
        <v>0.594699577115018</v>
      </c>
      <c r="AE177" s="71" t="n">
        <f aca="false">AE176*VLOOKUP($X177,$K$7:$V$36,AE$6+1,FALSE())</f>
        <v>0.439567636819789</v>
      </c>
      <c r="AF177" s="71" t="n">
        <f aca="false">AF176*VLOOKUP($X177,$K$7:$V$36,AF$6+1,FALSE())</f>
        <v>0.421736797103123</v>
      </c>
      <c r="AG177" s="71" t="n">
        <f aca="false">AG176*VLOOKUP($X177,$K$7:$V$36,AG$6+1,FALSE())</f>
        <v>0.333119367363914</v>
      </c>
      <c r="AH177" s="71" t="n">
        <f aca="false">AH176*VLOOKUP($X177,$K$7:$V$36,AH$6+1,FALSE())</f>
        <v>0.30867222451813</v>
      </c>
      <c r="AI177" s="71" t="n">
        <f aca="false">AI176*VLOOKUP($X177,$K$7:$V$36,AI$6+1,FALSE())</f>
        <v>0.20061701936123</v>
      </c>
      <c r="AJ177" s="71" t="n">
        <f aca="false">AJ176*VLOOKUP($X177,$K$7:$V$36,AJ$6+1,FALSE())</f>
        <v>0.0914556516608339</v>
      </c>
      <c r="AK177" s="72" t="n">
        <f aca="false">W$7</f>
        <v>0</v>
      </c>
      <c r="AL177" s="73" t="n">
        <f aca="false">AL176*VLOOKUP($X177,$K$40:$V$69,AL$6+1,FALSE())</f>
        <v>0.837647437422334</v>
      </c>
      <c r="AM177" s="74" t="n">
        <f aca="false">AM176*VLOOKUP($X177,$K$40:$V$69,AM$6+1,FALSE())</f>
        <v>0.78212369938428</v>
      </c>
      <c r="AN177" s="74" t="n">
        <f aca="false">AN176*VLOOKUP($X177,$K$40:$V$69,AN$6+1,FALSE())</f>
        <v>0.704707750738379</v>
      </c>
      <c r="AO177" s="74" t="n">
        <f aca="false">AO176*VLOOKUP($X177,$K$40:$V$69,AO$6+1,FALSE())</f>
        <v>0.650601548461906</v>
      </c>
      <c r="AP177" s="74" t="n">
        <f aca="false">AP176*VLOOKUP($X177,$K$40:$V$69,AP$6+1,FALSE())</f>
        <v>0.594699577115018</v>
      </c>
      <c r="AQ177" s="74" t="n">
        <f aca="false">AQ176*VLOOKUP($X177,$K$40:$V$69,AQ$6+1,FALSE())</f>
        <v>0.439567636819789</v>
      </c>
      <c r="AR177" s="74" t="n">
        <f aca="false">AR176*VLOOKUP($X177,$K$40:$V$69,AR$6+1,FALSE())</f>
        <v>0.421736797103123</v>
      </c>
      <c r="AS177" s="74" t="n">
        <f aca="false">AS176*VLOOKUP($X177,$K$40:$V$69,AS$6+1,FALSE())</f>
        <v>0.333119367363914</v>
      </c>
      <c r="AT177" s="74" t="n">
        <f aca="false">AT176*VLOOKUP($X177,$K$40:$V$69,AT$6+1,FALSE())</f>
        <v>0.30867222451813</v>
      </c>
      <c r="AU177" s="74" t="n">
        <f aca="false">AU176*VLOOKUP($X177,$K$40:$V$69,AU$6+1,FALSE())</f>
        <v>0.20061701936123</v>
      </c>
      <c r="AV177" s="74" t="n">
        <f aca="false">AV176*VLOOKUP($X177,$K$40:$V$69,AV$6+1,FALSE())</f>
        <v>0.0914556516608339</v>
      </c>
      <c r="AW177" s="75" t="n">
        <v>0</v>
      </c>
      <c r="AX177" s="54"/>
      <c r="AY177" s="60" t="n">
        <f aca="false">AY165+1</f>
        <v>15</v>
      </c>
      <c r="AZ177" s="61" t="n">
        <v>171</v>
      </c>
      <c r="BA177" s="76" t="n">
        <v>0.20061701936123</v>
      </c>
      <c r="BB177" s="77" t="n">
        <v>0.30867222451813</v>
      </c>
      <c r="BC177" s="54"/>
      <c r="BD177" s="54" t="n">
        <f aca="false">IF($D$11=1,BA177*BB177,BA177)</f>
        <v>0.20061701936123</v>
      </c>
    </row>
    <row r="178" customFormat="false" ht="12.75" hidden="false" customHeight="false" outlineLevel="0" collapsed="false">
      <c r="F178" s="57" t="n">
        <v>12</v>
      </c>
      <c r="G178" s="58" t="n">
        <v>7</v>
      </c>
      <c r="H178" s="80" t="n">
        <f aca="false">+'Survival Rates'!G176</f>
        <v>0</v>
      </c>
      <c r="I178" s="81" t="n">
        <v>0</v>
      </c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60" t="n">
        <f aca="false">X166+1</f>
        <v>15</v>
      </c>
      <c r="Y178" s="61" t="n">
        <v>172</v>
      </c>
      <c r="Z178" s="71" t="n">
        <f aca="false">Z177*VLOOKUP($X178,$K$7:$V$36,Z$6+1,FALSE())</f>
        <v>0.836239752825157</v>
      </c>
      <c r="AA178" s="71" t="n">
        <f aca="false">AA177*VLOOKUP($X178,$K$7:$V$36,AA$6+1,FALSE())</f>
        <v>0.780099715360124</v>
      </c>
      <c r="AB178" s="71" t="n">
        <f aca="false">AB177*VLOOKUP($X178,$K$7:$V$36,AB$6+1,FALSE())</f>
        <v>0.702312099967886</v>
      </c>
      <c r="AC178" s="71" t="n">
        <f aca="false">AC177*VLOOKUP($X178,$K$7:$V$36,AC$6+1,FALSE())</f>
        <v>0.648180983946083</v>
      </c>
      <c r="AD178" s="71" t="n">
        <f aca="false">AD177*VLOOKUP($X178,$K$7:$V$36,AD$6+1,FALSE())</f>
        <v>0.592049435308746</v>
      </c>
      <c r="AE178" s="71" t="n">
        <f aca="false">AE177*VLOOKUP($X178,$K$7:$V$36,AE$6+1,FALSE())</f>
        <v>0.436945143931282</v>
      </c>
      <c r="AF178" s="71" t="n">
        <f aca="false">AF177*VLOOKUP($X178,$K$7:$V$36,AF$6+1,FALSE())</f>
        <v>0.419156731927087</v>
      </c>
      <c r="AG178" s="71" t="n">
        <f aca="false">AG177*VLOOKUP($X178,$K$7:$V$36,AG$6+1,FALSE())</f>
        <v>0.330597704948386</v>
      </c>
      <c r="AH178" s="71" t="n">
        <f aca="false">AH177*VLOOKUP($X178,$K$7:$V$36,AH$6+1,FALSE())</f>
        <v>0.306059134188722</v>
      </c>
      <c r="AI178" s="71" t="n">
        <f aca="false">AI177*VLOOKUP($X178,$K$7:$V$36,AI$6+1,FALSE())</f>
        <v>0.198710576404888</v>
      </c>
      <c r="AJ178" s="71" t="n">
        <f aca="false">AJ177*VLOOKUP($X178,$K$7:$V$36,AJ$6+1,FALSE())</f>
        <v>0.0904787824299875</v>
      </c>
      <c r="AK178" s="72" t="n">
        <f aca="false">W$7</f>
        <v>0</v>
      </c>
      <c r="AL178" s="73" t="n">
        <f aca="false">AL177*VLOOKUP($X178,$K$40:$V$69,AL$6+1,FALSE())</f>
        <v>0.836239752825157</v>
      </c>
      <c r="AM178" s="74" t="n">
        <f aca="false">AM177*VLOOKUP($X178,$K$40:$V$69,AM$6+1,FALSE())</f>
        <v>0.780099715360124</v>
      </c>
      <c r="AN178" s="74" t="n">
        <f aca="false">AN177*VLOOKUP($X178,$K$40:$V$69,AN$6+1,FALSE())</f>
        <v>0.702312099967886</v>
      </c>
      <c r="AO178" s="74" t="n">
        <f aca="false">AO177*VLOOKUP($X178,$K$40:$V$69,AO$6+1,FALSE())</f>
        <v>0.648180983946083</v>
      </c>
      <c r="AP178" s="74" t="n">
        <f aca="false">AP177*VLOOKUP($X178,$K$40:$V$69,AP$6+1,FALSE())</f>
        <v>0.592049435308746</v>
      </c>
      <c r="AQ178" s="74" t="n">
        <f aca="false">AQ177*VLOOKUP($X178,$K$40:$V$69,AQ$6+1,FALSE())</f>
        <v>0.436945143931282</v>
      </c>
      <c r="AR178" s="74" t="n">
        <f aca="false">AR177*VLOOKUP($X178,$K$40:$V$69,AR$6+1,FALSE())</f>
        <v>0.419156731927087</v>
      </c>
      <c r="AS178" s="74" t="n">
        <f aca="false">AS177*VLOOKUP($X178,$K$40:$V$69,AS$6+1,FALSE())</f>
        <v>0.330597704948386</v>
      </c>
      <c r="AT178" s="74" t="n">
        <f aca="false">AT177*VLOOKUP($X178,$K$40:$V$69,AT$6+1,FALSE())</f>
        <v>0.306059134188722</v>
      </c>
      <c r="AU178" s="74" t="n">
        <f aca="false">AU177*VLOOKUP($X178,$K$40:$V$69,AU$6+1,FALSE())</f>
        <v>0.198710576404888</v>
      </c>
      <c r="AV178" s="74" t="n">
        <f aca="false">AV177*VLOOKUP($X178,$K$40:$V$69,AV$6+1,FALSE())</f>
        <v>0.0904787824299875</v>
      </c>
      <c r="AW178" s="75" t="n">
        <v>0</v>
      </c>
      <c r="AX178" s="54"/>
      <c r="AY178" s="60" t="n">
        <f aca="false">AY166+1</f>
        <v>15</v>
      </c>
      <c r="AZ178" s="61" t="n">
        <v>172</v>
      </c>
      <c r="BA178" s="76" t="n">
        <v>0.198710576404888</v>
      </c>
      <c r="BB178" s="77" t="n">
        <v>0.306059134188722</v>
      </c>
      <c r="BC178" s="54"/>
      <c r="BD178" s="54" t="n">
        <f aca="false">IF($D$11=1,BA178*BB178,BA178)</f>
        <v>0.198710576404888</v>
      </c>
    </row>
    <row r="179" customFormat="false" ht="12.75" hidden="false" customHeight="false" outlineLevel="0" collapsed="false">
      <c r="F179" s="57" t="n">
        <v>12</v>
      </c>
      <c r="G179" s="58" t="n">
        <v>8</v>
      </c>
      <c r="H179" s="80" t="n">
        <f aca="false">+'Survival Rates'!G177</f>
        <v>0</v>
      </c>
      <c r="I179" s="81" t="n">
        <v>0</v>
      </c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60" t="n">
        <f aca="false">X167+1</f>
        <v>15</v>
      </c>
      <c r="Y179" s="61" t="n">
        <v>173</v>
      </c>
      <c r="Z179" s="71" t="n">
        <f aca="false">Z178*VLOOKUP($X179,$K$7:$V$36,Z$6+1,FALSE())</f>
        <v>0.834834433872327</v>
      </c>
      <c r="AA179" s="71" t="n">
        <f aca="false">AA178*VLOOKUP($X179,$K$7:$V$36,AA$6+1,FALSE())</f>
        <v>0.778080969012991</v>
      </c>
      <c r="AB179" s="71" t="n">
        <f aca="false">AB178*VLOOKUP($X179,$K$7:$V$36,AB$6+1,FALSE())</f>
        <v>0.699924593201214</v>
      </c>
      <c r="AC179" s="71" t="n">
        <f aca="false">AC178*VLOOKUP($X179,$K$7:$V$36,AC$6+1,FALSE())</f>
        <v>0.645769425145954</v>
      </c>
      <c r="AD179" s="71" t="n">
        <f aca="false">AD178*VLOOKUP($X179,$K$7:$V$36,AD$6+1,FALSE())</f>
        <v>0.589411103249552</v>
      </c>
      <c r="AE179" s="71" t="n">
        <f aca="false">AE178*VLOOKUP($X179,$K$7:$V$36,AE$6+1,FALSE())</f>
        <v>0.434338297028454</v>
      </c>
      <c r="AF179" s="71" t="n">
        <f aca="false">AF178*VLOOKUP($X179,$K$7:$V$36,AF$6+1,FALSE())</f>
        <v>0.416592450852316</v>
      </c>
      <c r="AG179" s="71" t="n">
        <f aca="false">AG178*VLOOKUP($X179,$K$7:$V$36,AG$6+1,FALSE())</f>
        <v>0.328095131129802</v>
      </c>
      <c r="AH179" s="71" t="n">
        <f aca="false">AH178*VLOOKUP($X179,$K$7:$V$36,AH$6+1,FALSE())</f>
        <v>0.303468165192324</v>
      </c>
      <c r="AI179" s="71" t="n">
        <f aca="false">AI178*VLOOKUP($X179,$K$7:$V$36,AI$6+1,FALSE())</f>
        <v>0.196822250180403</v>
      </c>
      <c r="AJ179" s="71" t="n">
        <f aca="false">AJ178*VLOOKUP($X179,$K$7:$V$36,AJ$6+1,FALSE())</f>
        <v>0.0895123474749551</v>
      </c>
      <c r="AK179" s="72" t="n">
        <f aca="false">W$7</f>
        <v>0</v>
      </c>
      <c r="AL179" s="73" t="n">
        <f aca="false">AL178*VLOOKUP($X179,$K$40:$V$69,AL$6+1,FALSE())</f>
        <v>0.834834433872327</v>
      </c>
      <c r="AM179" s="74" t="n">
        <f aca="false">AM178*VLOOKUP($X179,$K$40:$V$69,AM$6+1,FALSE())</f>
        <v>0.778080969012991</v>
      </c>
      <c r="AN179" s="74" t="n">
        <f aca="false">AN178*VLOOKUP($X179,$K$40:$V$69,AN$6+1,FALSE())</f>
        <v>0.699924593201214</v>
      </c>
      <c r="AO179" s="74" t="n">
        <f aca="false">AO178*VLOOKUP($X179,$K$40:$V$69,AO$6+1,FALSE())</f>
        <v>0.645769425145954</v>
      </c>
      <c r="AP179" s="74" t="n">
        <f aca="false">AP178*VLOOKUP($X179,$K$40:$V$69,AP$6+1,FALSE())</f>
        <v>0.589411103249552</v>
      </c>
      <c r="AQ179" s="74" t="n">
        <f aca="false">AQ178*VLOOKUP($X179,$K$40:$V$69,AQ$6+1,FALSE())</f>
        <v>0.434338297028454</v>
      </c>
      <c r="AR179" s="74" t="n">
        <f aca="false">AR178*VLOOKUP($X179,$K$40:$V$69,AR$6+1,FALSE())</f>
        <v>0.416592450852316</v>
      </c>
      <c r="AS179" s="74" t="n">
        <f aca="false">AS178*VLOOKUP($X179,$K$40:$V$69,AS$6+1,FALSE())</f>
        <v>0.328095131129802</v>
      </c>
      <c r="AT179" s="74" t="n">
        <f aca="false">AT178*VLOOKUP($X179,$K$40:$V$69,AT$6+1,FALSE())</f>
        <v>0.303468165192324</v>
      </c>
      <c r="AU179" s="74" t="n">
        <f aca="false">AU178*VLOOKUP($X179,$K$40:$V$69,AU$6+1,FALSE())</f>
        <v>0.196822250180403</v>
      </c>
      <c r="AV179" s="74" t="n">
        <f aca="false">AV178*VLOOKUP($X179,$K$40:$V$69,AV$6+1,FALSE())</f>
        <v>0.0895123474749551</v>
      </c>
      <c r="AW179" s="75" t="n">
        <v>0</v>
      </c>
      <c r="AX179" s="54"/>
      <c r="AY179" s="60" t="n">
        <f aca="false">AY167+1</f>
        <v>15</v>
      </c>
      <c r="AZ179" s="61" t="n">
        <v>173</v>
      </c>
      <c r="BA179" s="76" t="n">
        <v>0.196822250180403</v>
      </c>
      <c r="BB179" s="77" t="n">
        <v>0.303468165192324</v>
      </c>
      <c r="BC179" s="54"/>
      <c r="BD179" s="54" t="n">
        <f aca="false">IF($D$11=1,BA179*BB179,BA179)</f>
        <v>0.196822250180403</v>
      </c>
    </row>
    <row r="180" customFormat="false" ht="12.75" hidden="false" customHeight="false" outlineLevel="0" collapsed="false">
      <c r="F180" s="57" t="n">
        <v>12</v>
      </c>
      <c r="G180" s="58" t="n">
        <v>9</v>
      </c>
      <c r="H180" s="80" t="n">
        <f aca="false">+'Survival Rates'!G178</f>
        <v>0</v>
      </c>
      <c r="I180" s="81" t="n">
        <v>0</v>
      </c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60" t="n">
        <f aca="false">X168+1</f>
        <v>15</v>
      </c>
      <c r="Y180" s="61" t="n">
        <v>174</v>
      </c>
      <c r="Z180" s="71" t="n">
        <f aca="false">Z179*VLOOKUP($X180,$K$7:$V$36,Z$6+1,FALSE())</f>
        <v>0.833431476588328</v>
      </c>
      <c r="AA180" s="71" t="n">
        <f aca="false">AA179*VLOOKUP($X180,$K$7:$V$36,AA$6+1,FALSE())</f>
        <v>0.776067446788793</v>
      </c>
      <c r="AB180" s="71" t="n">
        <f aca="false">AB179*VLOOKUP($X180,$K$7:$V$36,AB$6+1,FALSE())</f>
        <v>0.697545202752859</v>
      </c>
      <c r="AC180" s="71" t="n">
        <f aca="false">AC179*VLOOKUP($X180,$K$7:$V$36,AC$6+1,FALSE())</f>
        <v>0.643366838555733</v>
      </c>
      <c r="AD180" s="71" t="n">
        <f aca="false">AD179*VLOOKUP($X180,$K$7:$V$36,AD$6+1,FALSE())</f>
        <v>0.586784528310016</v>
      </c>
      <c r="AE180" s="71" t="n">
        <f aca="false">AE179*VLOOKUP($X180,$K$7:$V$36,AE$6+1,FALSE())</f>
        <v>0.431747002766201</v>
      </c>
      <c r="AF180" s="71" t="n">
        <f aca="false">AF179*VLOOKUP($X180,$K$7:$V$36,AF$6+1,FALSE())</f>
        <v>0.41404385731619</v>
      </c>
      <c r="AG180" s="71" t="n">
        <f aca="false">AG179*VLOOKUP($X180,$K$7:$V$36,AG$6+1,FALSE())</f>
        <v>0.325611501410417</v>
      </c>
      <c r="AH180" s="71" t="n">
        <f aca="false">AH179*VLOOKUP($X180,$K$7:$V$36,AH$6+1,FALSE())</f>
        <v>0.300899130258957</v>
      </c>
      <c r="AI180" s="71" t="n">
        <f aca="false">AI179*VLOOKUP($X180,$K$7:$V$36,AI$6+1,FALSE())</f>
        <v>0.194951868526331</v>
      </c>
      <c r="AJ180" s="71" t="n">
        <f aca="false">AJ179*VLOOKUP($X180,$K$7:$V$36,AJ$6+1,FALSE())</f>
        <v>0.0885562353436524</v>
      </c>
      <c r="AK180" s="72" t="n">
        <f aca="false">W$7</f>
        <v>0</v>
      </c>
      <c r="AL180" s="73" t="n">
        <f aca="false">AL179*VLOOKUP($X180,$K$40:$V$69,AL$6+1,FALSE())</f>
        <v>0.833431476588328</v>
      </c>
      <c r="AM180" s="74" t="n">
        <f aca="false">AM179*VLOOKUP($X180,$K$40:$V$69,AM$6+1,FALSE())</f>
        <v>0.776067446788793</v>
      </c>
      <c r="AN180" s="74" t="n">
        <f aca="false">AN179*VLOOKUP($X180,$K$40:$V$69,AN$6+1,FALSE())</f>
        <v>0.697545202752859</v>
      </c>
      <c r="AO180" s="74" t="n">
        <f aca="false">AO179*VLOOKUP($X180,$K$40:$V$69,AO$6+1,FALSE())</f>
        <v>0.643366838555733</v>
      </c>
      <c r="AP180" s="74" t="n">
        <f aca="false">AP179*VLOOKUP($X180,$K$40:$V$69,AP$6+1,FALSE())</f>
        <v>0.586784528310016</v>
      </c>
      <c r="AQ180" s="74" t="n">
        <f aca="false">AQ179*VLOOKUP($X180,$K$40:$V$69,AQ$6+1,FALSE())</f>
        <v>0.431747002766201</v>
      </c>
      <c r="AR180" s="74" t="n">
        <f aca="false">AR179*VLOOKUP($X180,$K$40:$V$69,AR$6+1,FALSE())</f>
        <v>0.41404385731619</v>
      </c>
      <c r="AS180" s="74" t="n">
        <f aca="false">AS179*VLOOKUP($X180,$K$40:$V$69,AS$6+1,FALSE())</f>
        <v>0.325611501410417</v>
      </c>
      <c r="AT180" s="74" t="n">
        <f aca="false">AT179*VLOOKUP($X180,$K$40:$V$69,AT$6+1,FALSE())</f>
        <v>0.300899130258957</v>
      </c>
      <c r="AU180" s="74" t="n">
        <f aca="false">AU179*VLOOKUP($X180,$K$40:$V$69,AU$6+1,FALSE())</f>
        <v>0.194951868526331</v>
      </c>
      <c r="AV180" s="74" t="n">
        <f aca="false">AV179*VLOOKUP($X180,$K$40:$V$69,AV$6+1,FALSE())</f>
        <v>0.0885562353436524</v>
      </c>
      <c r="AW180" s="75" t="n">
        <v>0</v>
      </c>
      <c r="AX180" s="54"/>
      <c r="AY180" s="60" t="n">
        <f aca="false">AY168+1</f>
        <v>15</v>
      </c>
      <c r="AZ180" s="61" t="n">
        <v>174</v>
      </c>
      <c r="BA180" s="76" t="n">
        <v>0.194951868526331</v>
      </c>
      <c r="BB180" s="77" t="n">
        <v>0.300899130258957</v>
      </c>
      <c r="BC180" s="54"/>
      <c r="BD180" s="54" t="n">
        <f aca="false">IF($D$11=1,BA180*BB180,BA180)</f>
        <v>0.194951868526331</v>
      </c>
    </row>
    <row r="181" customFormat="false" ht="12.75" hidden="false" customHeight="false" outlineLevel="0" collapsed="false">
      <c r="F181" s="57" t="n">
        <v>12</v>
      </c>
      <c r="G181" s="58" t="n">
        <v>10</v>
      </c>
      <c r="H181" s="80" t="n">
        <f aca="false">+'Survival Rates'!G179</f>
        <v>0</v>
      </c>
      <c r="I181" s="81" t="n">
        <v>0</v>
      </c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60" t="n">
        <f aca="false">X169+1</f>
        <v>15</v>
      </c>
      <c r="Y181" s="61" t="n">
        <v>175</v>
      </c>
      <c r="Z181" s="71" t="n">
        <f aca="false">Z180*VLOOKUP($X181,$K$7:$V$36,Z$6+1,FALSE())</f>
        <v>0.832030877004324</v>
      </c>
      <c r="AA181" s="71" t="n">
        <f aca="false">AA180*VLOOKUP($X181,$K$7:$V$36,AA$6+1,FALSE())</f>
        <v>0.774059135168515</v>
      </c>
      <c r="AB181" s="71" t="n">
        <f aca="false">AB180*VLOOKUP($X181,$K$7:$V$36,AB$6+1,FALSE())</f>
        <v>0.695173901031433</v>
      </c>
      <c r="AC181" s="71" t="n">
        <f aca="false">AC180*VLOOKUP($X181,$K$7:$V$36,AC$6+1,FALSE())</f>
        <v>0.640973190794294</v>
      </c>
      <c r="AD181" s="71" t="n">
        <f aca="false">AD180*VLOOKUP($X181,$K$7:$V$36,AD$6+1,FALSE())</f>
        <v>0.584169658097241</v>
      </c>
      <c r="AE181" s="71" t="n">
        <f aca="false">AE180*VLOOKUP($X181,$K$7:$V$36,AE$6+1,FALSE())</f>
        <v>0.429171168356325</v>
      </c>
      <c r="AF181" s="71" t="n">
        <f aca="false">AF180*VLOOKUP($X181,$K$7:$V$36,AF$6+1,FALSE())</f>
        <v>0.411510855346831</v>
      </c>
      <c r="AG181" s="71" t="n">
        <f aca="false">AG180*VLOOKUP($X181,$K$7:$V$36,AG$6+1,FALSE())</f>
        <v>0.323146672386312</v>
      </c>
      <c r="AH181" s="71" t="n">
        <f aca="false">AH180*VLOOKUP($X181,$K$7:$V$36,AH$6+1,FALSE())</f>
        <v>0.298351843703989</v>
      </c>
      <c r="AI181" s="71" t="n">
        <f aca="false">AI180*VLOOKUP($X181,$K$7:$V$36,AI$6+1,FALSE())</f>
        <v>0.19309926091726</v>
      </c>
      <c r="AJ181" s="71" t="n">
        <f aca="false">AJ180*VLOOKUP($X181,$K$7:$V$36,AJ$6+1,FALSE())</f>
        <v>0.0876103357744534</v>
      </c>
      <c r="AK181" s="72" t="n">
        <f aca="false">W$7</f>
        <v>0</v>
      </c>
      <c r="AL181" s="73" t="n">
        <f aca="false">AL180*VLOOKUP($X181,$K$40:$V$69,AL$6+1,FALSE())</f>
        <v>0.832030877004324</v>
      </c>
      <c r="AM181" s="74" t="n">
        <f aca="false">AM180*VLOOKUP($X181,$K$40:$V$69,AM$6+1,FALSE())</f>
        <v>0.774059135168515</v>
      </c>
      <c r="AN181" s="74" t="n">
        <f aca="false">AN180*VLOOKUP($X181,$K$40:$V$69,AN$6+1,FALSE())</f>
        <v>0.695173901031433</v>
      </c>
      <c r="AO181" s="74" t="n">
        <f aca="false">AO180*VLOOKUP($X181,$K$40:$V$69,AO$6+1,FALSE())</f>
        <v>0.640973190794294</v>
      </c>
      <c r="AP181" s="74" t="n">
        <f aca="false">AP180*VLOOKUP($X181,$K$40:$V$69,AP$6+1,FALSE())</f>
        <v>0.584169658097241</v>
      </c>
      <c r="AQ181" s="74" t="n">
        <f aca="false">AQ180*VLOOKUP($X181,$K$40:$V$69,AQ$6+1,FALSE())</f>
        <v>0.429171168356325</v>
      </c>
      <c r="AR181" s="74" t="n">
        <f aca="false">AR180*VLOOKUP($X181,$K$40:$V$69,AR$6+1,FALSE())</f>
        <v>0.411510855346831</v>
      </c>
      <c r="AS181" s="74" t="n">
        <f aca="false">AS180*VLOOKUP($X181,$K$40:$V$69,AS$6+1,FALSE())</f>
        <v>0.323146672386312</v>
      </c>
      <c r="AT181" s="74" t="n">
        <f aca="false">AT180*VLOOKUP($X181,$K$40:$V$69,AT$6+1,FALSE())</f>
        <v>0.298351843703989</v>
      </c>
      <c r="AU181" s="74" t="n">
        <f aca="false">AU180*VLOOKUP($X181,$K$40:$V$69,AU$6+1,FALSE())</f>
        <v>0.19309926091726</v>
      </c>
      <c r="AV181" s="74" t="n">
        <f aca="false">AV180*VLOOKUP($X181,$K$40:$V$69,AV$6+1,FALSE())</f>
        <v>0.0876103357744534</v>
      </c>
      <c r="AW181" s="75" t="n">
        <v>0</v>
      </c>
      <c r="AX181" s="54"/>
      <c r="AY181" s="60" t="n">
        <f aca="false">AY169+1</f>
        <v>15</v>
      </c>
      <c r="AZ181" s="61" t="n">
        <v>175</v>
      </c>
      <c r="BA181" s="76" t="n">
        <v>0.19309926091726</v>
      </c>
      <c r="BB181" s="77" t="n">
        <v>0.298351843703989</v>
      </c>
      <c r="BC181" s="54"/>
      <c r="BD181" s="54" t="n">
        <f aca="false">IF($D$11=1,BA181*BB181,BA181)</f>
        <v>0.19309926091726</v>
      </c>
    </row>
    <row r="182" customFormat="false" ht="12.75" hidden="false" customHeight="false" outlineLevel="0" collapsed="false">
      <c r="F182" s="57" t="n">
        <v>12</v>
      </c>
      <c r="G182" s="58" t="n">
        <v>11</v>
      </c>
      <c r="H182" s="80" t="n">
        <f aca="false">+'Survival Rates'!G180</f>
        <v>0</v>
      </c>
      <c r="I182" s="81" t="n">
        <v>0</v>
      </c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60" t="n">
        <f aca="false">X170+1</f>
        <v>15</v>
      </c>
      <c r="Y182" s="61" t="n">
        <v>176</v>
      </c>
      <c r="Z182" s="71" t="n">
        <f aca="false">Z181*VLOOKUP($X182,$K$7:$V$36,Z$6+1,FALSE())</f>
        <v>0.830632631158149</v>
      </c>
      <c r="AA182" s="71" t="n">
        <f aca="false">AA181*VLOOKUP($X182,$K$7:$V$36,AA$6+1,FALSE())</f>
        <v>0.772056020668127</v>
      </c>
      <c r="AB182" s="71" t="n">
        <f aca="false">AB181*VLOOKUP($X182,$K$7:$V$36,AB$6+1,FALSE())</f>
        <v>0.692810660539347</v>
      </c>
      <c r="AC182" s="71" t="n">
        <f aca="false">AC181*VLOOKUP($X182,$K$7:$V$36,AC$6+1,FALSE())</f>
        <v>0.638588448604703</v>
      </c>
      <c r="AD182" s="71" t="n">
        <f aca="false">AD181*VLOOKUP($X182,$K$7:$V$36,AD$6+1,FALSE())</f>
        <v>0.581566440451805</v>
      </c>
      <c r="AE182" s="71" t="n">
        <f aca="false">AE181*VLOOKUP($X182,$K$7:$V$36,AE$6+1,FALSE())</f>
        <v>0.426610701564208</v>
      </c>
      <c r="AF182" s="71" t="n">
        <f aca="false">AF181*VLOOKUP($X182,$K$7:$V$36,AF$6+1,FALSE())</f>
        <v>0.408993349559492</v>
      </c>
      <c r="AG182" s="71" t="n">
        <f aca="false">AG181*VLOOKUP($X182,$K$7:$V$36,AG$6+1,FALSE())</f>
        <v>0.320700501739112</v>
      </c>
      <c r="AH182" s="71" t="n">
        <f aca="false">AH181*VLOOKUP($X182,$K$7:$V$36,AH$6+1,FALSE())</f>
        <v>0.29582612141472</v>
      </c>
      <c r="AI182" s="71" t="n">
        <f aca="false">AI181*VLOOKUP($X182,$K$7:$V$36,AI$6+1,FALSE())</f>
        <v>0.191264258448264</v>
      </c>
      <c r="AJ182" s="71" t="n">
        <f aca="false">AJ181*VLOOKUP($X182,$K$7:$V$36,AJ$6+1,FALSE())</f>
        <v>0.086674539683474</v>
      </c>
      <c r="AK182" s="72" t="n">
        <f aca="false">W$7</f>
        <v>0</v>
      </c>
      <c r="AL182" s="73" t="n">
        <f aca="false">AL181*VLOOKUP($X182,$K$40:$V$69,AL$6+1,FALSE())</f>
        <v>0.830632631158149</v>
      </c>
      <c r="AM182" s="74" t="n">
        <f aca="false">AM181*VLOOKUP($X182,$K$40:$V$69,AM$6+1,FALSE())</f>
        <v>0.772056020668127</v>
      </c>
      <c r="AN182" s="74" t="n">
        <f aca="false">AN181*VLOOKUP($X182,$K$40:$V$69,AN$6+1,FALSE())</f>
        <v>0.692810660539347</v>
      </c>
      <c r="AO182" s="74" t="n">
        <f aca="false">AO181*VLOOKUP($X182,$K$40:$V$69,AO$6+1,FALSE())</f>
        <v>0.638588448604703</v>
      </c>
      <c r="AP182" s="74" t="n">
        <f aca="false">AP181*VLOOKUP($X182,$K$40:$V$69,AP$6+1,FALSE())</f>
        <v>0.581566440451805</v>
      </c>
      <c r="AQ182" s="74" t="n">
        <f aca="false">AQ181*VLOOKUP($X182,$K$40:$V$69,AQ$6+1,FALSE())</f>
        <v>0.426610701564208</v>
      </c>
      <c r="AR182" s="74" t="n">
        <f aca="false">AR181*VLOOKUP($X182,$K$40:$V$69,AR$6+1,FALSE())</f>
        <v>0.408993349559492</v>
      </c>
      <c r="AS182" s="74" t="n">
        <f aca="false">AS181*VLOOKUP($X182,$K$40:$V$69,AS$6+1,FALSE())</f>
        <v>0.320700501739112</v>
      </c>
      <c r="AT182" s="74" t="n">
        <f aca="false">AT181*VLOOKUP($X182,$K$40:$V$69,AT$6+1,FALSE())</f>
        <v>0.29582612141472</v>
      </c>
      <c r="AU182" s="74" t="n">
        <f aca="false">AU181*VLOOKUP($X182,$K$40:$V$69,AU$6+1,FALSE())</f>
        <v>0.191264258448264</v>
      </c>
      <c r="AV182" s="74" t="n">
        <f aca="false">AV181*VLOOKUP($X182,$K$40:$V$69,AV$6+1,FALSE())</f>
        <v>0.086674539683474</v>
      </c>
      <c r="AW182" s="75" t="n">
        <v>0</v>
      </c>
      <c r="AX182" s="54"/>
      <c r="AY182" s="60" t="n">
        <f aca="false">AY170+1</f>
        <v>15</v>
      </c>
      <c r="AZ182" s="61" t="n">
        <v>176</v>
      </c>
      <c r="BA182" s="76" t="n">
        <v>0.191264258448264</v>
      </c>
      <c r="BB182" s="77" t="n">
        <v>0.29582612141472</v>
      </c>
      <c r="BC182" s="54"/>
      <c r="BD182" s="54" t="n">
        <f aca="false">IF($D$11=1,BA182*BB182,BA182)</f>
        <v>0.191264258448264</v>
      </c>
    </row>
    <row r="183" customFormat="false" ht="12.75" hidden="false" customHeight="false" outlineLevel="0" collapsed="false">
      <c r="F183" s="57" t="n">
        <v>12</v>
      </c>
      <c r="G183" s="58" t="n">
        <v>12</v>
      </c>
      <c r="H183" s="80" t="n">
        <f aca="false">+'Survival Rates'!G181</f>
        <v>0</v>
      </c>
      <c r="I183" s="81" t="n">
        <v>0</v>
      </c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60" t="n">
        <f aca="false">X171+1</f>
        <v>15</v>
      </c>
      <c r="Y183" s="61" t="n">
        <v>177</v>
      </c>
      <c r="Z183" s="71" t="n">
        <f aca="false">Z182*VLOOKUP($X183,$K$7:$V$36,Z$6+1,FALSE())</f>
        <v>0.829236735094296</v>
      </c>
      <c r="AA183" s="71" t="n">
        <f aca="false">AA182*VLOOKUP($X183,$K$7:$V$36,AA$6+1,FALSE())</f>
        <v>0.770058089838495</v>
      </c>
      <c r="AB183" s="71" t="n">
        <f aca="false">AB182*VLOOKUP($X183,$K$7:$V$36,AB$6+1,FALSE())</f>
        <v>0.690455453872487</v>
      </c>
      <c r="AC183" s="71" t="n">
        <f aca="false">AC182*VLOOKUP($X183,$K$7:$V$36,AC$6+1,FALSE())</f>
        <v>0.63621257885376</v>
      </c>
      <c r="AD183" s="71" t="n">
        <f aca="false">AD182*VLOOKUP($X183,$K$7:$V$36,AD$6+1,FALSE())</f>
        <v>0.578974823446723</v>
      </c>
      <c r="AE183" s="71" t="n">
        <f aca="false">AE182*VLOOKUP($X183,$K$7:$V$36,AE$6+1,FALSE())</f>
        <v>0.424065510705511</v>
      </c>
      <c r="AF183" s="71" t="n">
        <f aca="false">AF182*VLOOKUP($X183,$K$7:$V$36,AF$6+1,FALSE())</f>
        <v>0.406491245152959</v>
      </c>
      <c r="AG183" s="71" t="n">
        <f aca="false">AG182*VLOOKUP($X183,$K$7:$V$36,AG$6+1,FALSE())</f>
        <v>0.318272848227771</v>
      </c>
      <c r="AH183" s="71" t="n">
        <f aca="false">AH182*VLOOKUP($X183,$K$7:$V$36,AH$6+1,FALSE())</f>
        <v>0.293321780837067</v>
      </c>
      <c r="AI183" s="71" t="n">
        <f aca="false">AI182*VLOOKUP($X183,$K$7:$V$36,AI$6+1,FALSE())</f>
        <v>0.189446693819502</v>
      </c>
      <c r="AJ183" s="71" t="n">
        <f aca="false">AJ182*VLOOKUP($X183,$K$7:$V$36,AJ$6+1,FALSE())</f>
        <v>0.0857487391519928</v>
      </c>
      <c r="AK183" s="72" t="n">
        <f aca="false">W$7</f>
        <v>0</v>
      </c>
      <c r="AL183" s="73" t="n">
        <f aca="false">AL182*VLOOKUP($X183,$K$40:$V$69,AL$6+1,FALSE())</f>
        <v>0.829236735094296</v>
      </c>
      <c r="AM183" s="74" t="n">
        <f aca="false">AM182*VLOOKUP($X183,$K$40:$V$69,AM$6+1,FALSE())</f>
        <v>0.770058089838495</v>
      </c>
      <c r="AN183" s="74" t="n">
        <f aca="false">AN182*VLOOKUP($X183,$K$40:$V$69,AN$6+1,FALSE())</f>
        <v>0.690455453872487</v>
      </c>
      <c r="AO183" s="74" t="n">
        <f aca="false">AO182*VLOOKUP($X183,$K$40:$V$69,AO$6+1,FALSE())</f>
        <v>0.63621257885376</v>
      </c>
      <c r="AP183" s="74" t="n">
        <f aca="false">AP182*VLOOKUP($X183,$K$40:$V$69,AP$6+1,FALSE())</f>
        <v>0.578974823446723</v>
      </c>
      <c r="AQ183" s="74" t="n">
        <f aca="false">AQ182*VLOOKUP($X183,$K$40:$V$69,AQ$6+1,FALSE())</f>
        <v>0.424065510705511</v>
      </c>
      <c r="AR183" s="74" t="n">
        <f aca="false">AR182*VLOOKUP($X183,$K$40:$V$69,AR$6+1,FALSE())</f>
        <v>0.406491245152959</v>
      </c>
      <c r="AS183" s="74" t="n">
        <f aca="false">AS182*VLOOKUP($X183,$K$40:$V$69,AS$6+1,FALSE())</f>
        <v>0.318272848227771</v>
      </c>
      <c r="AT183" s="74" t="n">
        <f aca="false">AT182*VLOOKUP($X183,$K$40:$V$69,AT$6+1,FALSE())</f>
        <v>0.293321780837067</v>
      </c>
      <c r="AU183" s="74" t="n">
        <f aca="false">AU182*VLOOKUP($X183,$K$40:$V$69,AU$6+1,FALSE())</f>
        <v>0.189446693819502</v>
      </c>
      <c r="AV183" s="74" t="n">
        <f aca="false">AV182*VLOOKUP($X183,$K$40:$V$69,AV$6+1,FALSE())</f>
        <v>0.0857487391519928</v>
      </c>
      <c r="AW183" s="75" t="n">
        <v>0</v>
      </c>
      <c r="AX183" s="54"/>
      <c r="AY183" s="60" t="n">
        <f aca="false">AY171+1</f>
        <v>15</v>
      </c>
      <c r="AZ183" s="61" t="n">
        <v>177</v>
      </c>
      <c r="BA183" s="76" t="n">
        <v>0.189446693819502</v>
      </c>
      <c r="BB183" s="77" t="n">
        <v>0.293321780837067</v>
      </c>
      <c r="BC183" s="54"/>
      <c r="BD183" s="54" t="n">
        <f aca="false">IF($D$11=1,BA183*BB183,BA183)</f>
        <v>0.189446693819502</v>
      </c>
    </row>
    <row r="184" customFormat="false" ht="12.75" hidden="false" customHeight="false" outlineLevel="0" collapsed="false">
      <c r="F184" s="57" t="n">
        <v>12</v>
      </c>
      <c r="G184" s="58" t="n">
        <v>13</v>
      </c>
      <c r="H184" s="80" t="n">
        <f aca="false">+'Survival Rates'!G182</f>
        <v>0</v>
      </c>
      <c r="I184" s="81" t="n">
        <v>0</v>
      </c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60" t="n">
        <f aca="false">X172+1</f>
        <v>15</v>
      </c>
      <c r="Y184" s="61" t="n">
        <v>178</v>
      </c>
      <c r="Z184" s="71" t="n">
        <f aca="false">Z183*VLOOKUP($X184,$K$7:$V$36,Z$6+1,FALSE())</f>
        <v>0.827843184863906</v>
      </c>
      <c r="AA184" s="71" t="n">
        <f aca="false">AA183*VLOOKUP($X184,$K$7:$V$36,AA$6+1,FALSE())</f>
        <v>0.768065329265286</v>
      </c>
      <c r="AB184" s="71" t="n">
        <f aca="false">AB183*VLOOKUP($X184,$K$7:$V$36,AB$6+1,FALSE())</f>
        <v>0.688108253719903</v>
      </c>
      <c r="AC184" s="71" t="n">
        <f aca="false">AC183*VLOOKUP($X184,$K$7:$V$36,AC$6+1,FALSE())</f>
        <v>0.633845548531539</v>
      </c>
      <c r="AD184" s="71" t="n">
        <f aca="false">AD183*VLOOKUP($X184,$K$7:$V$36,AD$6+1,FALSE())</f>
        <v>0.576394755386411</v>
      </c>
      <c r="AE184" s="71" t="n">
        <f aca="false">AE183*VLOOKUP($X184,$K$7:$V$36,AE$6+1,FALSE())</f>
        <v>0.42153550464289</v>
      </c>
      <c r="AF184" s="71" t="n">
        <f aca="false">AF183*VLOOKUP($X184,$K$7:$V$36,AF$6+1,FALSE())</f>
        <v>0.404004447905987</v>
      </c>
      <c r="AG184" s="71" t="n">
        <f aca="false">AG183*VLOOKUP($X184,$K$7:$V$36,AG$6+1,FALSE())</f>
        <v>0.315863571680418</v>
      </c>
      <c r="AH184" s="71" t="n">
        <f aca="false">AH183*VLOOKUP($X184,$K$7:$V$36,AH$6+1,FALSE())</f>
        <v>0.290838640962378</v>
      </c>
      <c r="AI184" s="71" t="n">
        <f aca="false">AI183*VLOOKUP($X184,$K$7:$V$36,AI$6+1,FALSE())</f>
        <v>0.187646401320967</v>
      </c>
      <c r="AJ184" s="71" t="n">
        <f aca="false">AJ183*VLOOKUP($X184,$K$7:$V$36,AJ$6+1,FALSE())</f>
        <v>0.0848328274140053</v>
      </c>
      <c r="AK184" s="72" t="n">
        <f aca="false">W$7</f>
        <v>0</v>
      </c>
      <c r="AL184" s="73" t="n">
        <f aca="false">AL183*VLOOKUP($X184,$K$40:$V$69,AL$6+1,FALSE())</f>
        <v>0.827843184863906</v>
      </c>
      <c r="AM184" s="74" t="n">
        <f aca="false">AM183*VLOOKUP($X184,$K$40:$V$69,AM$6+1,FALSE())</f>
        <v>0.768065329265286</v>
      </c>
      <c r="AN184" s="74" t="n">
        <f aca="false">AN183*VLOOKUP($X184,$K$40:$V$69,AN$6+1,FALSE())</f>
        <v>0.688108253719903</v>
      </c>
      <c r="AO184" s="74" t="n">
        <f aca="false">AO183*VLOOKUP($X184,$K$40:$V$69,AO$6+1,FALSE())</f>
        <v>0.633845548531539</v>
      </c>
      <c r="AP184" s="74" t="n">
        <f aca="false">AP183*VLOOKUP($X184,$K$40:$V$69,AP$6+1,FALSE())</f>
        <v>0.576394755386411</v>
      </c>
      <c r="AQ184" s="74" t="n">
        <f aca="false">AQ183*VLOOKUP($X184,$K$40:$V$69,AQ$6+1,FALSE())</f>
        <v>0.42153550464289</v>
      </c>
      <c r="AR184" s="74" t="n">
        <f aca="false">AR183*VLOOKUP($X184,$K$40:$V$69,AR$6+1,FALSE())</f>
        <v>0.404004447905987</v>
      </c>
      <c r="AS184" s="74" t="n">
        <f aca="false">AS183*VLOOKUP($X184,$K$40:$V$69,AS$6+1,FALSE())</f>
        <v>0.315863571680418</v>
      </c>
      <c r="AT184" s="74" t="n">
        <f aca="false">AT183*VLOOKUP($X184,$K$40:$V$69,AT$6+1,FALSE())</f>
        <v>0.290838640962378</v>
      </c>
      <c r="AU184" s="74" t="n">
        <f aca="false">AU183*VLOOKUP($X184,$K$40:$V$69,AU$6+1,FALSE())</f>
        <v>0.187646401320967</v>
      </c>
      <c r="AV184" s="74" t="n">
        <f aca="false">AV183*VLOOKUP($X184,$K$40:$V$69,AV$6+1,FALSE())</f>
        <v>0.0848328274140053</v>
      </c>
      <c r="AW184" s="75" t="n">
        <v>0</v>
      </c>
      <c r="AX184" s="54"/>
      <c r="AY184" s="60" t="n">
        <f aca="false">AY172+1</f>
        <v>15</v>
      </c>
      <c r="AZ184" s="61" t="n">
        <v>178</v>
      </c>
      <c r="BA184" s="76" t="n">
        <v>0.187646401320967</v>
      </c>
      <c r="BB184" s="77" t="n">
        <v>0.290838640962378</v>
      </c>
      <c r="BC184" s="54"/>
      <c r="BD184" s="54" t="n">
        <f aca="false">IF($D$11=1,BA184*BB184,BA184)</f>
        <v>0.187646401320967</v>
      </c>
    </row>
    <row r="185" customFormat="false" ht="12.75" hidden="false" customHeight="false" outlineLevel="0" collapsed="false">
      <c r="F185" s="57" t="n">
        <v>12</v>
      </c>
      <c r="G185" s="58" t="n">
        <v>14</v>
      </c>
      <c r="H185" s="80" t="n">
        <f aca="false">+'Survival Rates'!G183</f>
        <v>0</v>
      </c>
      <c r="I185" s="81" t="n">
        <v>0</v>
      </c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60" t="n">
        <f aca="false">X173+1</f>
        <v>15</v>
      </c>
      <c r="Y185" s="61" t="n">
        <v>179</v>
      </c>
      <c r="Z185" s="71" t="n">
        <f aca="false">Z184*VLOOKUP($X185,$K$7:$V$36,Z$6+1,FALSE())</f>
        <v>0.826451976524755</v>
      </c>
      <c r="AA185" s="71" t="n">
        <f aca="false">AA184*VLOOKUP($X185,$K$7:$V$36,AA$6+1,FALSE())</f>
        <v>0.766077725568882</v>
      </c>
      <c r="AB185" s="71" t="n">
        <f aca="false">AB184*VLOOKUP($X185,$K$7:$V$36,AB$6+1,FALSE())</f>
        <v>0.685769032863486</v>
      </c>
      <c r="AC185" s="71" t="n">
        <f aca="false">AC184*VLOOKUP($X185,$K$7:$V$36,AC$6+1,FALSE())</f>
        <v>0.631487324750924</v>
      </c>
      <c r="AD185" s="71" t="n">
        <f aca="false">AD184*VLOOKUP($X185,$K$7:$V$36,AD$6+1,FALSE())</f>
        <v>0.573826184805655</v>
      </c>
      <c r="AE185" s="71" t="n">
        <f aca="false">AE184*VLOOKUP($X185,$K$7:$V$36,AE$6+1,FALSE())</f>
        <v>0.419020592782734</v>
      </c>
      <c r="AF185" s="71" t="n">
        <f aca="false">AF184*VLOOKUP($X185,$K$7:$V$36,AF$6+1,FALSE())</f>
        <v>0.40153286417375</v>
      </c>
      <c r="AG185" s="71" t="n">
        <f aca="false">AG184*VLOOKUP($X185,$K$7:$V$36,AG$6+1,FALSE())</f>
        <v>0.313472532986259</v>
      </c>
      <c r="AH185" s="71" t="n">
        <f aca="false">AH184*VLOOKUP($X185,$K$7:$V$36,AH$6+1,FALSE())</f>
        <v>0.288376522314341</v>
      </c>
      <c r="AI185" s="71" t="n">
        <f aca="false">AI184*VLOOKUP($X185,$K$7:$V$36,AI$6+1,FALSE())</f>
        <v>0.185863216817378</v>
      </c>
      <c r="AJ185" s="71" t="n">
        <f aca="false">AJ184*VLOOKUP($X185,$K$7:$V$36,AJ$6+1,FALSE())</f>
        <v>0.0839266988439113</v>
      </c>
      <c r="AK185" s="72" t="n">
        <f aca="false">W$7</f>
        <v>0</v>
      </c>
      <c r="AL185" s="73" t="n">
        <f aca="false">AL184*VLOOKUP($X185,$K$40:$V$69,AL$6+1,FALSE())</f>
        <v>0.826451976524755</v>
      </c>
      <c r="AM185" s="74" t="n">
        <f aca="false">AM184*VLOOKUP($X185,$K$40:$V$69,AM$6+1,FALSE())</f>
        <v>0.766077725568882</v>
      </c>
      <c r="AN185" s="74" t="n">
        <f aca="false">AN184*VLOOKUP($X185,$K$40:$V$69,AN$6+1,FALSE())</f>
        <v>0.685769032863486</v>
      </c>
      <c r="AO185" s="74" t="n">
        <f aca="false">AO184*VLOOKUP($X185,$K$40:$V$69,AO$6+1,FALSE())</f>
        <v>0.631487324750924</v>
      </c>
      <c r="AP185" s="74" t="n">
        <f aca="false">AP184*VLOOKUP($X185,$K$40:$V$69,AP$6+1,FALSE())</f>
        <v>0.573826184805655</v>
      </c>
      <c r="AQ185" s="74" t="n">
        <f aca="false">AQ184*VLOOKUP($X185,$K$40:$V$69,AQ$6+1,FALSE())</f>
        <v>0.419020592782734</v>
      </c>
      <c r="AR185" s="74" t="n">
        <f aca="false">AR184*VLOOKUP($X185,$K$40:$V$69,AR$6+1,FALSE())</f>
        <v>0.40153286417375</v>
      </c>
      <c r="AS185" s="74" t="n">
        <f aca="false">AS184*VLOOKUP($X185,$K$40:$V$69,AS$6+1,FALSE())</f>
        <v>0.313472532986259</v>
      </c>
      <c r="AT185" s="74" t="n">
        <f aca="false">AT184*VLOOKUP($X185,$K$40:$V$69,AT$6+1,FALSE())</f>
        <v>0.288376522314341</v>
      </c>
      <c r="AU185" s="74" t="n">
        <f aca="false">AU184*VLOOKUP($X185,$K$40:$V$69,AU$6+1,FALSE())</f>
        <v>0.185863216817378</v>
      </c>
      <c r="AV185" s="74" t="n">
        <f aca="false">AV184*VLOOKUP($X185,$K$40:$V$69,AV$6+1,FALSE())</f>
        <v>0.0839266988439113</v>
      </c>
      <c r="AW185" s="75" t="n">
        <v>0</v>
      </c>
      <c r="AX185" s="54"/>
      <c r="AY185" s="60" t="n">
        <f aca="false">AY173+1</f>
        <v>15</v>
      </c>
      <c r="AZ185" s="61" t="n">
        <v>179</v>
      </c>
      <c r="BA185" s="76" t="n">
        <v>0.185863216817378</v>
      </c>
      <c r="BB185" s="77" t="n">
        <v>0.288376522314341</v>
      </c>
      <c r="BC185" s="54"/>
      <c r="BD185" s="54" t="n">
        <f aca="false">IF($D$11=1,BA185*BB185,BA185)</f>
        <v>0.185863216817378</v>
      </c>
    </row>
    <row r="186" customFormat="false" ht="12.75" hidden="false" customHeight="false" outlineLevel="0" collapsed="false">
      <c r="F186" s="82" t="n">
        <v>12</v>
      </c>
      <c r="G186" s="91" t="n">
        <v>15</v>
      </c>
      <c r="H186" s="103" t="n">
        <f aca="false">+'Survival Rates'!G184</f>
        <v>0</v>
      </c>
      <c r="I186" s="104" t="n">
        <v>0</v>
      </c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60" t="n">
        <f aca="false">X174+1</f>
        <v>15</v>
      </c>
      <c r="Y186" s="61" t="n">
        <v>180</v>
      </c>
      <c r="Z186" s="71" t="n">
        <f aca="false">Z185*VLOOKUP($X186,$K$7:$V$36,Z$6+1,FALSE())</f>
        <v>0.825063106141243</v>
      </c>
      <c r="AA186" s="71" t="n">
        <f aca="false">AA185*VLOOKUP($X186,$K$7:$V$36,AA$6+1,FALSE())</f>
        <v>0.764095265404289</v>
      </c>
      <c r="AB186" s="71" t="n">
        <f aca="false">AB185*VLOOKUP($X186,$K$7:$V$36,AB$6+1,FALSE())</f>
        <v>0.683437764177654</v>
      </c>
      <c r="AC186" s="71" t="n">
        <f aca="false">AC185*VLOOKUP($X186,$K$7:$V$36,AC$6+1,FALSE())</f>
        <v>0.629137874747159</v>
      </c>
      <c r="AD186" s="71" t="n">
        <f aca="false">AD185*VLOOKUP($X186,$K$7:$V$36,AD$6+1,FALSE())</f>
        <v>0.571269060468583</v>
      </c>
      <c r="AE186" s="71" t="n">
        <f aca="false">AE185*VLOOKUP($X186,$K$7:$V$36,AE$6+1,FALSE())</f>
        <v>0.416520685071919</v>
      </c>
      <c r="AF186" s="71" t="n">
        <f aca="false">AF185*VLOOKUP($X186,$K$7:$V$36,AF$6+1,FALSE())</f>
        <v>0.399076400884313</v>
      </c>
      <c r="AG186" s="71" t="n">
        <f aca="false">AG185*VLOOKUP($X186,$K$7:$V$36,AG$6+1,FALSE())</f>
        <v>0.311099594087548</v>
      </c>
      <c r="AH186" s="71" t="n">
        <f aca="false">AH185*VLOOKUP($X186,$K$7:$V$36,AH$6+1,FALSE())</f>
        <v>0.285935246936019</v>
      </c>
      <c r="AI186" s="71" t="n">
        <f aca="false">AI185*VLOOKUP($X186,$K$7:$V$36,AI$6+1,FALSE())</f>
        <v>0.184096977733212</v>
      </c>
      <c r="AJ186" s="71" t="n">
        <f aca="false">AJ185*VLOOKUP($X186,$K$7:$V$36,AJ$6+1,FALSE())</f>
        <v>0.083030248944334</v>
      </c>
      <c r="AK186" s="72" t="n">
        <f aca="false">W$7</f>
        <v>0</v>
      </c>
      <c r="AL186" s="73" t="n">
        <f aca="false">AL185*VLOOKUP($X186,$K$40:$V$69,AL$6+1,FALSE())</f>
        <v>0.825063106141243</v>
      </c>
      <c r="AM186" s="74" t="n">
        <f aca="false">AM185*VLOOKUP($X186,$K$40:$V$69,AM$6+1,FALSE())</f>
        <v>0.764095265404289</v>
      </c>
      <c r="AN186" s="74" t="n">
        <f aca="false">AN185*VLOOKUP($X186,$K$40:$V$69,AN$6+1,FALSE())</f>
        <v>0.683437764177654</v>
      </c>
      <c r="AO186" s="74" t="n">
        <f aca="false">AO185*VLOOKUP($X186,$K$40:$V$69,AO$6+1,FALSE())</f>
        <v>0.629137874747159</v>
      </c>
      <c r="AP186" s="74" t="n">
        <f aca="false">AP185*VLOOKUP($X186,$K$40:$V$69,AP$6+1,FALSE())</f>
        <v>0.571269060468583</v>
      </c>
      <c r="AQ186" s="74" t="n">
        <f aca="false">AQ185*VLOOKUP($X186,$K$40:$V$69,AQ$6+1,FALSE())</f>
        <v>0.416520685071919</v>
      </c>
      <c r="AR186" s="74" t="n">
        <f aca="false">AR185*VLOOKUP($X186,$K$40:$V$69,AR$6+1,FALSE())</f>
        <v>0.399076400884313</v>
      </c>
      <c r="AS186" s="74" t="n">
        <f aca="false">AS185*VLOOKUP($X186,$K$40:$V$69,AS$6+1,FALSE())</f>
        <v>0.311099594087548</v>
      </c>
      <c r="AT186" s="74" t="n">
        <f aca="false">AT185*VLOOKUP($X186,$K$40:$V$69,AT$6+1,FALSE())</f>
        <v>0.285935246936019</v>
      </c>
      <c r="AU186" s="74" t="n">
        <f aca="false">AU185*VLOOKUP($X186,$K$40:$V$69,AU$6+1,FALSE())</f>
        <v>0.184096977733212</v>
      </c>
      <c r="AV186" s="74" t="n">
        <f aca="false">AV185*VLOOKUP($X186,$K$40:$V$69,AV$6+1,FALSE())</f>
        <v>0.083030248944334</v>
      </c>
      <c r="AW186" s="75" t="n">
        <v>0</v>
      </c>
      <c r="AX186" s="54"/>
      <c r="AY186" s="60" t="n">
        <f aca="false">AY174+1</f>
        <v>15</v>
      </c>
      <c r="AZ186" s="61" t="n">
        <v>180</v>
      </c>
      <c r="BA186" s="76" t="n">
        <v>0.184096977733212</v>
      </c>
      <c r="BB186" s="77" t="n">
        <v>0.285935246936019</v>
      </c>
      <c r="BC186" s="54"/>
      <c r="BD186" s="54" t="n">
        <f aca="false">IF($D$11=1,BA186*BB186,BA186)</f>
        <v>0.184096977733212</v>
      </c>
    </row>
    <row r="187" customFormat="false" ht="12.75" hidden="false" customHeight="false" outlineLevel="0" collapsed="false"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60" t="n">
        <f aca="false">X175+1</f>
        <v>16</v>
      </c>
      <c r="Y187" s="61" t="n">
        <v>181</v>
      </c>
      <c r="Z187" s="71" t="n">
        <f aca="false">Z186*VLOOKUP($X187,$K$7:$V$36,Z$6+1,FALSE())</f>
        <v>0.823676569784386</v>
      </c>
      <c r="AA187" s="71" t="n">
        <f aca="false">AA186*VLOOKUP($X187,$K$7:$V$36,AA$6+1,FALSE())</f>
        <v>0.762117935461046</v>
      </c>
      <c r="AB187" s="71" t="n">
        <f aca="false">AB186*VLOOKUP($X187,$K$7:$V$36,AB$6+1,FALSE())</f>
        <v>0.681114420629041</v>
      </c>
      <c r="AC187" s="71" t="n">
        <f aca="false">AC186*VLOOKUP($X187,$K$7:$V$36,AC$6+1,FALSE())</f>
        <v>0.626797165877385</v>
      </c>
      <c r="AD187" s="71" t="n">
        <f aca="false">AD186*VLOOKUP($X187,$K$7:$V$36,AD$6+1,FALSE())</f>
        <v>0.568723331367644</v>
      </c>
      <c r="AE187" s="71" t="n">
        <f aca="false">AE186*VLOOKUP($X187,$K$7:$V$36,AE$6+1,FALSE())</f>
        <v>0.414035691994586</v>
      </c>
      <c r="AF187" s="71" t="n">
        <f aca="false">AF186*VLOOKUP($X187,$K$7:$V$36,AF$6+1,FALSE())</f>
        <v>0.396634965535128</v>
      </c>
      <c r="AG187" s="71" t="n">
        <f aca="false">AG186*VLOOKUP($X187,$K$7:$V$36,AG$6+1,FALSE())</f>
        <v>0.308744617971615</v>
      </c>
      <c r="AH187" s="71" t="n">
        <f aca="false">AH186*VLOOKUP($X187,$K$7:$V$36,AH$6+1,FALSE())</f>
        <v>0.283514638376983</v>
      </c>
      <c r="AI187" s="71" t="n">
        <f aca="false">AI186*VLOOKUP($X187,$K$7:$V$36,AI$6+1,FALSE())</f>
        <v>0.182347523037889</v>
      </c>
      <c r="AJ187" s="71" t="n">
        <f aca="false">AJ186*VLOOKUP($X187,$K$7:$V$36,AJ$6+1,FALSE())</f>
        <v>0.082143374334069</v>
      </c>
      <c r="AK187" s="72" t="n">
        <f aca="false">W$7</f>
        <v>0</v>
      </c>
      <c r="AL187" s="73" t="n">
        <f aca="false">AL186*VLOOKUP($X187,$K$40:$V$69,AL$6+1,FALSE())</f>
        <v>0.823676569784386</v>
      </c>
      <c r="AM187" s="74" t="n">
        <f aca="false">AM186*VLOOKUP($X187,$K$40:$V$69,AM$6+1,FALSE())</f>
        <v>0.762117935461046</v>
      </c>
      <c r="AN187" s="74" t="n">
        <f aca="false">AN186*VLOOKUP($X187,$K$40:$V$69,AN$6+1,FALSE())</f>
        <v>0.681114420629041</v>
      </c>
      <c r="AO187" s="74" t="n">
        <f aca="false">AO186*VLOOKUP($X187,$K$40:$V$69,AO$6+1,FALSE())</f>
        <v>0.626797165877385</v>
      </c>
      <c r="AP187" s="74" t="n">
        <f aca="false">AP186*VLOOKUP($X187,$K$40:$V$69,AP$6+1,FALSE())</f>
        <v>0.568723331367644</v>
      </c>
      <c r="AQ187" s="74" t="n">
        <f aca="false">AQ186*VLOOKUP($X187,$K$40:$V$69,AQ$6+1,FALSE())</f>
        <v>0.414035691994586</v>
      </c>
      <c r="AR187" s="74" t="n">
        <f aca="false">AR186*VLOOKUP($X187,$K$40:$V$69,AR$6+1,FALSE())</f>
        <v>0.396634965535128</v>
      </c>
      <c r="AS187" s="74" t="n">
        <f aca="false">AS186*VLOOKUP($X187,$K$40:$V$69,AS$6+1,FALSE())</f>
        <v>0.308744617971615</v>
      </c>
      <c r="AT187" s="74" t="n">
        <f aca="false">AT186*VLOOKUP($X187,$K$40:$V$69,AT$6+1,FALSE())</f>
        <v>0.283514638376983</v>
      </c>
      <c r="AU187" s="74" t="n">
        <f aca="false">AU186*VLOOKUP($X187,$K$40:$V$69,AU$6+1,FALSE())</f>
        <v>0.182347523037889</v>
      </c>
      <c r="AV187" s="74" t="n">
        <f aca="false">AV186*VLOOKUP($X187,$K$40:$V$69,AV$6+1,FALSE())</f>
        <v>0.082143374334069</v>
      </c>
      <c r="AW187" s="75" t="n">
        <v>0</v>
      </c>
      <c r="AX187" s="54"/>
      <c r="AY187" s="60" t="n">
        <f aca="false">AY175+1</f>
        <v>16</v>
      </c>
      <c r="AZ187" s="61" t="n">
        <v>181</v>
      </c>
      <c r="BA187" s="76" t="n">
        <v>0.182347523037889</v>
      </c>
      <c r="BB187" s="77" t="n">
        <v>0.283514638376983</v>
      </c>
      <c r="BC187" s="54"/>
      <c r="BD187" s="54" t="n">
        <f aca="false">IF($D$11=1,BA187*BB187,BA187)</f>
        <v>0.182347523037889</v>
      </c>
    </row>
    <row r="188" customFormat="false" ht="12.75" hidden="false" customHeight="false" outlineLevel="0" collapsed="false"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60" t="n">
        <f aca="false">X176+1</f>
        <v>16</v>
      </c>
      <c r="Y188" s="61" t="n">
        <v>182</v>
      </c>
      <c r="Z188" s="71" t="n">
        <f aca="false">Z187*VLOOKUP($X188,$K$7:$V$36,Z$6+1,FALSE())</f>
        <v>0.822292363531802</v>
      </c>
      <c r="AA188" s="71" t="n">
        <f aca="false">AA187*VLOOKUP($X188,$K$7:$V$36,AA$6+1,FALSE())</f>
        <v>0.76014572246314</v>
      </c>
      <c r="AB188" s="71" t="n">
        <f aca="false">AB187*VLOOKUP($X188,$K$7:$V$36,AB$6+1,FALSE())</f>
        <v>0.678798975276179</v>
      </c>
      <c r="AC188" s="71" t="n">
        <f aca="false">AC187*VLOOKUP($X188,$K$7:$V$36,AC$6+1,FALSE())</f>
        <v>0.624465165620196</v>
      </c>
      <c r="AD188" s="71" t="n">
        <f aca="false">AD187*VLOOKUP($X188,$K$7:$V$36,AD$6+1,FALSE())</f>
        <v>0.566188946722591</v>
      </c>
      <c r="AE188" s="71" t="n">
        <f aca="false">AE187*VLOOKUP($X188,$K$7:$V$36,AE$6+1,FALSE())</f>
        <v>0.411565524568932</v>
      </c>
      <c r="AF188" s="71" t="n">
        <f aca="false">AF187*VLOOKUP($X188,$K$7:$V$36,AF$6+1,FALSE())</f>
        <v>0.394208466189554</v>
      </c>
      <c r="AG188" s="71" t="n">
        <f aca="false">AG187*VLOOKUP($X188,$K$7:$V$36,AG$6+1,FALSE())</f>
        <v>0.306407468662956</v>
      </c>
      <c r="AH188" s="71" t="n">
        <f aca="false">AH187*VLOOKUP($X188,$K$7:$V$36,AH$6+1,FALSE())</f>
        <v>0.281114521680559</v>
      </c>
      <c r="AI188" s="71" t="n">
        <f aca="false">AI187*VLOOKUP($X188,$K$7:$V$36,AI$6+1,FALSE())</f>
        <v>0.180614693231081</v>
      </c>
      <c r="AJ188" s="71" t="n">
        <f aca="false">AJ187*VLOOKUP($X188,$K$7:$V$36,AJ$6+1,FALSE())</f>
        <v>0.081265972736162</v>
      </c>
      <c r="AK188" s="72" t="n">
        <f aca="false">W$7</f>
        <v>0</v>
      </c>
      <c r="AL188" s="73" t="n">
        <f aca="false">AL187*VLOOKUP($X188,$K$40:$V$69,AL$6+1,FALSE())</f>
        <v>0.822292363531802</v>
      </c>
      <c r="AM188" s="74" t="n">
        <f aca="false">AM187*VLOOKUP($X188,$K$40:$V$69,AM$6+1,FALSE())</f>
        <v>0.76014572246314</v>
      </c>
      <c r="AN188" s="74" t="n">
        <f aca="false">AN187*VLOOKUP($X188,$K$40:$V$69,AN$6+1,FALSE())</f>
        <v>0.678798975276179</v>
      </c>
      <c r="AO188" s="74" t="n">
        <f aca="false">AO187*VLOOKUP($X188,$K$40:$V$69,AO$6+1,FALSE())</f>
        <v>0.624465165620196</v>
      </c>
      <c r="AP188" s="74" t="n">
        <f aca="false">AP187*VLOOKUP($X188,$K$40:$V$69,AP$6+1,FALSE())</f>
        <v>0.566188946722591</v>
      </c>
      <c r="AQ188" s="74" t="n">
        <f aca="false">AQ187*VLOOKUP($X188,$K$40:$V$69,AQ$6+1,FALSE())</f>
        <v>0.411565524568932</v>
      </c>
      <c r="AR188" s="74" t="n">
        <f aca="false">AR187*VLOOKUP($X188,$K$40:$V$69,AR$6+1,FALSE())</f>
        <v>0.394208466189554</v>
      </c>
      <c r="AS188" s="74" t="n">
        <f aca="false">AS187*VLOOKUP($X188,$K$40:$V$69,AS$6+1,FALSE())</f>
        <v>0.306407468662956</v>
      </c>
      <c r="AT188" s="74" t="n">
        <f aca="false">AT187*VLOOKUP($X188,$K$40:$V$69,AT$6+1,FALSE())</f>
        <v>0.281114521680559</v>
      </c>
      <c r="AU188" s="74" t="n">
        <f aca="false">AU187*VLOOKUP($X188,$K$40:$V$69,AU$6+1,FALSE())</f>
        <v>0.180614693231081</v>
      </c>
      <c r="AV188" s="74" t="n">
        <f aca="false">AV187*VLOOKUP($X188,$K$40:$V$69,AV$6+1,FALSE())</f>
        <v>0.081265972736162</v>
      </c>
      <c r="AW188" s="75" t="n">
        <v>0</v>
      </c>
      <c r="AX188" s="54"/>
      <c r="AY188" s="60" t="n">
        <f aca="false">AY176+1</f>
        <v>16</v>
      </c>
      <c r="AZ188" s="61" t="n">
        <v>182</v>
      </c>
      <c r="BA188" s="76" t="n">
        <v>0.180614693231081</v>
      </c>
      <c r="BB188" s="77" t="n">
        <v>0.281114521680559</v>
      </c>
      <c r="BC188" s="54"/>
      <c r="BD188" s="54" t="n">
        <f aca="false">IF($D$11=1,BA188*BB188,BA188)</f>
        <v>0.180614693231081</v>
      </c>
    </row>
    <row r="189" customFormat="false" ht="12.75" hidden="false" customHeight="false" outlineLevel="0" collapsed="false"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60" t="n">
        <f aca="false">X177+1</f>
        <v>16</v>
      </c>
      <c r="Y189" s="61" t="n">
        <v>183</v>
      </c>
      <c r="Z189" s="71" t="n">
        <f aca="false">Z188*VLOOKUP($X189,$K$7:$V$36,Z$6+1,FALSE())</f>
        <v>0.8209104834677</v>
      </c>
      <c r="AA189" s="71" t="n">
        <f aca="false">AA188*VLOOKUP($X189,$K$7:$V$36,AA$6+1,FALSE())</f>
        <v>0.75817861316891</v>
      </c>
      <c r="AB189" s="71" t="n">
        <f aca="false">AB188*VLOOKUP($X189,$K$7:$V$36,AB$6+1,FALSE())</f>
        <v>0.676491401269187</v>
      </c>
      <c r="AC189" s="71" t="n">
        <f aca="false">AC188*VLOOKUP($X189,$K$7:$V$36,AC$6+1,FALSE())</f>
        <v>0.622141841575178</v>
      </c>
      <c r="AD189" s="71" t="n">
        <f aca="false">AD188*VLOOKUP($X189,$K$7:$V$36,AD$6+1,FALSE())</f>
        <v>0.563665855979466</v>
      </c>
      <c r="AE189" s="71" t="n">
        <f aca="false">AE188*VLOOKUP($X189,$K$7:$V$36,AE$6+1,FALSE())</f>
        <v>0.40911009434403</v>
      </c>
      <c r="AF189" s="71" t="n">
        <f aca="false">AF188*VLOOKUP($X189,$K$7:$V$36,AF$6+1,FALSE())</f>
        <v>0.391796811473388</v>
      </c>
      <c r="AG189" s="71" t="n">
        <f aca="false">AG188*VLOOKUP($X189,$K$7:$V$36,AG$6+1,FALSE())</f>
        <v>0.304088011215379</v>
      </c>
      <c r="AH189" s="71" t="n">
        <f aca="false">AH188*VLOOKUP($X189,$K$7:$V$36,AH$6+1,FALSE())</f>
        <v>0.278734723371182</v>
      </c>
      <c r="AI189" s="71" t="n">
        <f aca="false">AI188*VLOOKUP($X189,$K$7:$V$36,AI$6+1,FALSE())</f>
        <v>0.17889833032818</v>
      </c>
      <c r="AJ189" s="71" t="n">
        <f aca="false">AJ188*VLOOKUP($X189,$K$7:$V$36,AJ$6+1,FALSE())</f>
        <v>0.0803979429661138</v>
      </c>
      <c r="AK189" s="72" t="n">
        <f aca="false">W$7</f>
        <v>0</v>
      </c>
      <c r="AL189" s="73" t="n">
        <f aca="false">AL188*VLOOKUP($X189,$K$40:$V$69,AL$6+1,FALSE())</f>
        <v>0.8209104834677</v>
      </c>
      <c r="AM189" s="74" t="n">
        <f aca="false">AM188*VLOOKUP($X189,$K$40:$V$69,AM$6+1,FALSE())</f>
        <v>0.75817861316891</v>
      </c>
      <c r="AN189" s="74" t="n">
        <f aca="false">AN188*VLOOKUP($X189,$K$40:$V$69,AN$6+1,FALSE())</f>
        <v>0.676491401269187</v>
      </c>
      <c r="AO189" s="74" t="n">
        <f aca="false">AO188*VLOOKUP($X189,$K$40:$V$69,AO$6+1,FALSE())</f>
        <v>0.622141841575178</v>
      </c>
      <c r="AP189" s="74" t="n">
        <f aca="false">AP188*VLOOKUP($X189,$K$40:$V$69,AP$6+1,FALSE())</f>
        <v>0.563665855979466</v>
      </c>
      <c r="AQ189" s="74" t="n">
        <f aca="false">AQ188*VLOOKUP($X189,$K$40:$V$69,AQ$6+1,FALSE())</f>
        <v>0.40911009434403</v>
      </c>
      <c r="AR189" s="74" t="n">
        <f aca="false">AR188*VLOOKUP($X189,$K$40:$V$69,AR$6+1,FALSE())</f>
        <v>0.391796811473388</v>
      </c>
      <c r="AS189" s="74" t="n">
        <f aca="false">AS188*VLOOKUP($X189,$K$40:$V$69,AS$6+1,FALSE())</f>
        <v>0.304088011215379</v>
      </c>
      <c r="AT189" s="74" t="n">
        <f aca="false">AT188*VLOOKUP($X189,$K$40:$V$69,AT$6+1,FALSE())</f>
        <v>0.278734723371182</v>
      </c>
      <c r="AU189" s="74" t="n">
        <f aca="false">AU188*VLOOKUP($X189,$K$40:$V$69,AU$6+1,FALSE())</f>
        <v>0.17889833032818</v>
      </c>
      <c r="AV189" s="74" t="n">
        <f aca="false">AV188*VLOOKUP($X189,$K$40:$V$69,AV$6+1,FALSE())</f>
        <v>0.0803979429661138</v>
      </c>
      <c r="AW189" s="75" t="n">
        <v>0</v>
      </c>
      <c r="AX189" s="54"/>
      <c r="AY189" s="60" t="n">
        <f aca="false">AY177+1</f>
        <v>16</v>
      </c>
      <c r="AZ189" s="61" t="n">
        <v>183</v>
      </c>
      <c r="BA189" s="76" t="n">
        <v>0.17889833032818</v>
      </c>
      <c r="BB189" s="77" t="n">
        <v>0.278734723371182</v>
      </c>
      <c r="BC189" s="54"/>
      <c r="BD189" s="54" t="n">
        <f aca="false">IF($D$11=1,BA189*BB189,BA189)</f>
        <v>0.17889833032818</v>
      </c>
    </row>
    <row r="190" customFormat="false" ht="12.75" hidden="false" customHeight="false" outlineLevel="0" collapsed="false"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60" t="n">
        <f aca="false">X178+1</f>
        <v>16</v>
      </c>
      <c r="Y190" s="61" t="n">
        <v>184</v>
      </c>
      <c r="Z190" s="71" t="n">
        <f aca="false">Z189*VLOOKUP($X190,$K$7:$V$36,Z$6+1,FALSE())</f>
        <v>0.81953092568287</v>
      </c>
      <c r="AA190" s="71" t="n">
        <f aca="false">AA189*VLOOKUP($X190,$K$7:$V$36,AA$6+1,FALSE())</f>
        <v>0.756216594370964</v>
      </c>
      <c r="AB190" s="71" t="n">
        <f aca="false">AB189*VLOOKUP($X190,$K$7:$V$36,AB$6+1,FALSE())</f>
        <v>0.674191671849461</v>
      </c>
      <c r="AC190" s="71" t="n">
        <f aca="false">AC189*VLOOKUP($X190,$K$7:$V$36,AC$6+1,FALSE())</f>
        <v>0.619827161462464</v>
      </c>
      <c r="AD190" s="71" t="n">
        <f aca="false">AD189*VLOOKUP($X190,$K$7:$V$36,AD$6+1,FALSE())</f>
        <v>0.561154008809596</v>
      </c>
      <c r="AE190" s="71" t="n">
        <f aca="false">AE189*VLOOKUP($X190,$K$7:$V$36,AE$6+1,FALSE())</f>
        <v>0.406669313396652</v>
      </c>
      <c r="AF190" s="71" t="n">
        <f aca="false">AF189*VLOOKUP($X190,$K$7:$V$36,AF$6+1,FALSE())</f>
        <v>0.389399910571433</v>
      </c>
      <c r="AG190" s="71" t="n">
        <f aca="false">AG189*VLOOKUP($X190,$K$7:$V$36,AG$6+1,FALSE())</f>
        <v>0.301786111704214</v>
      </c>
      <c r="AH190" s="71" t="n">
        <f aca="false">AH189*VLOOKUP($X190,$K$7:$V$36,AH$6+1,FALSE())</f>
        <v>0.276375071441863</v>
      </c>
      <c r="AI190" s="71" t="n">
        <f aca="false">AI189*VLOOKUP($X190,$K$7:$V$36,AI$6+1,FALSE())</f>
        <v>0.177198277845886</v>
      </c>
      <c r="AJ190" s="71" t="n">
        <f aca="false">AJ189*VLOOKUP($X190,$K$7:$V$36,AJ$6+1,FALSE())</f>
        <v>0.079539184920212</v>
      </c>
      <c r="AK190" s="72" t="n">
        <f aca="false">W$7</f>
        <v>0</v>
      </c>
      <c r="AL190" s="73" t="n">
        <f aca="false">AL189*VLOOKUP($X190,$K$40:$V$69,AL$6+1,FALSE())</f>
        <v>0.81953092568287</v>
      </c>
      <c r="AM190" s="74" t="n">
        <f aca="false">AM189*VLOOKUP($X190,$K$40:$V$69,AM$6+1,FALSE())</f>
        <v>0.756216594370964</v>
      </c>
      <c r="AN190" s="74" t="n">
        <f aca="false">AN189*VLOOKUP($X190,$K$40:$V$69,AN$6+1,FALSE())</f>
        <v>0.674191671849461</v>
      </c>
      <c r="AO190" s="74" t="n">
        <f aca="false">AO189*VLOOKUP($X190,$K$40:$V$69,AO$6+1,FALSE())</f>
        <v>0.619827161462464</v>
      </c>
      <c r="AP190" s="74" t="n">
        <f aca="false">AP189*VLOOKUP($X190,$K$40:$V$69,AP$6+1,FALSE())</f>
        <v>0.561154008809596</v>
      </c>
      <c r="AQ190" s="74" t="n">
        <f aca="false">AQ189*VLOOKUP($X190,$K$40:$V$69,AQ$6+1,FALSE())</f>
        <v>0.406669313396652</v>
      </c>
      <c r="AR190" s="74" t="n">
        <f aca="false">AR189*VLOOKUP($X190,$K$40:$V$69,AR$6+1,FALSE())</f>
        <v>0.389399910571433</v>
      </c>
      <c r="AS190" s="74" t="n">
        <f aca="false">AS189*VLOOKUP($X190,$K$40:$V$69,AS$6+1,FALSE())</f>
        <v>0.301786111704214</v>
      </c>
      <c r="AT190" s="74" t="n">
        <f aca="false">AT189*VLOOKUP($X190,$K$40:$V$69,AT$6+1,FALSE())</f>
        <v>0.276375071441863</v>
      </c>
      <c r="AU190" s="74" t="n">
        <f aca="false">AU189*VLOOKUP($X190,$K$40:$V$69,AU$6+1,FALSE())</f>
        <v>0.177198277845886</v>
      </c>
      <c r="AV190" s="74" t="n">
        <f aca="false">AV189*VLOOKUP($X190,$K$40:$V$69,AV$6+1,FALSE())</f>
        <v>0.079539184920212</v>
      </c>
      <c r="AW190" s="75" t="n">
        <v>0</v>
      </c>
      <c r="AX190" s="54"/>
      <c r="AY190" s="60" t="n">
        <f aca="false">AY178+1</f>
        <v>16</v>
      </c>
      <c r="AZ190" s="61" t="n">
        <v>184</v>
      </c>
      <c r="BA190" s="76" t="n">
        <v>0.177198277845886</v>
      </c>
      <c r="BB190" s="77" t="n">
        <v>0.276375071441863</v>
      </c>
      <c r="BC190" s="54"/>
      <c r="BD190" s="54" t="n">
        <f aca="false">IF($D$11=1,BA190*BB190,BA190)</f>
        <v>0.177198277845886</v>
      </c>
    </row>
    <row r="191" customFormat="false" ht="12.75" hidden="false" customHeight="false" outlineLevel="0" collapsed="false"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60" t="n">
        <f aca="false">X179+1</f>
        <v>16</v>
      </c>
      <c r="Y191" s="61" t="n">
        <v>185</v>
      </c>
      <c r="Z191" s="71" t="n">
        <f aca="false">Z190*VLOOKUP($X191,$K$7:$V$36,Z$6+1,FALSE())</f>
        <v>0.818153686274673</v>
      </c>
      <c r="AA191" s="71" t="n">
        <f aca="false">AA190*VLOOKUP($X191,$K$7:$V$36,AA$6+1,FALSE())</f>
        <v>0.754259652896088</v>
      </c>
      <c r="AB191" s="71" t="n">
        <f aca="false">AB190*VLOOKUP($X191,$K$7:$V$36,AB$6+1,FALSE())</f>
        <v>0.671899760349363</v>
      </c>
      <c r="AC191" s="71" t="n">
        <f aca="false">AC190*VLOOKUP($X191,$K$7:$V$36,AC$6+1,FALSE())</f>
        <v>0.617521093122285</v>
      </c>
      <c r="AD191" s="71" t="n">
        <f aca="false">AD190*VLOOKUP($X191,$K$7:$V$36,AD$6+1,FALSE())</f>
        <v>0.558653355108583</v>
      </c>
      <c r="AE191" s="71" t="n">
        <f aca="false">AE190*VLOOKUP($X191,$K$7:$V$36,AE$6+1,FALSE())</f>
        <v>0.404243094328132</v>
      </c>
      <c r="AF191" s="71" t="n">
        <f aca="false">AF190*VLOOKUP($X191,$K$7:$V$36,AF$6+1,FALSE())</f>
        <v>0.387017673224068</v>
      </c>
      <c r="AG191" s="71" t="n">
        <f aca="false">AG190*VLOOKUP($X191,$K$7:$V$36,AG$6+1,FALSE())</f>
        <v>0.299501637218582</v>
      </c>
      <c r="AH191" s="71" t="n">
        <f aca="false">AH190*VLOOKUP($X191,$K$7:$V$36,AH$6+1,FALSE())</f>
        <v>0.274035395341749</v>
      </c>
      <c r="AI191" s="71" t="n">
        <f aca="false">AI190*VLOOKUP($X191,$K$7:$V$36,AI$6+1,FALSE())</f>
        <v>0.175514380787945</v>
      </c>
      <c r="AJ191" s="71" t="n">
        <f aca="false">AJ190*VLOOKUP($X191,$K$7:$V$36,AJ$6+1,FALSE())</f>
        <v>0.0786895995639859</v>
      </c>
      <c r="AK191" s="72" t="n">
        <f aca="false">W$7</f>
        <v>0</v>
      </c>
      <c r="AL191" s="73" t="n">
        <f aca="false">AL190*VLOOKUP($X191,$K$40:$V$69,AL$6+1,FALSE())</f>
        <v>0.818153686274673</v>
      </c>
      <c r="AM191" s="74" t="n">
        <f aca="false">AM190*VLOOKUP($X191,$K$40:$V$69,AM$6+1,FALSE())</f>
        <v>0.754259652896088</v>
      </c>
      <c r="AN191" s="74" t="n">
        <f aca="false">AN190*VLOOKUP($X191,$K$40:$V$69,AN$6+1,FALSE())</f>
        <v>0.671899760349363</v>
      </c>
      <c r="AO191" s="74" t="n">
        <f aca="false">AO190*VLOOKUP($X191,$K$40:$V$69,AO$6+1,FALSE())</f>
        <v>0.617521093122285</v>
      </c>
      <c r="AP191" s="74" t="n">
        <f aca="false">AP190*VLOOKUP($X191,$K$40:$V$69,AP$6+1,FALSE())</f>
        <v>0.558653355108583</v>
      </c>
      <c r="AQ191" s="74" t="n">
        <f aca="false">AQ190*VLOOKUP($X191,$K$40:$V$69,AQ$6+1,FALSE())</f>
        <v>0.404243094328132</v>
      </c>
      <c r="AR191" s="74" t="n">
        <f aca="false">AR190*VLOOKUP($X191,$K$40:$V$69,AR$6+1,FALSE())</f>
        <v>0.387017673224068</v>
      </c>
      <c r="AS191" s="74" t="n">
        <f aca="false">AS190*VLOOKUP($X191,$K$40:$V$69,AS$6+1,FALSE())</f>
        <v>0.299501637218582</v>
      </c>
      <c r="AT191" s="74" t="n">
        <f aca="false">AT190*VLOOKUP($X191,$K$40:$V$69,AT$6+1,FALSE())</f>
        <v>0.274035395341749</v>
      </c>
      <c r="AU191" s="74" t="n">
        <f aca="false">AU190*VLOOKUP($X191,$K$40:$V$69,AU$6+1,FALSE())</f>
        <v>0.175514380787945</v>
      </c>
      <c r="AV191" s="74" t="n">
        <f aca="false">AV190*VLOOKUP($X191,$K$40:$V$69,AV$6+1,FALSE())</f>
        <v>0.0786895995639859</v>
      </c>
      <c r="AW191" s="75" t="n">
        <v>0</v>
      </c>
      <c r="AX191" s="54"/>
      <c r="AY191" s="60" t="n">
        <f aca="false">AY179+1</f>
        <v>16</v>
      </c>
      <c r="AZ191" s="61" t="n">
        <v>185</v>
      </c>
      <c r="BA191" s="76" t="n">
        <v>0.175514380787945</v>
      </c>
      <c r="BB191" s="77" t="n">
        <v>0.274035395341749</v>
      </c>
      <c r="BC191" s="54"/>
      <c r="BD191" s="54" t="n">
        <f aca="false">IF($D$11=1,BA191*BB191,BA191)</f>
        <v>0.175514380787945</v>
      </c>
    </row>
    <row r="192" customFormat="false" ht="12.75" hidden="false" customHeight="false" outlineLevel="0" collapsed="false"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60" t="n">
        <f aca="false">X180+1</f>
        <v>16</v>
      </c>
      <c r="Y192" s="61" t="n">
        <v>186</v>
      </c>
      <c r="Z192" s="71" t="n">
        <f aca="false">Z191*VLOOKUP($X192,$K$7:$V$36,Z$6+1,FALSE())</f>
        <v>0.816778761347025</v>
      </c>
      <c r="AA192" s="71" t="n">
        <f aca="false">AA191*VLOOKUP($X192,$K$7:$V$36,AA$6+1,FALSE())</f>
        <v>0.752307775605157</v>
      </c>
      <c r="AB192" s="71" t="n">
        <f aca="false">AB191*VLOOKUP($X192,$K$7:$V$36,AB$6+1,FALSE())</f>
        <v>0.66961564019191</v>
      </c>
      <c r="AC192" s="71" t="n">
        <f aca="false">AC191*VLOOKUP($X192,$K$7:$V$36,AC$6+1,FALSE())</f>
        <v>0.615223604514523</v>
      </c>
      <c r="AD192" s="71" t="n">
        <f aca="false">AD191*VLOOKUP($X192,$K$7:$V$36,AD$6+1,FALSE())</f>
        <v>0.556163844995309</v>
      </c>
      <c r="AE192" s="71" t="n">
        <f aca="false">AE191*VLOOKUP($X192,$K$7:$V$36,AE$6+1,FALSE())</f>
        <v>0.401831350261228</v>
      </c>
      <c r="AF192" s="71" t="n">
        <f aca="false">AF191*VLOOKUP($X192,$K$7:$V$36,AF$6+1,FALSE())</f>
        <v>0.38465000972386</v>
      </c>
      <c r="AG192" s="71" t="n">
        <f aca="false">AG191*VLOOKUP($X192,$K$7:$V$36,AG$6+1,FALSE())</f>
        <v>0.297234455853717</v>
      </c>
      <c r="AH192" s="71" t="n">
        <f aca="false">AH191*VLOOKUP($X192,$K$7:$V$36,AH$6+1,FALSE())</f>
        <v>0.2717155259638</v>
      </c>
      <c r="AI192" s="71" t="n">
        <f aca="false">AI191*VLOOKUP($X192,$K$7:$V$36,AI$6+1,FALSE())</f>
        <v>0.173846485631018</v>
      </c>
      <c r="AJ192" s="71" t="n">
        <f aca="false">AJ191*VLOOKUP($X192,$K$7:$V$36,AJ$6+1,FALSE())</f>
        <v>0.0778490889207864</v>
      </c>
      <c r="AK192" s="72" t="n">
        <f aca="false">W$7</f>
        <v>0</v>
      </c>
      <c r="AL192" s="73" t="n">
        <f aca="false">AL191*VLOOKUP($X192,$K$40:$V$69,AL$6+1,FALSE())</f>
        <v>0.816778761347025</v>
      </c>
      <c r="AM192" s="74" t="n">
        <f aca="false">AM191*VLOOKUP($X192,$K$40:$V$69,AM$6+1,FALSE())</f>
        <v>0.752307775605157</v>
      </c>
      <c r="AN192" s="74" t="n">
        <f aca="false">AN191*VLOOKUP($X192,$K$40:$V$69,AN$6+1,FALSE())</f>
        <v>0.66961564019191</v>
      </c>
      <c r="AO192" s="74" t="n">
        <f aca="false">AO191*VLOOKUP($X192,$K$40:$V$69,AO$6+1,FALSE())</f>
        <v>0.615223604514523</v>
      </c>
      <c r="AP192" s="74" t="n">
        <f aca="false">AP191*VLOOKUP($X192,$K$40:$V$69,AP$6+1,FALSE())</f>
        <v>0.556163844995309</v>
      </c>
      <c r="AQ192" s="74" t="n">
        <f aca="false">AQ191*VLOOKUP($X192,$K$40:$V$69,AQ$6+1,FALSE())</f>
        <v>0.401831350261228</v>
      </c>
      <c r="AR192" s="74" t="n">
        <f aca="false">AR191*VLOOKUP($X192,$K$40:$V$69,AR$6+1,FALSE())</f>
        <v>0.38465000972386</v>
      </c>
      <c r="AS192" s="74" t="n">
        <f aca="false">AS191*VLOOKUP($X192,$K$40:$V$69,AS$6+1,FALSE())</f>
        <v>0.297234455853717</v>
      </c>
      <c r="AT192" s="74" t="n">
        <f aca="false">AT191*VLOOKUP($X192,$K$40:$V$69,AT$6+1,FALSE())</f>
        <v>0.2717155259638</v>
      </c>
      <c r="AU192" s="74" t="n">
        <f aca="false">AU191*VLOOKUP($X192,$K$40:$V$69,AU$6+1,FALSE())</f>
        <v>0.173846485631018</v>
      </c>
      <c r="AV192" s="74" t="n">
        <f aca="false">AV191*VLOOKUP($X192,$K$40:$V$69,AV$6+1,FALSE())</f>
        <v>0.0778490889207864</v>
      </c>
      <c r="AW192" s="75" t="n">
        <v>0</v>
      </c>
      <c r="AX192" s="54"/>
      <c r="AY192" s="60" t="n">
        <f aca="false">AY180+1</f>
        <v>16</v>
      </c>
      <c r="AZ192" s="61" t="n">
        <v>186</v>
      </c>
      <c r="BA192" s="76" t="n">
        <v>0.173846485631018</v>
      </c>
      <c r="BB192" s="77" t="n">
        <v>0.2717155259638</v>
      </c>
      <c r="BC192" s="54"/>
      <c r="BD192" s="54" t="n">
        <f aca="false">IF($D$11=1,BA192*BB192,BA192)</f>
        <v>0.173846485631018</v>
      </c>
    </row>
    <row r="193" customFormat="false" ht="12.75" hidden="false" customHeight="false" outlineLevel="0" collapsed="false"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60" t="n">
        <f aca="false">X181+1</f>
        <v>16</v>
      </c>
      <c r="Y193" s="61" t="n">
        <v>187</v>
      </c>
      <c r="Z193" s="71" t="n">
        <f aca="false">Z192*VLOOKUP($X193,$K$7:$V$36,Z$6+1,FALSE())</f>
        <v>0.815406147010392</v>
      </c>
      <c r="AA193" s="71" t="n">
        <f aca="false">AA192*VLOOKUP($X193,$K$7:$V$36,AA$6+1,FALSE())</f>
        <v>0.750360949393047</v>
      </c>
      <c r="AB193" s="71" t="n">
        <f aca="false">AB192*VLOOKUP($X193,$K$7:$V$36,AB$6+1,FALSE())</f>
        <v>0.66733928489047</v>
      </c>
      <c r="AC193" s="71" t="n">
        <f aca="false">AC192*VLOOKUP($X193,$K$7:$V$36,AC$6+1,FALSE())</f>
        <v>0.612934663718263</v>
      </c>
      <c r="AD193" s="71" t="n">
        <f aca="false">AD192*VLOOKUP($X193,$K$7:$V$36,AD$6+1,FALSE())</f>
        <v>0.55368542881094</v>
      </c>
      <c r="AE193" s="71" t="n">
        <f aca="false">AE192*VLOOKUP($X193,$K$7:$V$36,AE$6+1,FALSE())</f>
        <v>0.399433994837013</v>
      </c>
      <c r="AF193" s="71" t="n">
        <f aca="false">AF192*VLOOKUP($X193,$K$7:$V$36,AF$6+1,FALSE())</f>
        <v>0.382296830912176</v>
      </c>
      <c r="AG193" s="71" t="n">
        <f aca="false">AG192*VLOOKUP($X193,$K$7:$V$36,AG$6+1,FALSE())</f>
        <v>0.294984436703352</v>
      </c>
      <c r="AH193" s="71" t="n">
        <f aca="false">AH192*VLOOKUP($X193,$K$7:$V$36,AH$6+1,FALSE())</f>
        <v>0.269415295632566</v>
      </c>
      <c r="AI193" s="71" t="n">
        <f aca="false">AI192*VLOOKUP($X193,$K$7:$V$36,AI$6+1,FALSE())</f>
        <v>0.172194440310679</v>
      </c>
      <c r="AJ193" s="71" t="n">
        <f aca="false">AJ192*VLOOKUP($X193,$K$7:$V$36,AJ$6+1,FALSE())</f>
        <v>0.0770175560604863</v>
      </c>
      <c r="AK193" s="72" t="n">
        <f aca="false">W$7</f>
        <v>0</v>
      </c>
      <c r="AL193" s="73" t="n">
        <f aca="false">AL192*VLOOKUP($X193,$K$40:$V$69,AL$6+1,FALSE())</f>
        <v>0.815406147010392</v>
      </c>
      <c r="AM193" s="74" t="n">
        <f aca="false">AM192*VLOOKUP($X193,$K$40:$V$69,AM$6+1,FALSE())</f>
        <v>0.750360949393047</v>
      </c>
      <c r="AN193" s="74" t="n">
        <f aca="false">AN192*VLOOKUP($X193,$K$40:$V$69,AN$6+1,FALSE())</f>
        <v>0.66733928489047</v>
      </c>
      <c r="AO193" s="74" t="n">
        <f aca="false">AO192*VLOOKUP($X193,$K$40:$V$69,AO$6+1,FALSE())</f>
        <v>0.612934663718263</v>
      </c>
      <c r="AP193" s="74" t="n">
        <f aca="false">AP192*VLOOKUP($X193,$K$40:$V$69,AP$6+1,FALSE())</f>
        <v>0.55368542881094</v>
      </c>
      <c r="AQ193" s="74" t="n">
        <f aca="false">AQ192*VLOOKUP($X193,$K$40:$V$69,AQ$6+1,FALSE())</f>
        <v>0.399433994837013</v>
      </c>
      <c r="AR193" s="74" t="n">
        <f aca="false">AR192*VLOOKUP($X193,$K$40:$V$69,AR$6+1,FALSE())</f>
        <v>0.382296830912176</v>
      </c>
      <c r="AS193" s="74" t="n">
        <f aca="false">AS192*VLOOKUP($X193,$K$40:$V$69,AS$6+1,FALSE())</f>
        <v>0.294984436703352</v>
      </c>
      <c r="AT193" s="74" t="n">
        <f aca="false">AT192*VLOOKUP($X193,$K$40:$V$69,AT$6+1,FALSE())</f>
        <v>0.269415295632566</v>
      </c>
      <c r="AU193" s="74" t="n">
        <f aca="false">AU192*VLOOKUP($X193,$K$40:$V$69,AU$6+1,FALSE())</f>
        <v>0.172194440310679</v>
      </c>
      <c r="AV193" s="74" t="n">
        <f aca="false">AV192*VLOOKUP($X193,$K$40:$V$69,AV$6+1,FALSE())</f>
        <v>0.0770175560604863</v>
      </c>
      <c r="AW193" s="75" t="n">
        <v>0</v>
      </c>
      <c r="AX193" s="54"/>
      <c r="AY193" s="60" t="n">
        <f aca="false">AY181+1</f>
        <v>16</v>
      </c>
      <c r="AZ193" s="61" t="n">
        <v>187</v>
      </c>
      <c r="BA193" s="76" t="n">
        <v>0.172194440310679</v>
      </c>
      <c r="BB193" s="77" t="n">
        <v>0.269415295632566</v>
      </c>
      <c r="BC193" s="54"/>
      <c r="BD193" s="54" t="n">
        <f aca="false">IF($D$11=1,BA193*BB193,BA193)</f>
        <v>0.172194440310679</v>
      </c>
    </row>
    <row r="194" customFormat="false" ht="12.75" hidden="false" customHeight="false" outlineLevel="0" collapsed="false"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60" t="n">
        <f aca="false">X182+1</f>
        <v>16</v>
      </c>
      <c r="Y194" s="61" t="n">
        <v>188</v>
      </c>
      <c r="Z194" s="71" t="n">
        <f aca="false">Z193*VLOOKUP($X194,$K$7:$V$36,Z$6+1,FALSE())</f>
        <v>0.814035839381776</v>
      </c>
      <c r="AA194" s="71" t="n">
        <f aca="false">AA193*VLOOKUP($X194,$K$7:$V$36,AA$6+1,FALSE())</f>
        <v>0.74841916118855</v>
      </c>
      <c r="AB194" s="71" t="n">
        <f aca="false">AB193*VLOOKUP($X194,$K$7:$V$36,AB$6+1,FALSE())</f>
        <v>0.665070668048449</v>
      </c>
      <c r="AC194" s="71" t="n">
        <f aca="false">AC193*VLOOKUP($X194,$K$7:$V$36,AC$6+1,FALSE())</f>
        <v>0.610654238931354</v>
      </c>
      <c r="AD194" s="71" t="n">
        <f aca="false">AD193*VLOOKUP($X194,$K$7:$V$36,AD$6+1,FALSE())</f>
        <v>0.551218057117934</v>
      </c>
      <c r="AE194" s="71" t="n">
        <f aca="false">AE193*VLOOKUP($X194,$K$7:$V$36,AE$6+1,FALSE())</f>
        <v>0.397050942211787</v>
      </c>
      <c r="AF194" s="71" t="n">
        <f aca="false">AF193*VLOOKUP($X194,$K$7:$V$36,AF$6+1,FALSE())</f>
        <v>0.379958048175833</v>
      </c>
      <c r="AG194" s="71" t="n">
        <f aca="false">AG193*VLOOKUP($X194,$K$7:$V$36,AG$6+1,FALSE())</f>
        <v>0.292751449852161</v>
      </c>
      <c r="AH194" s="71" t="n">
        <f aca="false">AH193*VLOOKUP($X194,$K$7:$V$36,AH$6+1,FALSE())</f>
        <v>0.267134538092068</v>
      </c>
      <c r="AI194" s="71" t="n">
        <f aca="false">AI193*VLOOKUP($X194,$K$7:$V$36,AI$6+1,FALSE())</f>
        <v>0.170558094207558</v>
      </c>
      <c r="AJ194" s="71" t="n">
        <f aca="false">AJ193*VLOOKUP($X194,$K$7:$V$36,AJ$6+1,FALSE())</f>
        <v>0.0761949050883027</v>
      </c>
      <c r="AK194" s="72" t="n">
        <f aca="false">W$7</f>
        <v>0</v>
      </c>
      <c r="AL194" s="73" t="n">
        <f aca="false">AL193*VLOOKUP($X194,$K$40:$V$69,AL$6+1,FALSE())</f>
        <v>0.814035839381776</v>
      </c>
      <c r="AM194" s="74" t="n">
        <f aca="false">AM193*VLOOKUP($X194,$K$40:$V$69,AM$6+1,FALSE())</f>
        <v>0.74841916118855</v>
      </c>
      <c r="AN194" s="74" t="n">
        <f aca="false">AN193*VLOOKUP($X194,$K$40:$V$69,AN$6+1,FALSE())</f>
        <v>0.665070668048449</v>
      </c>
      <c r="AO194" s="74" t="n">
        <f aca="false">AO193*VLOOKUP($X194,$K$40:$V$69,AO$6+1,FALSE())</f>
        <v>0.610654238931354</v>
      </c>
      <c r="AP194" s="74" t="n">
        <f aca="false">AP193*VLOOKUP($X194,$K$40:$V$69,AP$6+1,FALSE())</f>
        <v>0.551218057117934</v>
      </c>
      <c r="AQ194" s="74" t="n">
        <f aca="false">AQ193*VLOOKUP($X194,$K$40:$V$69,AQ$6+1,FALSE())</f>
        <v>0.397050942211787</v>
      </c>
      <c r="AR194" s="74" t="n">
        <f aca="false">AR193*VLOOKUP($X194,$K$40:$V$69,AR$6+1,FALSE())</f>
        <v>0.379958048175833</v>
      </c>
      <c r="AS194" s="74" t="n">
        <f aca="false">AS193*VLOOKUP($X194,$K$40:$V$69,AS$6+1,FALSE())</f>
        <v>0.292751449852161</v>
      </c>
      <c r="AT194" s="74" t="n">
        <f aca="false">AT193*VLOOKUP($X194,$K$40:$V$69,AT$6+1,FALSE())</f>
        <v>0.267134538092068</v>
      </c>
      <c r="AU194" s="74" t="n">
        <f aca="false">AU193*VLOOKUP($X194,$K$40:$V$69,AU$6+1,FALSE())</f>
        <v>0.170558094207558</v>
      </c>
      <c r="AV194" s="74" t="n">
        <f aca="false">AV193*VLOOKUP($X194,$K$40:$V$69,AV$6+1,FALSE())</f>
        <v>0.0761949050883027</v>
      </c>
      <c r="AW194" s="75" t="n">
        <v>0</v>
      </c>
      <c r="AX194" s="54"/>
      <c r="AY194" s="60" t="n">
        <f aca="false">AY182+1</f>
        <v>16</v>
      </c>
      <c r="AZ194" s="61" t="n">
        <v>188</v>
      </c>
      <c r="BA194" s="76" t="n">
        <v>0.170558094207558</v>
      </c>
      <c r="BB194" s="77" t="n">
        <v>0.267134538092068</v>
      </c>
      <c r="BC194" s="54"/>
      <c r="BD194" s="54" t="n">
        <f aca="false">IF($D$11=1,BA194*BB194,BA194)</f>
        <v>0.170558094207558</v>
      </c>
    </row>
    <row r="195" customFormat="false" ht="12.75" hidden="false" customHeight="false" outlineLevel="0" collapsed="false"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60" t="n">
        <f aca="false">X183+1</f>
        <v>16</v>
      </c>
      <c r="Y195" s="61" t="n">
        <v>189</v>
      </c>
      <c r="Z195" s="71" t="n">
        <f aca="false">Z194*VLOOKUP($X195,$K$7:$V$36,Z$6+1,FALSE())</f>
        <v>0.812667834584706</v>
      </c>
      <c r="AA195" s="71" t="n">
        <f aca="false">AA194*VLOOKUP($X195,$K$7:$V$36,AA$6+1,FALSE())</f>
        <v>0.74648239795428</v>
      </c>
      <c r="AB195" s="71" t="n">
        <f aca="false">AB194*VLOOKUP($X195,$K$7:$V$36,AB$6+1,FALSE())</f>
        <v>0.662809763358991</v>
      </c>
      <c r="AC195" s="71" t="n">
        <f aca="false">AC194*VLOOKUP($X195,$K$7:$V$36,AC$6+1,FALSE())</f>
        <v>0.608382298469963</v>
      </c>
      <c r="AD195" s="71" t="n">
        <f aca="false">AD194*VLOOKUP($X195,$K$7:$V$36,AD$6+1,FALSE())</f>
        <v>0.548761680699059</v>
      </c>
      <c r="AE195" s="71" t="n">
        <f aca="false">AE194*VLOOKUP($X195,$K$7:$V$36,AE$6+1,FALSE())</f>
        <v>0.394682107053998</v>
      </c>
      <c r="AF195" s="71" t="n">
        <f aca="false">AF194*VLOOKUP($X195,$K$7:$V$36,AF$6+1,FALSE())</f>
        <v>0.377633573443757</v>
      </c>
      <c r="AG195" s="71" t="n">
        <f aca="false">AG194*VLOOKUP($X195,$K$7:$V$36,AG$6+1,FALSE())</f>
        <v>0.290535366368258</v>
      </c>
      <c r="AH195" s="71" t="n">
        <f aca="false">AH194*VLOOKUP($X195,$K$7:$V$36,AH$6+1,FALSE())</f>
        <v>0.26487308849378</v>
      </c>
      <c r="AI195" s="71" t="n">
        <f aca="false">AI194*VLOOKUP($X195,$K$7:$V$36,AI$6+1,FALSE())</f>
        <v>0.168937298133603</v>
      </c>
      <c r="AJ195" s="71" t="n">
        <f aca="false">AJ194*VLOOKUP($X195,$K$7:$V$36,AJ$6+1,FALSE())</f>
        <v>0.0753810411337375</v>
      </c>
      <c r="AK195" s="72" t="n">
        <f aca="false">W$7</f>
        <v>0</v>
      </c>
      <c r="AL195" s="73" t="n">
        <f aca="false">AL194*VLOOKUP($X195,$K$40:$V$69,AL$6+1,FALSE())</f>
        <v>0.812667834584706</v>
      </c>
      <c r="AM195" s="74" t="n">
        <f aca="false">AM194*VLOOKUP($X195,$K$40:$V$69,AM$6+1,FALSE())</f>
        <v>0.74648239795428</v>
      </c>
      <c r="AN195" s="74" t="n">
        <f aca="false">AN194*VLOOKUP($X195,$K$40:$V$69,AN$6+1,FALSE())</f>
        <v>0.662809763358991</v>
      </c>
      <c r="AO195" s="74" t="n">
        <f aca="false">AO194*VLOOKUP($X195,$K$40:$V$69,AO$6+1,FALSE())</f>
        <v>0.608382298469963</v>
      </c>
      <c r="AP195" s="74" t="n">
        <f aca="false">AP194*VLOOKUP($X195,$K$40:$V$69,AP$6+1,FALSE())</f>
        <v>0.548761680699059</v>
      </c>
      <c r="AQ195" s="74" t="n">
        <f aca="false">AQ194*VLOOKUP($X195,$K$40:$V$69,AQ$6+1,FALSE())</f>
        <v>0.394682107053998</v>
      </c>
      <c r="AR195" s="74" t="n">
        <f aca="false">AR194*VLOOKUP($X195,$K$40:$V$69,AR$6+1,FALSE())</f>
        <v>0.377633573443757</v>
      </c>
      <c r="AS195" s="74" t="n">
        <f aca="false">AS194*VLOOKUP($X195,$K$40:$V$69,AS$6+1,FALSE())</f>
        <v>0.290535366368258</v>
      </c>
      <c r="AT195" s="74" t="n">
        <f aca="false">AT194*VLOOKUP($X195,$K$40:$V$69,AT$6+1,FALSE())</f>
        <v>0.26487308849378</v>
      </c>
      <c r="AU195" s="74" t="n">
        <f aca="false">AU194*VLOOKUP($X195,$K$40:$V$69,AU$6+1,FALSE())</f>
        <v>0.168937298133603</v>
      </c>
      <c r="AV195" s="74" t="n">
        <f aca="false">AV194*VLOOKUP($X195,$K$40:$V$69,AV$6+1,FALSE())</f>
        <v>0.0753810411337375</v>
      </c>
      <c r="AW195" s="75" t="n">
        <v>0</v>
      </c>
      <c r="AX195" s="54"/>
      <c r="AY195" s="60" t="n">
        <f aca="false">AY183+1</f>
        <v>16</v>
      </c>
      <c r="AZ195" s="61" t="n">
        <v>189</v>
      </c>
      <c r="BA195" s="76" t="n">
        <v>0.168937298133603</v>
      </c>
      <c r="BB195" s="77" t="n">
        <v>0.26487308849378</v>
      </c>
      <c r="BC195" s="54"/>
      <c r="BD195" s="54" t="n">
        <f aca="false">IF($D$11=1,BA195*BB195,BA195)</f>
        <v>0.168937298133603</v>
      </c>
    </row>
    <row r="196" customFormat="false" ht="12.75" hidden="false" customHeight="false" outlineLevel="0" collapsed="false"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60" t="n">
        <f aca="false">X184+1</f>
        <v>16</v>
      </c>
      <c r="Y196" s="61" t="n">
        <v>190</v>
      </c>
      <c r="Z196" s="71" t="n">
        <f aca="false">Z195*VLOOKUP($X196,$K$7:$V$36,Z$6+1,FALSE())</f>
        <v>0.811302128749221</v>
      </c>
      <c r="AA196" s="71" t="n">
        <f aca="false">AA195*VLOOKUP($X196,$K$7:$V$36,AA$6+1,FALSE())</f>
        <v>0.744550646686593</v>
      </c>
      <c r="AB196" s="71" t="n">
        <f aca="false">AB195*VLOOKUP($X196,$K$7:$V$36,AB$6+1,FALSE())</f>
        <v>0.660556544604667</v>
      </c>
      <c r="AC196" s="71" t="n">
        <f aca="false">AC195*VLOOKUP($X196,$K$7:$V$36,AC$6+1,FALSE())</f>
        <v>0.606118810768139</v>
      </c>
      <c r="AD196" s="71" t="n">
        <f aca="false">AD195*VLOOKUP($X196,$K$7:$V$36,AD$6+1,FALSE())</f>
        <v>0.546316250556405</v>
      </c>
      <c r="AE196" s="71" t="n">
        <f aca="false">AE195*VLOOKUP($X196,$K$7:$V$36,AE$6+1,FALSE())</f>
        <v>0.392327404541187</v>
      </c>
      <c r="AF196" s="71" t="n">
        <f aca="false">AF195*VLOOKUP($X196,$K$7:$V$36,AF$6+1,FALSE())</f>
        <v>0.375323319183666</v>
      </c>
      <c r="AG196" s="71" t="n">
        <f aca="false">AG195*VLOOKUP($X196,$K$7:$V$36,AG$6+1,FALSE())</f>
        <v>0.288336058295749</v>
      </c>
      <c r="AH196" s="71" t="n">
        <f aca="false">AH195*VLOOKUP($X196,$K$7:$V$36,AH$6+1,FALSE())</f>
        <v>0.262630783384715</v>
      </c>
      <c r="AI196" s="71" t="n">
        <f aca="false">AI195*VLOOKUP($X196,$K$7:$V$36,AI$6+1,FALSE())</f>
        <v>0.167331904318484</v>
      </c>
      <c r="AJ196" s="71" t="n">
        <f aca="false">AJ195*VLOOKUP($X196,$K$7:$V$36,AJ$6+1,FALSE())</f>
        <v>0.0745758703396372</v>
      </c>
      <c r="AK196" s="72" t="n">
        <f aca="false">W$7</f>
        <v>0</v>
      </c>
      <c r="AL196" s="73" t="n">
        <f aca="false">AL195*VLOOKUP($X196,$K$40:$V$69,AL$6+1,FALSE())</f>
        <v>0.811302128749221</v>
      </c>
      <c r="AM196" s="74" t="n">
        <f aca="false">AM195*VLOOKUP($X196,$K$40:$V$69,AM$6+1,FALSE())</f>
        <v>0.744550646686593</v>
      </c>
      <c r="AN196" s="74" t="n">
        <f aca="false">AN195*VLOOKUP($X196,$K$40:$V$69,AN$6+1,FALSE())</f>
        <v>0.660556544604667</v>
      </c>
      <c r="AO196" s="74" t="n">
        <f aca="false">AO195*VLOOKUP($X196,$K$40:$V$69,AO$6+1,FALSE())</f>
        <v>0.606118810768139</v>
      </c>
      <c r="AP196" s="74" t="n">
        <f aca="false">AP195*VLOOKUP($X196,$K$40:$V$69,AP$6+1,FALSE())</f>
        <v>0.546316250556405</v>
      </c>
      <c r="AQ196" s="74" t="n">
        <f aca="false">AQ195*VLOOKUP($X196,$K$40:$V$69,AQ$6+1,FALSE())</f>
        <v>0.392327404541187</v>
      </c>
      <c r="AR196" s="74" t="n">
        <f aca="false">AR195*VLOOKUP($X196,$K$40:$V$69,AR$6+1,FALSE())</f>
        <v>0.375323319183666</v>
      </c>
      <c r="AS196" s="74" t="n">
        <f aca="false">AS195*VLOOKUP($X196,$K$40:$V$69,AS$6+1,FALSE())</f>
        <v>0.288336058295749</v>
      </c>
      <c r="AT196" s="74" t="n">
        <f aca="false">AT195*VLOOKUP($X196,$K$40:$V$69,AT$6+1,FALSE())</f>
        <v>0.262630783384715</v>
      </c>
      <c r="AU196" s="74" t="n">
        <f aca="false">AU195*VLOOKUP($X196,$K$40:$V$69,AU$6+1,FALSE())</f>
        <v>0.167331904318484</v>
      </c>
      <c r="AV196" s="74" t="n">
        <f aca="false">AV195*VLOOKUP($X196,$K$40:$V$69,AV$6+1,FALSE())</f>
        <v>0.0745758703396372</v>
      </c>
      <c r="AW196" s="75" t="n">
        <v>0</v>
      </c>
      <c r="AX196" s="54"/>
      <c r="AY196" s="60" t="n">
        <f aca="false">AY184+1</f>
        <v>16</v>
      </c>
      <c r="AZ196" s="61" t="n">
        <v>190</v>
      </c>
      <c r="BA196" s="76" t="n">
        <v>0.167331904318484</v>
      </c>
      <c r="BB196" s="77" t="n">
        <v>0.262630783384715</v>
      </c>
      <c r="BC196" s="54"/>
      <c r="BD196" s="54" t="n">
        <f aca="false">IF($D$11=1,BA196*BB196,BA196)</f>
        <v>0.167331904318484</v>
      </c>
    </row>
    <row r="197" customFormat="false" ht="12.75" hidden="false" customHeight="false" outlineLevel="0" collapsed="false"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60" t="n">
        <f aca="false">X185+1</f>
        <v>16</v>
      </c>
      <c r="Y197" s="61" t="n">
        <v>191</v>
      </c>
      <c r="Z197" s="71" t="n">
        <f aca="false">Z196*VLOOKUP($X197,$K$7:$V$36,Z$6+1,FALSE())</f>
        <v>0.809938718011869</v>
      </c>
      <c r="AA197" s="71" t="n">
        <f aca="false">AA196*VLOOKUP($X197,$K$7:$V$36,AA$6+1,FALSE())</f>
        <v>0.742623894415495</v>
      </c>
      <c r="AB197" s="71" t="n">
        <f aca="false">AB196*VLOOKUP($X197,$K$7:$V$36,AB$6+1,FALSE())</f>
        <v>0.658310985657178</v>
      </c>
      <c r="AC197" s="71" t="n">
        <f aca="false">AC196*VLOOKUP($X197,$K$7:$V$36,AC$6+1,FALSE())</f>
        <v>0.603863744377371</v>
      </c>
      <c r="AD197" s="71" t="n">
        <f aca="false">AD196*VLOOKUP($X197,$K$7:$V$36,AD$6+1,FALSE())</f>
        <v>0.54388171791041</v>
      </c>
      <c r="AE197" s="71" t="n">
        <f aca="false">AE196*VLOOKUP($X197,$K$7:$V$36,AE$6+1,FALSE())</f>
        <v>0.389986750356955</v>
      </c>
      <c r="AF197" s="71" t="n">
        <f aca="false">AF196*VLOOKUP($X197,$K$7:$V$36,AF$6+1,FALSE())</f>
        <v>0.37302719839878</v>
      </c>
      <c r="AG197" s="71" t="n">
        <f aca="false">AG196*VLOOKUP($X197,$K$7:$V$36,AG$6+1,FALSE())</f>
        <v>0.286153398647349</v>
      </c>
      <c r="AH197" s="71" t="n">
        <f aca="false">AH196*VLOOKUP($X197,$K$7:$V$36,AH$6+1,FALSE())</f>
        <v>0.260407460695611</v>
      </c>
      <c r="AI197" s="71" t="n">
        <f aca="false">AI196*VLOOKUP($X197,$K$7:$V$36,AI$6+1,FALSE())</f>
        <v>0.165741766396113</v>
      </c>
      <c r="AJ197" s="71" t="n">
        <f aca="false">AJ196*VLOOKUP($X197,$K$7:$V$36,AJ$6+1,FALSE())</f>
        <v>0.0737792998513687</v>
      </c>
      <c r="AK197" s="72" t="n">
        <f aca="false">W$7</f>
        <v>0</v>
      </c>
      <c r="AL197" s="73" t="n">
        <f aca="false">AL196*VLOOKUP($X197,$K$40:$V$69,AL$6+1,FALSE())</f>
        <v>0.809938718011869</v>
      </c>
      <c r="AM197" s="74" t="n">
        <f aca="false">AM196*VLOOKUP($X197,$K$40:$V$69,AM$6+1,FALSE())</f>
        <v>0.742623894415495</v>
      </c>
      <c r="AN197" s="74" t="n">
        <f aca="false">AN196*VLOOKUP($X197,$K$40:$V$69,AN$6+1,FALSE())</f>
        <v>0.658310985657178</v>
      </c>
      <c r="AO197" s="74" t="n">
        <f aca="false">AO196*VLOOKUP($X197,$K$40:$V$69,AO$6+1,FALSE())</f>
        <v>0.603863744377371</v>
      </c>
      <c r="AP197" s="74" t="n">
        <f aca="false">AP196*VLOOKUP($X197,$K$40:$V$69,AP$6+1,FALSE())</f>
        <v>0.54388171791041</v>
      </c>
      <c r="AQ197" s="74" t="n">
        <f aca="false">AQ196*VLOOKUP($X197,$K$40:$V$69,AQ$6+1,FALSE())</f>
        <v>0.389986750356955</v>
      </c>
      <c r="AR197" s="74" t="n">
        <f aca="false">AR196*VLOOKUP($X197,$K$40:$V$69,AR$6+1,FALSE())</f>
        <v>0.37302719839878</v>
      </c>
      <c r="AS197" s="74" t="n">
        <f aca="false">AS196*VLOOKUP($X197,$K$40:$V$69,AS$6+1,FALSE())</f>
        <v>0.286153398647349</v>
      </c>
      <c r="AT197" s="74" t="n">
        <f aca="false">AT196*VLOOKUP($X197,$K$40:$V$69,AT$6+1,FALSE())</f>
        <v>0.260407460695611</v>
      </c>
      <c r="AU197" s="74" t="n">
        <f aca="false">AU196*VLOOKUP($X197,$K$40:$V$69,AU$6+1,FALSE())</f>
        <v>0.165741766396113</v>
      </c>
      <c r="AV197" s="74" t="n">
        <f aca="false">AV196*VLOOKUP($X197,$K$40:$V$69,AV$6+1,FALSE())</f>
        <v>0.0737792998513687</v>
      </c>
      <c r="AW197" s="75" t="n">
        <v>0</v>
      </c>
      <c r="AX197" s="54"/>
      <c r="AY197" s="60" t="n">
        <f aca="false">AY185+1</f>
        <v>16</v>
      </c>
      <c r="AZ197" s="61" t="n">
        <v>191</v>
      </c>
      <c r="BA197" s="76" t="n">
        <v>0.165741766396113</v>
      </c>
      <c r="BB197" s="77" t="n">
        <v>0.260407460695611</v>
      </c>
      <c r="BC197" s="54"/>
      <c r="BD197" s="54" t="n">
        <f aca="false">IF($D$11=1,BA197*BB197,BA197)</f>
        <v>0.165741766396113</v>
      </c>
    </row>
    <row r="198" customFormat="false" ht="12.75" hidden="false" customHeight="false" outlineLevel="0" collapsed="false"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60" t="n">
        <f aca="false">X186+1</f>
        <v>16</v>
      </c>
      <c r="Y198" s="61" t="n">
        <v>192</v>
      </c>
      <c r="Z198" s="71" t="n">
        <f aca="false">Z197*VLOOKUP($X198,$K$7:$V$36,Z$6+1,FALSE())</f>
        <v>0.808577598515687</v>
      </c>
      <c r="AA198" s="71" t="n">
        <f aca="false">AA197*VLOOKUP($X198,$K$7:$V$36,AA$6+1,FALSE())</f>
        <v>0.740702128204552</v>
      </c>
      <c r="AB198" s="71" t="n">
        <f aca="false">AB197*VLOOKUP($X198,$K$7:$V$36,AB$6+1,FALSE())</f>
        <v>0.656073060477043</v>
      </c>
      <c r="AC198" s="71" t="n">
        <f aca="false">AC197*VLOOKUP($X198,$K$7:$V$36,AC$6+1,FALSE())</f>
        <v>0.601617067966153</v>
      </c>
      <c r="AD198" s="71" t="n">
        <f aca="false">AD197*VLOOKUP($X198,$K$7:$V$36,AD$6+1,FALSE())</f>
        <v>0.54145803419889</v>
      </c>
      <c r="AE198" s="71" t="n">
        <f aca="false">AE197*VLOOKUP($X198,$K$7:$V$36,AE$6+1,FALSE())</f>
        <v>0.387660060687938</v>
      </c>
      <c r="AF198" s="71" t="n">
        <f aca="false">AF197*VLOOKUP($X198,$K$7:$V$36,AF$6+1,FALSE())</f>
        <v>0.370745124624535</v>
      </c>
      <c r="AG198" s="71" t="n">
        <f aca="false">AG197*VLOOKUP($X198,$K$7:$V$36,AG$6+1,FALSE())</f>
        <v>0.283987261397045</v>
      </c>
      <c r="AH198" s="71" t="n">
        <f aca="false">AH197*VLOOKUP($X198,$K$7:$V$36,AH$6+1,FALSE())</f>
        <v>0.258202959729216</v>
      </c>
      <c r="AI198" s="71" t="n">
        <f aca="false">AI197*VLOOKUP($X198,$K$7:$V$36,AI$6+1,FALSE())</f>
        <v>0.164166739391307</v>
      </c>
      <c r="AJ198" s="71" t="n">
        <f aca="false">AJ197*VLOOKUP($X198,$K$7:$V$36,AJ$6+1,FALSE())</f>
        <v>0.0729912378061113</v>
      </c>
      <c r="AK198" s="72" t="n">
        <f aca="false">W$7</f>
        <v>0</v>
      </c>
      <c r="AL198" s="73" t="n">
        <f aca="false">AL197*VLOOKUP($X198,$K$40:$V$69,AL$6+1,FALSE())</f>
        <v>0.808577598515687</v>
      </c>
      <c r="AM198" s="74" t="n">
        <f aca="false">AM197*VLOOKUP($X198,$K$40:$V$69,AM$6+1,FALSE())</f>
        <v>0.740702128204552</v>
      </c>
      <c r="AN198" s="74" t="n">
        <f aca="false">AN197*VLOOKUP($X198,$K$40:$V$69,AN$6+1,FALSE())</f>
        <v>0.656073060477043</v>
      </c>
      <c r="AO198" s="74" t="n">
        <f aca="false">AO197*VLOOKUP($X198,$K$40:$V$69,AO$6+1,FALSE())</f>
        <v>0.601617067966153</v>
      </c>
      <c r="AP198" s="74" t="n">
        <f aca="false">AP197*VLOOKUP($X198,$K$40:$V$69,AP$6+1,FALSE())</f>
        <v>0.54145803419889</v>
      </c>
      <c r="AQ198" s="74" t="n">
        <f aca="false">AQ197*VLOOKUP($X198,$K$40:$V$69,AQ$6+1,FALSE())</f>
        <v>0.387660060687938</v>
      </c>
      <c r="AR198" s="74" t="n">
        <f aca="false">AR197*VLOOKUP($X198,$K$40:$V$69,AR$6+1,FALSE())</f>
        <v>0.370745124624535</v>
      </c>
      <c r="AS198" s="74" t="n">
        <f aca="false">AS197*VLOOKUP($X198,$K$40:$V$69,AS$6+1,FALSE())</f>
        <v>0.283987261397045</v>
      </c>
      <c r="AT198" s="74" t="n">
        <f aca="false">AT197*VLOOKUP($X198,$K$40:$V$69,AT$6+1,FALSE())</f>
        <v>0.258202959729216</v>
      </c>
      <c r="AU198" s="74" t="n">
        <f aca="false">AU197*VLOOKUP($X198,$K$40:$V$69,AU$6+1,FALSE())</f>
        <v>0.164166739391307</v>
      </c>
      <c r="AV198" s="74" t="n">
        <f aca="false">AV197*VLOOKUP($X198,$K$40:$V$69,AV$6+1,FALSE())</f>
        <v>0.0729912378061113</v>
      </c>
      <c r="AW198" s="75" t="n">
        <v>0</v>
      </c>
      <c r="AX198" s="54"/>
      <c r="AY198" s="60" t="n">
        <f aca="false">AY186+1</f>
        <v>16</v>
      </c>
      <c r="AZ198" s="61" t="n">
        <v>192</v>
      </c>
      <c r="BA198" s="76" t="n">
        <v>0.164166739391307</v>
      </c>
      <c r="BB198" s="77" t="n">
        <v>0.258202959729216</v>
      </c>
      <c r="BC198" s="54"/>
      <c r="BD198" s="54" t="n">
        <f aca="false">IF($D$11=1,BA198*BB198,BA198)</f>
        <v>0.164166739391307</v>
      </c>
    </row>
    <row r="199" customFormat="false" ht="12.75" hidden="false" customHeight="false" outlineLevel="0" collapsed="false"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60" t="n">
        <f aca="false">X187+1</f>
        <v>17</v>
      </c>
      <c r="Y199" s="61" t="n">
        <v>193</v>
      </c>
      <c r="Z199" s="71" t="n">
        <f aca="false">Z198*VLOOKUP($X199,$K$7:$V$36,Z$6+1,FALSE())</f>
        <v>0.807218766410195</v>
      </c>
      <c r="AA199" s="71" t="n">
        <f aca="false">AA198*VLOOKUP($X199,$K$7:$V$36,AA$6+1,FALSE())</f>
        <v>0.738785335150813</v>
      </c>
      <c r="AB199" s="71" t="n">
        <f aca="false">AB198*VLOOKUP($X199,$K$7:$V$36,AB$6+1,FALSE())</f>
        <v>0.653842743113307</v>
      </c>
      <c r="AC199" s="71" t="n">
        <f aca="false">AC198*VLOOKUP($X199,$K$7:$V$36,AC$6+1,FALSE())</f>
        <v>0.599378750319546</v>
      </c>
      <c r="AD199" s="71" t="n">
        <f aca="false">AD198*VLOOKUP($X199,$K$7:$V$36,AD$6+1,FALSE())</f>
        <v>0.539045151076064</v>
      </c>
      <c r="AE199" s="71" t="n">
        <f aca="false">AE198*VLOOKUP($X199,$K$7:$V$36,AE$6+1,FALSE())</f>
        <v>0.38534725222081</v>
      </c>
      <c r="AF199" s="71" t="n">
        <f aca="false">AF198*VLOOKUP($X199,$K$7:$V$36,AF$6+1,FALSE())</f>
        <v>0.368477011925337</v>
      </c>
      <c r="AG199" s="71" t="n">
        <f aca="false">AG198*VLOOKUP($X199,$K$7:$V$36,AG$6+1,FALSE())</f>
        <v>0.281837521472824</v>
      </c>
      <c r="AH199" s="71" t="n">
        <f aca="false">AH198*VLOOKUP($X199,$K$7:$V$36,AH$6+1,FALSE())</f>
        <v>0.256017121148676</v>
      </c>
      <c r="AI199" s="71" t="n">
        <f aca="false">AI198*VLOOKUP($X199,$K$7:$V$36,AI$6+1,FALSE())</f>
        <v>0.162606679706567</v>
      </c>
      <c r="AJ199" s="71" t="n">
        <f aca="false">AJ198*VLOOKUP($X199,$K$7:$V$36,AJ$6+1,FALSE())</f>
        <v>0.0722115933222623</v>
      </c>
      <c r="AK199" s="72" t="n">
        <f aca="false">W$7</f>
        <v>0</v>
      </c>
      <c r="AL199" s="73" t="n">
        <f aca="false">AL198*VLOOKUP($X199,$K$40:$V$69,AL$6+1,FALSE())</f>
        <v>0.807218766410195</v>
      </c>
      <c r="AM199" s="74" t="n">
        <f aca="false">AM198*VLOOKUP($X199,$K$40:$V$69,AM$6+1,FALSE())</f>
        <v>0.738785335150813</v>
      </c>
      <c r="AN199" s="74" t="n">
        <f aca="false">AN198*VLOOKUP($X199,$K$40:$V$69,AN$6+1,FALSE())</f>
        <v>0.653842743113307</v>
      </c>
      <c r="AO199" s="74" t="n">
        <f aca="false">AO198*VLOOKUP($X199,$K$40:$V$69,AO$6+1,FALSE())</f>
        <v>0.599378750319546</v>
      </c>
      <c r="AP199" s="74" t="n">
        <f aca="false">AP198*VLOOKUP($X199,$K$40:$V$69,AP$6+1,FALSE())</f>
        <v>0.539045151076064</v>
      </c>
      <c r="AQ199" s="74" t="n">
        <f aca="false">AQ198*VLOOKUP($X199,$K$40:$V$69,AQ$6+1,FALSE())</f>
        <v>0.38534725222081</v>
      </c>
      <c r="AR199" s="74" t="n">
        <f aca="false">AR198*VLOOKUP($X199,$K$40:$V$69,AR$6+1,FALSE())</f>
        <v>0.368477011925337</v>
      </c>
      <c r="AS199" s="74" t="n">
        <f aca="false">AS198*VLOOKUP($X199,$K$40:$V$69,AS$6+1,FALSE())</f>
        <v>0.281837521472824</v>
      </c>
      <c r="AT199" s="74" t="n">
        <f aca="false">AT198*VLOOKUP($X199,$K$40:$V$69,AT$6+1,FALSE())</f>
        <v>0.256017121148676</v>
      </c>
      <c r="AU199" s="74" t="n">
        <f aca="false">AU198*VLOOKUP($X199,$K$40:$V$69,AU$6+1,FALSE())</f>
        <v>0.162606679706567</v>
      </c>
      <c r="AV199" s="74" t="n">
        <f aca="false">AV198*VLOOKUP($X199,$K$40:$V$69,AV$6+1,FALSE())</f>
        <v>0.0722115933222623</v>
      </c>
      <c r="AW199" s="75" t="n">
        <v>0</v>
      </c>
      <c r="AX199" s="54"/>
      <c r="AY199" s="60" t="n">
        <f aca="false">AY187+1</f>
        <v>17</v>
      </c>
      <c r="AZ199" s="61" t="n">
        <v>193</v>
      </c>
      <c r="BA199" s="76" t="n">
        <v>0.162606679706567</v>
      </c>
      <c r="BB199" s="77" t="n">
        <v>0.256017121148676</v>
      </c>
      <c r="BC199" s="54"/>
      <c r="BD199" s="54" t="n">
        <f aca="false">IF($D$11=1,BA199*BB199,BA199)</f>
        <v>0.162606679706567</v>
      </c>
    </row>
    <row r="200" customFormat="false" ht="12.75" hidden="false" customHeight="false" outlineLevel="0" collapsed="false"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60" t="n">
        <f aca="false">X188+1</f>
        <v>17</v>
      </c>
      <c r="Y200" s="61" t="n">
        <v>194</v>
      </c>
      <c r="Z200" s="71" t="n">
        <f aca="false">Z199*VLOOKUP($X200,$K$7:$V$36,Z$6+1,FALSE())</f>
        <v>0.805862217851383</v>
      </c>
      <c r="AA200" s="71" t="n">
        <f aca="false">AA199*VLOOKUP($X200,$K$7:$V$36,AA$6+1,FALSE())</f>
        <v>0.736873502384713</v>
      </c>
      <c r="AB200" s="71" t="n">
        <f aca="false">AB199*VLOOKUP($X200,$K$7:$V$36,AB$6+1,FALSE())</f>
        <v>0.651620007703233</v>
      </c>
      <c r="AC200" s="71" t="n">
        <f aca="false">AC199*VLOOKUP($X200,$K$7:$V$36,AC$6+1,FALSE())</f>
        <v>0.597148760338748</v>
      </c>
      <c r="AD200" s="71" t="n">
        <f aca="false">AD199*VLOOKUP($X200,$K$7:$V$36,AD$6+1,FALSE())</f>
        <v>0.536643020411594</v>
      </c>
      <c r="AE200" s="71" t="n">
        <f aca="false">AE199*VLOOKUP($X200,$K$7:$V$36,AE$6+1,FALSE())</f>
        <v>0.383048242139299</v>
      </c>
      <c r="AF200" s="71" t="n">
        <f aca="false">AF199*VLOOKUP($X200,$K$7:$V$36,AF$6+1,FALSE())</f>
        <v>0.366222774891318</v>
      </c>
      <c r="AG200" s="71" t="n">
        <f aca="false">AG199*VLOOKUP($X200,$K$7:$V$36,AG$6+1,FALSE())</f>
        <v>0.279704054749446</v>
      </c>
      <c r="AH200" s="71" t="n">
        <f aca="false">AH199*VLOOKUP($X200,$K$7:$V$36,AH$6+1,FALSE())</f>
        <v>0.253849786966014</v>
      </c>
      <c r="AI200" s="71" t="n">
        <f aca="false">AI199*VLOOKUP($X200,$K$7:$V$36,AI$6+1,FALSE())</f>
        <v>0.161061445108985</v>
      </c>
      <c r="AJ200" s="71" t="n">
        <f aca="false">AJ199*VLOOKUP($X200,$K$7:$V$36,AJ$6+1,FALSE())</f>
        <v>0.071440276488957</v>
      </c>
      <c r="AK200" s="72" t="n">
        <f aca="false">W$7</f>
        <v>0</v>
      </c>
      <c r="AL200" s="73" t="n">
        <f aca="false">AL199*VLOOKUP($X200,$K$40:$V$69,AL$6+1,FALSE())</f>
        <v>0.805862217851383</v>
      </c>
      <c r="AM200" s="74" t="n">
        <f aca="false">AM199*VLOOKUP($X200,$K$40:$V$69,AM$6+1,FALSE())</f>
        <v>0.736873502384713</v>
      </c>
      <c r="AN200" s="74" t="n">
        <f aca="false">AN199*VLOOKUP($X200,$K$40:$V$69,AN$6+1,FALSE())</f>
        <v>0.651620007703233</v>
      </c>
      <c r="AO200" s="74" t="n">
        <f aca="false">AO199*VLOOKUP($X200,$K$40:$V$69,AO$6+1,FALSE())</f>
        <v>0.597148760338748</v>
      </c>
      <c r="AP200" s="74" t="n">
        <f aca="false">AP199*VLOOKUP($X200,$K$40:$V$69,AP$6+1,FALSE())</f>
        <v>0.536643020411594</v>
      </c>
      <c r="AQ200" s="74" t="n">
        <f aca="false">AQ199*VLOOKUP($X200,$K$40:$V$69,AQ$6+1,FALSE())</f>
        <v>0.383048242139299</v>
      </c>
      <c r="AR200" s="74" t="n">
        <f aca="false">AR199*VLOOKUP($X200,$K$40:$V$69,AR$6+1,FALSE())</f>
        <v>0.366222774891318</v>
      </c>
      <c r="AS200" s="74" t="n">
        <f aca="false">AS199*VLOOKUP($X200,$K$40:$V$69,AS$6+1,FALSE())</f>
        <v>0.279704054749446</v>
      </c>
      <c r="AT200" s="74" t="n">
        <f aca="false">AT199*VLOOKUP($X200,$K$40:$V$69,AT$6+1,FALSE())</f>
        <v>0.253849786966014</v>
      </c>
      <c r="AU200" s="74" t="n">
        <f aca="false">AU199*VLOOKUP($X200,$K$40:$V$69,AU$6+1,FALSE())</f>
        <v>0.161061445108985</v>
      </c>
      <c r="AV200" s="74" t="n">
        <f aca="false">AV199*VLOOKUP($X200,$K$40:$V$69,AV$6+1,FALSE())</f>
        <v>0.071440276488957</v>
      </c>
      <c r="AW200" s="75" t="n">
        <v>0</v>
      </c>
      <c r="AX200" s="54"/>
      <c r="AY200" s="60" t="n">
        <f aca="false">AY188+1</f>
        <v>17</v>
      </c>
      <c r="AZ200" s="61" t="n">
        <v>194</v>
      </c>
      <c r="BA200" s="76" t="n">
        <v>0.161061445108985</v>
      </c>
      <c r="BB200" s="77" t="n">
        <v>0.253849786966014</v>
      </c>
      <c r="BC200" s="54"/>
      <c r="BD200" s="54" t="n">
        <f aca="false">IF($D$11=1,BA200*BB200,BA200)</f>
        <v>0.161061445108985</v>
      </c>
    </row>
    <row r="201" customFormat="false" ht="12.75" hidden="false" customHeight="false" outlineLevel="0" collapsed="false"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60" t="n">
        <f aca="false">X189+1</f>
        <v>17</v>
      </c>
      <c r="Y201" s="61" t="n">
        <v>195</v>
      </c>
      <c r="Z201" s="71" t="n">
        <f aca="false">Z200*VLOOKUP($X201,$K$7:$V$36,Z$6+1,FALSE())</f>
        <v>0.804507949001701</v>
      </c>
      <c r="AA201" s="71" t="n">
        <f aca="false">AA200*VLOOKUP($X201,$K$7:$V$36,AA$6+1,FALSE())</f>
        <v>0.734966617069992</v>
      </c>
      <c r="AB201" s="71" t="n">
        <f aca="false">AB200*VLOOKUP($X201,$K$7:$V$36,AB$6+1,FALSE())</f>
        <v>0.649404828472003</v>
      </c>
      <c r="AC201" s="71" t="n">
        <f aca="false">AC200*VLOOKUP($X201,$K$7:$V$36,AC$6+1,FALSE())</f>
        <v>0.59492706704066</v>
      </c>
      <c r="AD201" s="71" t="n">
        <f aca="false">AD200*VLOOKUP($X201,$K$7:$V$36,AD$6+1,FALSE())</f>
        <v>0.534251594289625</v>
      </c>
      <c r="AE201" s="71" t="n">
        <f aca="false">AE200*VLOOKUP($X201,$K$7:$V$36,AE$6+1,FALSE())</f>
        <v>0.380762948121221</v>
      </c>
      <c r="AF201" s="71" t="n">
        <f aca="false">AF200*VLOOKUP($X201,$K$7:$V$36,AF$6+1,FALSE())</f>
        <v>0.363982328635125</v>
      </c>
      <c r="AG201" s="71" t="n">
        <f aca="false">AG200*VLOOKUP($X201,$K$7:$V$36,AG$6+1,FALSE())</f>
        <v>0.277586738041282</v>
      </c>
      <c r="AH201" s="71" t="n">
        <f aca="false">AH200*VLOOKUP($X201,$K$7:$V$36,AH$6+1,FALSE())</f>
        <v>0.251700800530714</v>
      </c>
      <c r="AI201" s="71" t="n">
        <f aca="false">AI200*VLOOKUP($X201,$K$7:$V$36,AI$6+1,FALSE())</f>
        <v>0.159530894717279</v>
      </c>
      <c r="AJ201" s="71" t="n">
        <f aca="false">AJ200*VLOOKUP($X201,$K$7:$V$36,AJ$6+1,FALSE())</f>
        <v>0.0706771983556992</v>
      </c>
      <c r="AK201" s="72" t="n">
        <f aca="false">W$7</f>
        <v>0</v>
      </c>
      <c r="AL201" s="73" t="n">
        <f aca="false">AL200*VLOOKUP($X201,$K$40:$V$69,AL$6+1,FALSE())</f>
        <v>0.804507949001701</v>
      </c>
      <c r="AM201" s="74" t="n">
        <f aca="false">AM200*VLOOKUP($X201,$K$40:$V$69,AM$6+1,FALSE())</f>
        <v>0.734966617069992</v>
      </c>
      <c r="AN201" s="74" t="n">
        <f aca="false">AN200*VLOOKUP($X201,$K$40:$V$69,AN$6+1,FALSE())</f>
        <v>0.649404828472003</v>
      </c>
      <c r="AO201" s="74" t="n">
        <f aca="false">AO200*VLOOKUP($X201,$K$40:$V$69,AO$6+1,FALSE())</f>
        <v>0.59492706704066</v>
      </c>
      <c r="AP201" s="74" t="n">
        <f aca="false">AP200*VLOOKUP($X201,$K$40:$V$69,AP$6+1,FALSE())</f>
        <v>0.534251594289625</v>
      </c>
      <c r="AQ201" s="74" t="n">
        <f aca="false">AQ200*VLOOKUP($X201,$K$40:$V$69,AQ$6+1,FALSE())</f>
        <v>0.380762948121221</v>
      </c>
      <c r="AR201" s="74" t="n">
        <f aca="false">AR200*VLOOKUP($X201,$K$40:$V$69,AR$6+1,FALSE())</f>
        <v>0.363982328635125</v>
      </c>
      <c r="AS201" s="74" t="n">
        <f aca="false">AS200*VLOOKUP($X201,$K$40:$V$69,AS$6+1,FALSE())</f>
        <v>0.277586738041282</v>
      </c>
      <c r="AT201" s="74" t="n">
        <f aca="false">AT200*VLOOKUP($X201,$K$40:$V$69,AT$6+1,FALSE())</f>
        <v>0.251700800530714</v>
      </c>
      <c r="AU201" s="74" t="n">
        <f aca="false">AU200*VLOOKUP($X201,$K$40:$V$69,AU$6+1,FALSE())</f>
        <v>0.159530894717279</v>
      </c>
      <c r="AV201" s="74" t="n">
        <f aca="false">AV200*VLOOKUP($X201,$K$40:$V$69,AV$6+1,FALSE())</f>
        <v>0.0706771983556992</v>
      </c>
      <c r="AW201" s="75" t="n">
        <v>0</v>
      </c>
      <c r="AX201" s="54"/>
      <c r="AY201" s="60" t="n">
        <f aca="false">AY189+1</f>
        <v>17</v>
      </c>
      <c r="AZ201" s="61" t="n">
        <v>195</v>
      </c>
      <c r="BA201" s="76" t="n">
        <v>0.159530894717279</v>
      </c>
      <c r="BB201" s="77" t="n">
        <v>0.251700800530714</v>
      </c>
      <c r="BC201" s="54"/>
      <c r="BD201" s="54" t="n">
        <f aca="false">IF($D$11=1,BA201*BB201,BA201)</f>
        <v>0.159530894717279</v>
      </c>
    </row>
    <row r="202" customFormat="false" ht="12.75" hidden="false" customHeight="false" outlineLevel="0" collapsed="false"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60" t="n">
        <f aca="false">X190+1</f>
        <v>17</v>
      </c>
      <c r="Y202" s="61" t="n">
        <v>196</v>
      </c>
      <c r="Z202" s="71" t="n">
        <f aca="false">Z201*VLOOKUP($X202,$K$7:$V$36,Z$6+1,FALSE())</f>
        <v>0.803155956030051</v>
      </c>
      <c r="AA202" s="71" t="n">
        <f aca="false">AA201*VLOOKUP($X202,$K$7:$V$36,AA$6+1,FALSE())</f>
        <v>0.733064666403609</v>
      </c>
      <c r="AB202" s="71" t="n">
        <f aca="false">AB201*VLOOKUP($X202,$K$7:$V$36,AB$6+1,FALSE())</f>
        <v>0.647197179732422</v>
      </c>
      <c r="AC202" s="71" t="n">
        <f aca="false">AC201*VLOOKUP($X202,$K$7:$V$36,AC$6+1,FALSE())</f>
        <v>0.592713639557455</v>
      </c>
      <c r="AD202" s="71" t="n">
        <f aca="false">AD201*VLOOKUP($X202,$K$7:$V$36,AD$6+1,FALSE())</f>
        <v>0.531870825007825</v>
      </c>
      <c r="AE202" s="71" t="n">
        <f aca="false">AE201*VLOOKUP($X202,$K$7:$V$36,AE$6+1,FALSE())</f>
        <v>0.37849128833553</v>
      </c>
      <c r="AF202" s="71" t="n">
        <f aca="false">AF201*VLOOKUP($X202,$K$7:$V$36,AF$6+1,FALSE())</f>
        <v>0.361755588788722</v>
      </c>
      <c r="AG202" s="71" t="n">
        <f aca="false">AG201*VLOOKUP($X202,$K$7:$V$36,AG$6+1,FALSE())</f>
        <v>0.2754854490952</v>
      </c>
      <c r="AH202" s="71" t="n">
        <f aca="false">AH201*VLOOKUP($X202,$K$7:$V$36,AH$6+1,FALSE())</f>
        <v>0.2495700065184</v>
      </c>
      <c r="AI202" s="71" t="n">
        <f aca="false">AI201*VLOOKUP($X202,$K$7:$V$36,AI$6+1,FALSE())</f>
        <v>0.158014888988946</v>
      </c>
      <c r="AJ202" s="71" t="n">
        <f aca="false">AJ201*VLOOKUP($X202,$K$7:$V$36,AJ$6+1,FALSE())</f>
        <v>0.0699222709221039</v>
      </c>
      <c r="AK202" s="72" t="n">
        <f aca="false">W$7</f>
        <v>0</v>
      </c>
      <c r="AL202" s="73" t="n">
        <f aca="false">AL201*VLOOKUP($X202,$K$40:$V$69,AL$6+1,FALSE())</f>
        <v>0.803155956030051</v>
      </c>
      <c r="AM202" s="74" t="n">
        <f aca="false">AM201*VLOOKUP($X202,$K$40:$V$69,AM$6+1,FALSE())</f>
        <v>0.733064666403609</v>
      </c>
      <c r="AN202" s="74" t="n">
        <f aca="false">AN201*VLOOKUP($X202,$K$40:$V$69,AN$6+1,FALSE())</f>
        <v>0.647197179732422</v>
      </c>
      <c r="AO202" s="74" t="n">
        <f aca="false">AO201*VLOOKUP($X202,$K$40:$V$69,AO$6+1,FALSE())</f>
        <v>0.592713639557455</v>
      </c>
      <c r="AP202" s="74" t="n">
        <f aca="false">AP201*VLOOKUP($X202,$K$40:$V$69,AP$6+1,FALSE())</f>
        <v>0.531870825007825</v>
      </c>
      <c r="AQ202" s="74" t="n">
        <f aca="false">AQ201*VLOOKUP($X202,$K$40:$V$69,AQ$6+1,FALSE())</f>
        <v>0.37849128833553</v>
      </c>
      <c r="AR202" s="74" t="n">
        <f aca="false">AR201*VLOOKUP($X202,$K$40:$V$69,AR$6+1,FALSE())</f>
        <v>0.361755588788722</v>
      </c>
      <c r="AS202" s="74" t="n">
        <f aca="false">AS201*VLOOKUP($X202,$K$40:$V$69,AS$6+1,FALSE())</f>
        <v>0.2754854490952</v>
      </c>
      <c r="AT202" s="74" t="n">
        <f aca="false">AT201*VLOOKUP($X202,$K$40:$V$69,AT$6+1,FALSE())</f>
        <v>0.2495700065184</v>
      </c>
      <c r="AU202" s="74" t="n">
        <f aca="false">AU201*VLOOKUP($X202,$K$40:$V$69,AU$6+1,FALSE())</f>
        <v>0.158014888988946</v>
      </c>
      <c r="AV202" s="74" t="n">
        <f aca="false">AV201*VLOOKUP($X202,$K$40:$V$69,AV$6+1,FALSE())</f>
        <v>0.0699222709221039</v>
      </c>
      <c r="AW202" s="75" t="n">
        <v>0</v>
      </c>
      <c r="AX202" s="54"/>
      <c r="AY202" s="60" t="n">
        <f aca="false">AY190+1</f>
        <v>17</v>
      </c>
      <c r="AZ202" s="61" t="n">
        <v>196</v>
      </c>
      <c r="BA202" s="76" t="n">
        <v>0.158014888988946</v>
      </c>
      <c r="BB202" s="77" t="n">
        <v>0.2495700065184</v>
      </c>
      <c r="BC202" s="54"/>
      <c r="BD202" s="54" t="n">
        <f aca="false">IF($D$11=1,BA202*BB202,BA202)</f>
        <v>0.158014888988946</v>
      </c>
    </row>
    <row r="203" customFormat="false" ht="12.75" hidden="false" customHeight="false" outlineLevel="0" collapsed="false"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60" t="n">
        <f aca="false">X191+1</f>
        <v>17</v>
      </c>
      <c r="Y203" s="61" t="n">
        <v>197</v>
      </c>
      <c r="Z203" s="71" t="n">
        <f aca="false">Z202*VLOOKUP($X203,$K$7:$V$36,Z$6+1,FALSE())</f>
        <v>0.801806235111768</v>
      </c>
      <c r="AA203" s="71" t="n">
        <f aca="false">AA202*VLOOKUP($X203,$K$7:$V$36,AA$6+1,FALSE())</f>
        <v>0.731167637615653</v>
      </c>
      <c r="AB203" s="71" t="n">
        <f aca="false">AB202*VLOOKUP($X203,$K$7:$V$36,AB$6+1,FALSE())</f>
        <v>0.644997035884619</v>
      </c>
      <c r="AC203" s="71" t="n">
        <f aca="false">AC202*VLOOKUP($X203,$K$7:$V$36,AC$6+1,FALSE())</f>
        <v>0.590508447136151</v>
      </c>
      <c r="AD203" s="71" t="n">
        <f aca="false">AD202*VLOOKUP($X203,$K$7:$V$36,AD$6+1,FALSE())</f>
        <v>0.52950066507644</v>
      </c>
      <c r="AE203" s="71" t="n">
        <f aca="false">AE202*VLOOKUP($X203,$K$7:$V$36,AE$6+1,FALSE())</f>
        <v>0.376233181439393</v>
      </c>
      <c r="AF203" s="71" t="n">
        <f aca="false">AF202*VLOOKUP($X203,$K$7:$V$36,AF$6+1,FALSE())</f>
        <v>0.359542471500211</v>
      </c>
      <c r="AG203" s="71" t="n">
        <f aca="false">AG202*VLOOKUP($X203,$K$7:$V$36,AG$6+1,FALSE())</f>
        <v>0.273400066583503</v>
      </c>
      <c r="AH203" s="71" t="n">
        <f aca="false">AH202*VLOOKUP($X203,$K$7:$V$36,AH$6+1,FALSE())</f>
        <v>0.247457250919604</v>
      </c>
      <c r="AI203" s="71" t="n">
        <f aca="false">AI202*VLOOKUP($X203,$K$7:$V$36,AI$6+1,FALSE())</f>
        <v>0.156513289707543</v>
      </c>
      <c r="AJ203" s="71" t="n">
        <f aca="false">AJ202*VLOOKUP($X203,$K$7:$V$36,AJ$6+1,FALSE())</f>
        <v>0.0691754071277479</v>
      </c>
      <c r="AK203" s="72" t="n">
        <f aca="false">W$7</f>
        <v>0</v>
      </c>
      <c r="AL203" s="73" t="n">
        <f aca="false">AL202*VLOOKUP($X203,$K$40:$V$69,AL$6+1,FALSE())</f>
        <v>0.801806235111768</v>
      </c>
      <c r="AM203" s="74" t="n">
        <f aca="false">AM202*VLOOKUP($X203,$K$40:$V$69,AM$6+1,FALSE())</f>
        <v>0.731167637615653</v>
      </c>
      <c r="AN203" s="74" t="n">
        <f aca="false">AN202*VLOOKUP($X203,$K$40:$V$69,AN$6+1,FALSE())</f>
        <v>0.644997035884619</v>
      </c>
      <c r="AO203" s="74" t="n">
        <f aca="false">AO202*VLOOKUP($X203,$K$40:$V$69,AO$6+1,FALSE())</f>
        <v>0.590508447136151</v>
      </c>
      <c r="AP203" s="74" t="n">
        <f aca="false">AP202*VLOOKUP($X203,$K$40:$V$69,AP$6+1,FALSE())</f>
        <v>0.52950066507644</v>
      </c>
      <c r="AQ203" s="74" t="n">
        <f aca="false">AQ202*VLOOKUP($X203,$K$40:$V$69,AQ$6+1,FALSE())</f>
        <v>0.376233181439393</v>
      </c>
      <c r="AR203" s="74" t="n">
        <f aca="false">AR202*VLOOKUP($X203,$K$40:$V$69,AR$6+1,FALSE())</f>
        <v>0.359542471500211</v>
      </c>
      <c r="AS203" s="74" t="n">
        <f aca="false">AS202*VLOOKUP($X203,$K$40:$V$69,AS$6+1,FALSE())</f>
        <v>0.273400066583503</v>
      </c>
      <c r="AT203" s="74" t="n">
        <f aca="false">AT202*VLOOKUP($X203,$K$40:$V$69,AT$6+1,FALSE())</f>
        <v>0.247457250919604</v>
      </c>
      <c r="AU203" s="74" t="n">
        <f aca="false">AU202*VLOOKUP($X203,$K$40:$V$69,AU$6+1,FALSE())</f>
        <v>0.156513289707543</v>
      </c>
      <c r="AV203" s="74" t="n">
        <f aca="false">AV202*VLOOKUP($X203,$K$40:$V$69,AV$6+1,FALSE())</f>
        <v>0.0691754071277479</v>
      </c>
      <c r="AW203" s="75" t="n">
        <v>0</v>
      </c>
      <c r="AX203" s="54"/>
      <c r="AY203" s="60" t="n">
        <f aca="false">AY191+1</f>
        <v>17</v>
      </c>
      <c r="AZ203" s="61" t="n">
        <v>197</v>
      </c>
      <c r="BA203" s="76" t="n">
        <v>0.156513289707543</v>
      </c>
      <c r="BB203" s="77" t="n">
        <v>0.247457250919604</v>
      </c>
      <c r="BC203" s="54"/>
      <c r="BD203" s="54" t="n">
        <f aca="false">IF($D$11=1,BA203*BB203,BA203)</f>
        <v>0.156513289707543</v>
      </c>
    </row>
    <row r="204" customFormat="false" ht="12.75" hidden="false" customHeight="false" outlineLevel="0" collapsed="false"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60" t="n">
        <f aca="false">X192+1</f>
        <v>17</v>
      </c>
      <c r="Y204" s="61" t="n">
        <v>198</v>
      </c>
      <c r="Z204" s="71" t="n">
        <f aca="false">Z203*VLOOKUP($X204,$K$7:$V$36,Z$6+1,FALSE())</f>
        <v>0.80045878242862</v>
      </c>
      <c r="AA204" s="71" t="n">
        <f aca="false">AA203*VLOOKUP($X204,$K$7:$V$36,AA$6+1,FALSE())</f>
        <v>0.729275517969261</v>
      </c>
      <c r="AB204" s="71" t="n">
        <f aca="false">AB203*VLOOKUP($X204,$K$7:$V$36,AB$6+1,FALSE())</f>
        <v>0.642804371415747</v>
      </c>
      <c r="AC204" s="71" t="n">
        <f aca="false">AC203*VLOOKUP($X204,$K$7:$V$36,AC$6+1,FALSE())</f>
        <v>0.588311459138181</v>
      </c>
      <c r="AD204" s="71" t="n">
        <f aca="false">AD203*VLOOKUP($X204,$K$7:$V$36,AD$6+1,FALSE())</f>
        <v>0.52714106721734</v>
      </c>
      <c r="AE204" s="71" t="n">
        <f aca="false">AE203*VLOOKUP($X204,$K$7:$V$36,AE$6+1,FALSE())</f>
        <v>0.373988546575272</v>
      </c>
      <c r="AF204" s="71" t="n">
        <f aca="false">AF203*VLOOKUP($X204,$K$7:$V$36,AF$6+1,FALSE())</f>
        <v>0.357342893430677</v>
      </c>
      <c r="AG204" s="71" t="n">
        <f aca="false">AG203*VLOOKUP($X204,$K$7:$V$36,AG$6+1,FALSE())</f>
        <v>0.271330470096928</v>
      </c>
      <c r="AH204" s="71" t="n">
        <f aca="false">AH203*VLOOKUP($X204,$K$7:$V$36,AH$6+1,FALSE())</f>
        <v>0.24536238102864</v>
      </c>
      <c r="AI204" s="71" t="n">
        <f aca="false">AI203*VLOOKUP($X204,$K$7:$V$36,AI$6+1,FALSE())</f>
        <v>0.155025959970081</v>
      </c>
      <c r="AJ204" s="71" t="n">
        <f aca="false">AJ203*VLOOKUP($X204,$K$7:$V$36,AJ$6+1,FALSE())</f>
        <v>0.0684365208421308</v>
      </c>
      <c r="AK204" s="72" t="n">
        <f aca="false">W$7</f>
        <v>0</v>
      </c>
      <c r="AL204" s="73" t="n">
        <f aca="false">AL203*VLOOKUP($X204,$K$40:$V$69,AL$6+1,FALSE())</f>
        <v>0.80045878242862</v>
      </c>
      <c r="AM204" s="74" t="n">
        <f aca="false">AM203*VLOOKUP($X204,$K$40:$V$69,AM$6+1,FALSE())</f>
        <v>0.729275517969261</v>
      </c>
      <c r="AN204" s="74" t="n">
        <f aca="false">AN203*VLOOKUP($X204,$K$40:$V$69,AN$6+1,FALSE())</f>
        <v>0.642804371415747</v>
      </c>
      <c r="AO204" s="74" t="n">
        <f aca="false">AO203*VLOOKUP($X204,$K$40:$V$69,AO$6+1,FALSE())</f>
        <v>0.588311459138181</v>
      </c>
      <c r="AP204" s="74" t="n">
        <f aca="false">AP203*VLOOKUP($X204,$K$40:$V$69,AP$6+1,FALSE())</f>
        <v>0.52714106721734</v>
      </c>
      <c r="AQ204" s="74" t="n">
        <f aca="false">AQ203*VLOOKUP($X204,$K$40:$V$69,AQ$6+1,FALSE())</f>
        <v>0.373988546575272</v>
      </c>
      <c r="AR204" s="74" t="n">
        <f aca="false">AR203*VLOOKUP($X204,$K$40:$V$69,AR$6+1,FALSE())</f>
        <v>0.357342893430677</v>
      </c>
      <c r="AS204" s="74" t="n">
        <f aca="false">AS203*VLOOKUP($X204,$K$40:$V$69,AS$6+1,FALSE())</f>
        <v>0.271330470096928</v>
      </c>
      <c r="AT204" s="74" t="n">
        <f aca="false">AT203*VLOOKUP($X204,$K$40:$V$69,AT$6+1,FALSE())</f>
        <v>0.24536238102864</v>
      </c>
      <c r="AU204" s="74" t="n">
        <f aca="false">AU203*VLOOKUP($X204,$K$40:$V$69,AU$6+1,FALSE())</f>
        <v>0.155025959970081</v>
      </c>
      <c r="AV204" s="74" t="n">
        <f aca="false">AV203*VLOOKUP($X204,$K$40:$V$69,AV$6+1,FALSE())</f>
        <v>0.0684365208421308</v>
      </c>
      <c r="AW204" s="75" t="n">
        <v>0</v>
      </c>
      <c r="AX204" s="54"/>
      <c r="AY204" s="60" t="n">
        <f aca="false">AY192+1</f>
        <v>17</v>
      </c>
      <c r="AZ204" s="61" t="n">
        <v>198</v>
      </c>
      <c r="BA204" s="76" t="n">
        <v>0.155025959970081</v>
      </c>
      <c r="BB204" s="77" t="n">
        <v>0.24536238102864</v>
      </c>
      <c r="BC204" s="54"/>
      <c r="BD204" s="54" t="n">
        <f aca="false">IF($D$11=1,BA204*BB204,BA204)</f>
        <v>0.155025959970081</v>
      </c>
    </row>
    <row r="205" customFormat="false" ht="12.75" hidden="false" customHeight="false" outlineLevel="0" collapsed="false"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60" t="n">
        <f aca="false">X193+1</f>
        <v>17</v>
      </c>
      <c r="Y205" s="61" t="n">
        <v>199</v>
      </c>
      <c r="Z205" s="71" t="n">
        <f aca="false">Z204*VLOOKUP($X205,$K$7:$V$36,Z$6+1,FALSE())</f>
        <v>0.799113594168787</v>
      </c>
      <c r="AA205" s="71" t="n">
        <f aca="false">AA204*VLOOKUP($X205,$K$7:$V$36,AA$6+1,FALSE())</f>
        <v>0.727388294760528</v>
      </c>
      <c r="AB205" s="71" t="n">
        <f aca="false">AB204*VLOOKUP($X205,$K$7:$V$36,AB$6+1,FALSE())</f>
        <v>0.640619160899694</v>
      </c>
      <c r="AC205" s="71" t="n">
        <f aca="false">AC204*VLOOKUP($X205,$K$7:$V$36,AC$6+1,FALSE())</f>
        <v>0.586122645038971</v>
      </c>
      <c r="AD205" s="71" t="n">
        <f aca="false">AD204*VLOOKUP($X205,$K$7:$V$36,AD$6+1,FALSE())</f>
        <v>0.524791984363082</v>
      </c>
      <c r="AE205" s="71" t="n">
        <f aca="false">AE204*VLOOKUP($X205,$K$7:$V$36,AE$6+1,FALSE())</f>
        <v>0.371757303368032</v>
      </c>
      <c r="AF205" s="71" t="n">
        <f aca="false">AF204*VLOOKUP($X205,$K$7:$V$36,AF$6+1,FALSE())</f>
        <v>0.355156771751048</v>
      </c>
      <c r="AG205" s="71" t="n">
        <f aca="false">AG204*VLOOKUP($X205,$K$7:$V$36,AG$6+1,FALSE())</f>
        <v>0.269276540137691</v>
      </c>
      <c r="AH205" s="71" t="n">
        <f aca="false">AH204*VLOOKUP($X205,$K$7:$V$36,AH$6+1,FALSE())</f>
        <v>0.243285245432564</v>
      </c>
      <c r="AI205" s="71" t="n">
        <f aca="false">AI204*VLOOKUP($X205,$K$7:$V$36,AI$6+1,FALSE())</f>
        <v>0.153552764174549</v>
      </c>
      <c r="AJ205" s="71" t="n">
        <f aca="false">AJ204*VLOOKUP($X205,$K$7:$V$36,AJ$6+1,FALSE())</f>
        <v>0.0677055268547413</v>
      </c>
      <c r="AK205" s="72" t="n">
        <f aca="false">W$7</f>
        <v>0</v>
      </c>
      <c r="AL205" s="73" t="n">
        <f aca="false">AL204*VLOOKUP($X205,$K$40:$V$69,AL$6+1,FALSE())</f>
        <v>0.799113594168787</v>
      </c>
      <c r="AM205" s="74" t="n">
        <f aca="false">AM204*VLOOKUP($X205,$K$40:$V$69,AM$6+1,FALSE())</f>
        <v>0.727388294760528</v>
      </c>
      <c r="AN205" s="74" t="n">
        <f aca="false">AN204*VLOOKUP($X205,$K$40:$V$69,AN$6+1,FALSE())</f>
        <v>0.640619160899694</v>
      </c>
      <c r="AO205" s="74" t="n">
        <f aca="false">AO204*VLOOKUP($X205,$K$40:$V$69,AO$6+1,FALSE())</f>
        <v>0.586122645038971</v>
      </c>
      <c r="AP205" s="74" t="n">
        <f aca="false">AP204*VLOOKUP($X205,$K$40:$V$69,AP$6+1,FALSE())</f>
        <v>0.524791984363082</v>
      </c>
      <c r="AQ205" s="74" t="n">
        <f aca="false">AQ204*VLOOKUP($X205,$K$40:$V$69,AQ$6+1,FALSE())</f>
        <v>0.371757303368032</v>
      </c>
      <c r="AR205" s="74" t="n">
        <f aca="false">AR204*VLOOKUP($X205,$K$40:$V$69,AR$6+1,FALSE())</f>
        <v>0.355156771751048</v>
      </c>
      <c r="AS205" s="74" t="n">
        <f aca="false">AS204*VLOOKUP($X205,$K$40:$V$69,AS$6+1,FALSE())</f>
        <v>0.269276540137691</v>
      </c>
      <c r="AT205" s="74" t="n">
        <f aca="false">AT204*VLOOKUP($X205,$K$40:$V$69,AT$6+1,FALSE())</f>
        <v>0.243285245432564</v>
      </c>
      <c r="AU205" s="74" t="n">
        <f aca="false">AU204*VLOOKUP($X205,$K$40:$V$69,AU$6+1,FALSE())</f>
        <v>0.153552764174549</v>
      </c>
      <c r="AV205" s="74" t="n">
        <f aca="false">AV204*VLOOKUP($X205,$K$40:$V$69,AV$6+1,FALSE())</f>
        <v>0.0677055268547413</v>
      </c>
      <c r="AW205" s="75" t="n">
        <v>0</v>
      </c>
      <c r="AX205" s="54"/>
      <c r="AY205" s="60" t="n">
        <f aca="false">AY193+1</f>
        <v>17</v>
      </c>
      <c r="AZ205" s="61" t="n">
        <v>199</v>
      </c>
      <c r="BA205" s="76" t="n">
        <v>0.153552764174549</v>
      </c>
      <c r="BB205" s="77" t="n">
        <v>0.243285245432564</v>
      </c>
      <c r="BC205" s="54"/>
      <c r="BD205" s="54" t="n">
        <f aca="false">IF($D$11=1,BA205*BB205,BA205)</f>
        <v>0.153552764174549</v>
      </c>
    </row>
    <row r="206" customFormat="false" ht="12.75" hidden="false" customHeight="false" outlineLevel="0" collapsed="false"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60" t="n">
        <f aca="false">X194+1</f>
        <v>17</v>
      </c>
      <c r="Y206" s="61" t="n">
        <v>200</v>
      </c>
      <c r="Z206" s="71" t="n">
        <f aca="false">Z205*VLOOKUP($X206,$K$7:$V$36,Z$6+1,FALSE())</f>
        <v>0.797770666526857</v>
      </c>
      <c r="AA206" s="71" t="n">
        <f aca="false">AA205*VLOOKUP($X206,$K$7:$V$36,AA$6+1,FALSE())</f>
        <v>0.725505955318426</v>
      </c>
      <c r="AB206" s="71" t="n">
        <f aca="false">AB205*VLOOKUP($X206,$K$7:$V$36,AB$6+1,FALSE())</f>
        <v>0.63844137899678</v>
      </c>
      <c r="AC206" s="71" t="n">
        <f aca="false">AC205*VLOOKUP($X206,$K$7:$V$36,AC$6+1,FALSE())</f>
        <v>0.58394197442751</v>
      </c>
      <c r="AD206" s="71" t="n">
        <f aca="false">AD205*VLOOKUP($X206,$K$7:$V$36,AD$6+1,FALSE())</f>
        <v>0.522453369655965</v>
      </c>
      <c r="AE206" s="71" t="n">
        <f aca="false">AE205*VLOOKUP($X206,$K$7:$V$36,AE$6+1,FALSE())</f>
        <v>0.369539371922063</v>
      </c>
      <c r="AF206" s="71" t="n">
        <f aca="false">AF205*VLOOKUP($X206,$K$7:$V$36,AF$6+1,FALSE())</f>
        <v>0.352984024138977</v>
      </c>
      <c r="AG206" s="71" t="n">
        <f aca="false">AG205*VLOOKUP($X206,$K$7:$V$36,AG$6+1,FALSE())</f>
        <v>0.267238158112587</v>
      </c>
      <c r="AH206" s="71" t="n">
        <f aca="false">AH205*VLOOKUP($X206,$K$7:$V$36,AH$6+1,FALSE())</f>
        <v>0.241225694000232</v>
      </c>
      <c r="AI206" s="71" t="n">
        <f aca="false">AI205*VLOOKUP($X206,$K$7:$V$36,AI$6+1,FALSE())</f>
        <v>0.152093568007547</v>
      </c>
      <c r="AJ206" s="71" t="n">
        <f aca="false">AJ205*VLOOKUP($X206,$K$7:$V$36,AJ$6+1,FALSE())</f>
        <v>0.0669823408652311</v>
      </c>
      <c r="AK206" s="72" t="n">
        <f aca="false">W$7</f>
        <v>0</v>
      </c>
      <c r="AL206" s="73" t="n">
        <f aca="false">AL205*VLOOKUP($X206,$K$40:$V$69,AL$6+1,FALSE())</f>
        <v>0.797770666526857</v>
      </c>
      <c r="AM206" s="74" t="n">
        <f aca="false">AM205*VLOOKUP($X206,$K$40:$V$69,AM$6+1,FALSE())</f>
        <v>0.725505955318426</v>
      </c>
      <c r="AN206" s="74" t="n">
        <f aca="false">AN205*VLOOKUP($X206,$K$40:$V$69,AN$6+1,FALSE())</f>
        <v>0.63844137899678</v>
      </c>
      <c r="AO206" s="74" t="n">
        <f aca="false">AO205*VLOOKUP($X206,$K$40:$V$69,AO$6+1,FALSE())</f>
        <v>0.58394197442751</v>
      </c>
      <c r="AP206" s="74" t="n">
        <f aca="false">AP205*VLOOKUP($X206,$K$40:$V$69,AP$6+1,FALSE())</f>
        <v>0.522453369655965</v>
      </c>
      <c r="AQ206" s="74" t="n">
        <f aca="false">AQ205*VLOOKUP($X206,$K$40:$V$69,AQ$6+1,FALSE())</f>
        <v>0.369539371922063</v>
      </c>
      <c r="AR206" s="74" t="n">
        <f aca="false">AR205*VLOOKUP($X206,$K$40:$V$69,AR$6+1,FALSE())</f>
        <v>0.352984024138977</v>
      </c>
      <c r="AS206" s="74" t="n">
        <f aca="false">AS205*VLOOKUP($X206,$K$40:$V$69,AS$6+1,FALSE())</f>
        <v>0.267238158112587</v>
      </c>
      <c r="AT206" s="74" t="n">
        <f aca="false">AT205*VLOOKUP($X206,$K$40:$V$69,AT$6+1,FALSE())</f>
        <v>0.241225694000232</v>
      </c>
      <c r="AU206" s="74" t="n">
        <f aca="false">AU205*VLOOKUP($X206,$K$40:$V$69,AU$6+1,FALSE())</f>
        <v>0.152093568007547</v>
      </c>
      <c r="AV206" s="74" t="n">
        <f aca="false">AV205*VLOOKUP($X206,$K$40:$V$69,AV$6+1,FALSE())</f>
        <v>0.0669823408652311</v>
      </c>
      <c r="AW206" s="75" t="n">
        <v>0</v>
      </c>
      <c r="AX206" s="54"/>
      <c r="AY206" s="60" t="n">
        <f aca="false">AY194+1</f>
        <v>17</v>
      </c>
      <c r="AZ206" s="61" t="n">
        <v>200</v>
      </c>
      <c r="BA206" s="76" t="n">
        <v>0.152093568007547</v>
      </c>
      <c r="BB206" s="77" t="n">
        <v>0.241225694000232</v>
      </c>
      <c r="BC206" s="54"/>
      <c r="BD206" s="54" t="n">
        <f aca="false">IF($D$11=1,BA206*BB206,BA206)</f>
        <v>0.152093568007547</v>
      </c>
    </row>
    <row r="207" customFormat="false" ht="12.75" hidden="false" customHeight="false" outlineLevel="0" collapsed="false"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60" t="n">
        <f aca="false">X195+1</f>
        <v>17</v>
      </c>
      <c r="Y207" s="61" t="n">
        <v>201</v>
      </c>
      <c r="Z207" s="71" t="n">
        <f aca="false">Z206*VLOOKUP($X207,$K$7:$V$36,Z$6+1,FALSE())</f>
        <v>0.796429995703813</v>
      </c>
      <c r="AA207" s="71" t="n">
        <f aca="false">AA206*VLOOKUP($X207,$K$7:$V$36,AA$6+1,FALSE())</f>
        <v>0.723628487004717</v>
      </c>
      <c r="AB207" s="71" t="n">
        <f aca="false">AB206*VLOOKUP($X207,$K$7:$V$36,AB$6+1,FALSE())</f>
        <v>0.636271000453468</v>
      </c>
      <c r="AC207" s="71" t="n">
        <f aca="false">AC206*VLOOKUP($X207,$K$7:$V$36,AC$6+1,FALSE())</f>
        <v>0.581769417005936</v>
      </c>
      <c r="AD207" s="71" t="n">
        <f aca="false">AD206*VLOOKUP($X207,$K$7:$V$36,AD$6+1,FALSE())</f>
        <v>0.520125176447101</v>
      </c>
      <c r="AE207" s="71" t="n">
        <f aca="false">AE206*VLOOKUP($X207,$K$7:$V$36,AE$6+1,FALSE())</f>
        <v>0.367334672818416</v>
      </c>
      <c r="AF207" s="71" t="n">
        <f aca="false">AF206*VLOOKUP($X207,$K$7:$V$36,AF$6+1,FALSE())</f>
        <v>0.350824568775742</v>
      </c>
      <c r="AG207" s="71" t="n">
        <f aca="false">AG206*VLOOKUP($X207,$K$7:$V$36,AG$6+1,FALSE())</f>
        <v>0.265215206326144</v>
      </c>
      <c r="AH207" s="71" t="n">
        <f aca="false">AH206*VLOOKUP($X207,$K$7:$V$36,AH$6+1,FALSE())</f>
        <v>0.239183577871446</v>
      </c>
      <c r="AI207" s="71" t="n">
        <f aca="false">AI206*VLOOKUP($X207,$K$7:$V$36,AI$6+1,FALSE())</f>
        <v>0.150648238432039</v>
      </c>
      <c r="AJ207" s="71" t="n">
        <f aca="false">AJ206*VLOOKUP($X207,$K$7:$V$36,AJ$6+1,FALSE())</f>
        <v>0.0662668794736927</v>
      </c>
      <c r="AK207" s="72" t="n">
        <f aca="false">W$7</f>
        <v>0</v>
      </c>
      <c r="AL207" s="73" t="n">
        <f aca="false">AL206*VLOOKUP($X207,$K$40:$V$69,AL$6+1,FALSE())</f>
        <v>0.796429995703813</v>
      </c>
      <c r="AM207" s="74" t="n">
        <f aca="false">AM206*VLOOKUP($X207,$K$40:$V$69,AM$6+1,FALSE())</f>
        <v>0.723628487004717</v>
      </c>
      <c r="AN207" s="74" t="n">
        <f aca="false">AN206*VLOOKUP($X207,$K$40:$V$69,AN$6+1,FALSE())</f>
        <v>0.636271000453468</v>
      </c>
      <c r="AO207" s="74" t="n">
        <f aca="false">AO206*VLOOKUP($X207,$K$40:$V$69,AO$6+1,FALSE())</f>
        <v>0.581769417005936</v>
      </c>
      <c r="AP207" s="74" t="n">
        <f aca="false">AP206*VLOOKUP($X207,$K$40:$V$69,AP$6+1,FALSE())</f>
        <v>0.520125176447101</v>
      </c>
      <c r="AQ207" s="74" t="n">
        <f aca="false">AQ206*VLOOKUP($X207,$K$40:$V$69,AQ$6+1,FALSE())</f>
        <v>0.367334672818416</v>
      </c>
      <c r="AR207" s="74" t="n">
        <f aca="false">AR206*VLOOKUP($X207,$K$40:$V$69,AR$6+1,FALSE())</f>
        <v>0.350824568775742</v>
      </c>
      <c r="AS207" s="74" t="n">
        <f aca="false">AS206*VLOOKUP($X207,$K$40:$V$69,AS$6+1,FALSE())</f>
        <v>0.265215206326144</v>
      </c>
      <c r="AT207" s="74" t="n">
        <f aca="false">AT206*VLOOKUP($X207,$K$40:$V$69,AT$6+1,FALSE())</f>
        <v>0.239183577871446</v>
      </c>
      <c r="AU207" s="74" t="n">
        <f aca="false">AU206*VLOOKUP($X207,$K$40:$V$69,AU$6+1,FALSE())</f>
        <v>0.150648238432039</v>
      </c>
      <c r="AV207" s="74" t="n">
        <f aca="false">AV206*VLOOKUP($X207,$K$40:$V$69,AV$6+1,FALSE())</f>
        <v>0.0662668794736927</v>
      </c>
      <c r="AW207" s="75" t="n">
        <v>0</v>
      </c>
      <c r="AX207" s="54"/>
      <c r="AY207" s="60" t="n">
        <f aca="false">AY195+1</f>
        <v>17</v>
      </c>
      <c r="AZ207" s="61" t="n">
        <v>201</v>
      </c>
      <c r="BA207" s="76" t="n">
        <v>0.150648238432039</v>
      </c>
      <c r="BB207" s="77" t="n">
        <v>0.239183577871446</v>
      </c>
      <c r="BC207" s="54"/>
      <c r="BD207" s="54" t="n">
        <f aca="false">IF($D$11=1,BA207*BB207,BA207)</f>
        <v>0.150648238432039</v>
      </c>
    </row>
    <row r="208" customFormat="false" ht="12.75" hidden="false" customHeight="false" outlineLevel="0" collapsed="false"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60" t="n">
        <f aca="false">X196+1</f>
        <v>17</v>
      </c>
      <c r="Y208" s="61" t="n">
        <v>202</v>
      </c>
      <c r="Z208" s="71" t="n">
        <f aca="false">Z207*VLOOKUP($X208,$K$7:$V$36,Z$6+1,FALSE())</f>
        <v>0.795091577907023</v>
      </c>
      <c r="AA208" s="71" t="n">
        <f aca="false">AA207*VLOOKUP($X208,$K$7:$V$36,AA$6+1,FALSE())</f>
        <v>0.721755877213868</v>
      </c>
      <c r="AB208" s="71" t="n">
        <f aca="false">AB207*VLOOKUP($X208,$K$7:$V$36,AB$6+1,FALSE())</f>
        <v>0.634108000102073</v>
      </c>
      <c r="AC208" s="71" t="n">
        <f aca="false">AC207*VLOOKUP($X208,$K$7:$V$36,AC$6+1,FALSE())</f>
        <v>0.579604942589106</v>
      </c>
      <c r="AD208" s="71" t="n">
        <f aca="false">AD207*VLOOKUP($X208,$K$7:$V$36,AD$6+1,FALSE())</f>
        <v>0.517807358295483</v>
      </c>
      <c r="AE208" s="71" t="n">
        <f aca="false">AE207*VLOOKUP($X208,$K$7:$V$36,AE$6+1,FALSE())</f>
        <v>0.365143127111963</v>
      </c>
      <c r="AF208" s="71" t="n">
        <f aca="false">AF207*VLOOKUP($X208,$K$7:$V$36,AF$6+1,FALSE())</f>
        <v>0.348678324343163</v>
      </c>
      <c r="AG208" s="71" t="n">
        <f aca="false">AG207*VLOOKUP($X208,$K$7:$V$36,AG$6+1,FALSE())</f>
        <v>0.263207567973828</v>
      </c>
      <c r="AH208" s="71" t="n">
        <f aca="false">AH207*VLOOKUP($X208,$K$7:$V$36,AH$6+1,FALSE())</f>
        <v>0.237158749446197</v>
      </c>
      <c r="AI208" s="71" t="n">
        <f aca="false">AI207*VLOOKUP($X208,$K$7:$V$36,AI$6+1,FALSE())</f>
        <v>0.149216643675231</v>
      </c>
      <c r="AJ208" s="71" t="n">
        <f aca="false">AJ207*VLOOKUP($X208,$K$7:$V$36,AJ$6+1,FALSE())</f>
        <v>0.0655590601710418</v>
      </c>
      <c r="AK208" s="72" t="n">
        <f aca="false">W$7</f>
        <v>0</v>
      </c>
      <c r="AL208" s="73" t="n">
        <f aca="false">AL207*VLOOKUP($X208,$K$40:$V$69,AL$6+1,FALSE())</f>
        <v>0.795091577907023</v>
      </c>
      <c r="AM208" s="74" t="n">
        <f aca="false">AM207*VLOOKUP($X208,$K$40:$V$69,AM$6+1,FALSE())</f>
        <v>0.721755877213868</v>
      </c>
      <c r="AN208" s="74" t="n">
        <f aca="false">AN207*VLOOKUP($X208,$K$40:$V$69,AN$6+1,FALSE())</f>
        <v>0.634108000102073</v>
      </c>
      <c r="AO208" s="74" t="n">
        <f aca="false">AO207*VLOOKUP($X208,$K$40:$V$69,AO$6+1,FALSE())</f>
        <v>0.579604942589106</v>
      </c>
      <c r="AP208" s="74" t="n">
        <f aca="false">AP207*VLOOKUP($X208,$K$40:$V$69,AP$6+1,FALSE())</f>
        <v>0.517807358295483</v>
      </c>
      <c r="AQ208" s="74" t="n">
        <f aca="false">AQ207*VLOOKUP($X208,$K$40:$V$69,AQ$6+1,FALSE())</f>
        <v>0.365143127111963</v>
      </c>
      <c r="AR208" s="74" t="n">
        <f aca="false">AR207*VLOOKUP($X208,$K$40:$V$69,AR$6+1,FALSE())</f>
        <v>0.348678324343163</v>
      </c>
      <c r="AS208" s="74" t="n">
        <f aca="false">AS207*VLOOKUP($X208,$K$40:$V$69,AS$6+1,FALSE())</f>
        <v>0.263207567973828</v>
      </c>
      <c r="AT208" s="74" t="n">
        <f aca="false">AT207*VLOOKUP($X208,$K$40:$V$69,AT$6+1,FALSE())</f>
        <v>0.237158749446197</v>
      </c>
      <c r="AU208" s="74" t="n">
        <f aca="false">AU207*VLOOKUP($X208,$K$40:$V$69,AU$6+1,FALSE())</f>
        <v>0.149216643675231</v>
      </c>
      <c r="AV208" s="74" t="n">
        <f aca="false">AV207*VLOOKUP($X208,$K$40:$V$69,AV$6+1,FALSE())</f>
        <v>0.0655590601710418</v>
      </c>
      <c r="AW208" s="75" t="n">
        <v>0</v>
      </c>
      <c r="AX208" s="54"/>
      <c r="AY208" s="60" t="n">
        <f aca="false">AY196+1</f>
        <v>17</v>
      </c>
      <c r="AZ208" s="61" t="n">
        <v>202</v>
      </c>
      <c r="BA208" s="76" t="n">
        <v>0.149216643675231</v>
      </c>
      <c r="BB208" s="77" t="n">
        <v>0.237158749446197</v>
      </c>
      <c r="BC208" s="54"/>
      <c r="BD208" s="54" t="n">
        <f aca="false">IF($D$11=1,BA208*BB208,BA208)</f>
        <v>0.149216643675231</v>
      </c>
    </row>
    <row r="209" customFormat="false" ht="12.75" hidden="false" customHeight="false" outlineLevel="0" collapsed="false"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60" t="n">
        <f aca="false">X197+1</f>
        <v>17</v>
      </c>
      <c r="Y209" s="61" t="n">
        <v>203</v>
      </c>
      <c r="Z209" s="71" t="n">
        <f aca="false">Z208*VLOOKUP($X209,$K$7:$V$36,Z$6+1,FALSE())</f>
        <v>0.793755409350226</v>
      </c>
      <c r="AA209" s="71" t="n">
        <f aca="false">AA208*VLOOKUP($X209,$K$7:$V$36,AA$6+1,FALSE())</f>
        <v>0.719888113372967</v>
      </c>
      <c r="AB209" s="71" t="n">
        <f aca="false">AB208*VLOOKUP($X209,$K$7:$V$36,AB$6+1,FALSE())</f>
        <v>0.631952352860464</v>
      </c>
      <c r="AC209" s="71" t="n">
        <f aca="false">AC208*VLOOKUP($X209,$K$7:$V$36,AC$6+1,FALSE())</f>
        <v>0.577448521104185</v>
      </c>
      <c r="AD209" s="71" t="n">
        <f aca="false">AD208*VLOOKUP($X209,$K$7:$V$36,AD$6+1,FALSE())</f>
        <v>0.515499868967053</v>
      </c>
      <c r="AE209" s="71" t="n">
        <f aca="false">AE208*VLOOKUP($X209,$K$7:$V$36,AE$6+1,FALSE())</f>
        <v>0.362964656328568</v>
      </c>
      <c r="AF209" s="71" t="n">
        <f aca="false">AF208*VLOOKUP($X209,$K$7:$V$36,AF$6+1,FALSE())</f>
        <v>0.346545210020544</v>
      </c>
      <c r="AG209" s="71" t="n">
        <f aca="false">AG208*VLOOKUP($X209,$K$7:$V$36,AG$6+1,FALSE())</f>
        <v>0.261215127135295</v>
      </c>
      <c r="AH209" s="71" t="n">
        <f aca="false">AH208*VLOOKUP($X209,$K$7:$V$36,AH$6+1,FALSE())</f>
        <v>0.235151062373997</v>
      </c>
      <c r="AI209" s="71" t="n">
        <f aca="false">AI208*VLOOKUP($X209,$K$7:$V$36,AI$6+1,FALSE())</f>
        <v>0.147798653216548</v>
      </c>
      <c r="AJ209" s="71" t="n">
        <f aca="false">AJ208*VLOOKUP($X209,$K$7:$V$36,AJ$6+1,FALSE())</f>
        <v>0.0648588013295019</v>
      </c>
      <c r="AK209" s="72" t="n">
        <f aca="false">W$7</f>
        <v>0</v>
      </c>
      <c r="AL209" s="73" t="n">
        <f aca="false">AL208*VLOOKUP($X209,$K$40:$V$69,AL$6+1,FALSE())</f>
        <v>0.793755409350226</v>
      </c>
      <c r="AM209" s="74" t="n">
        <f aca="false">AM208*VLOOKUP($X209,$K$40:$V$69,AM$6+1,FALSE())</f>
        <v>0.719888113372967</v>
      </c>
      <c r="AN209" s="74" t="n">
        <f aca="false">AN208*VLOOKUP($X209,$K$40:$V$69,AN$6+1,FALSE())</f>
        <v>0.631952352860464</v>
      </c>
      <c r="AO209" s="74" t="n">
        <f aca="false">AO208*VLOOKUP($X209,$K$40:$V$69,AO$6+1,FALSE())</f>
        <v>0.577448521104185</v>
      </c>
      <c r="AP209" s="74" t="n">
        <f aca="false">AP208*VLOOKUP($X209,$K$40:$V$69,AP$6+1,FALSE())</f>
        <v>0.515499868967053</v>
      </c>
      <c r="AQ209" s="74" t="n">
        <f aca="false">AQ208*VLOOKUP($X209,$K$40:$V$69,AQ$6+1,FALSE())</f>
        <v>0.362964656328568</v>
      </c>
      <c r="AR209" s="74" t="n">
        <f aca="false">AR208*VLOOKUP($X209,$K$40:$V$69,AR$6+1,FALSE())</f>
        <v>0.346545210020544</v>
      </c>
      <c r="AS209" s="74" t="n">
        <f aca="false">AS208*VLOOKUP($X209,$K$40:$V$69,AS$6+1,FALSE())</f>
        <v>0.261215127135295</v>
      </c>
      <c r="AT209" s="74" t="n">
        <f aca="false">AT208*VLOOKUP($X209,$K$40:$V$69,AT$6+1,FALSE())</f>
        <v>0.235151062373997</v>
      </c>
      <c r="AU209" s="74" t="n">
        <f aca="false">AU208*VLOOKUP($X209,$K$40:$V$69,AU$6+1,FALSE())</f>
        <v>0.147798653216548</v>
      </c>
      <c r="AV209" s="74" t="n">
        <f aca="false">AV208*VLOOKUP($X209,$K$40:$V$69,AV$6+1,FALSE())</f>
        <v>0.0648588013295019</v>
      </c>
      <c r="AW209" s="75" t="n">
        <v>0</v>
      </c>
      <c r="AX209" s="54"/>
      <c r="AY209" s="60" t="n">
        <f aca="false">AY197+1</f>
        <v>17</v>
      </c>
      <c r="AZ209" s="61" t="n">
        <v>203</v>
      </c>
      <c r="BA209" s="76" t="n">
        <v>0.147798653216548</v>
      </c>
      <c r="BB209" s="77" t="n">
        <v>0.235151062373997</v>
      </c>
      <c r="BC209" s="54"/>
      <c r="BD209" s="54" t="n">
        <f aca="false">IF($D$11=1,BA209*BB209,BA209)</f>
        <v>0.147798653216548</v>
      </c>
    </row>
    <row r="210" customFormat="false" ht="12.75" hidden="false" customHeight="false" outlineLevel="0" collapsed="false"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60" t="n">
        <f aca="false">X198+1</f>
        <v>17</v>
      </c>
      <c r="Y210" s="61" t="n">
        <v>204</v>
      </c>
      <c r="Z210" s="71" t="n">
        <f aca="false">Z209*VLOOKUP($X210,$K$7:$V$36,Z$6+1,FALSE())</f>
        <v>0.792421486253527</v>
      </c>
      <c r="AA210" s="71" t="n">
        <f aca="false">AA209*VLOOKUP($X210,$K$7:$V$36,AA$6+1,FALSE())</f>
        <v>0.718025182941637</v>
      </c>
      <c r="AB210" s="71" t="n">
        <f aca="false">AB209*VLOOKUP($X210,$K$7:$V$36,AB$6+1,FALSE())</f>
        <v>0.629804033731777</v>
      </c>
      <c r="AC210" s="71" t="n">
        <f aca="false">AC209*VLOOKUP($X210,$K$7:$V$36,AC$6+1,FALSE())</f>
        <v>0.575300122590219</v>
      </c>
      <c r="AD210" s="71" t="n">
        <f aca="false">AD209*VLOOKUP($X210,$K$7:$V$36,AD$6+1,FALSE())</f>
        <v>0.51320266243379</v>
      </c>
      <c r="AE210" s="71" t="n">
        <f aca="false">AE209*VLOOKUP($X210,$K$7:$V$36,AE$6+1,FALSE())</f>
        <v>0.360799182462276</v>
      </c>
      <c r="AF210" s="71" t="n">
        <f aca="false">AF209*VLOOKUP($X210,$K$7:$V$36,AF$6+1,FALSE())</f>
        <v>0.344425145481623</v>
      </c>
      <c r="AG210" s="71" t="n">
        <f aca="false">AG209*VLOOKUP($X210,$K$7:$V$36,AG$6+1,FALSE())</f>
        <v>0.259237768767702</v>
      </c>
      <c r="AH210" s="71" t="n">
        <f aca="false">AH209*VLOOKUP($X210,$K$7:$V$36,AH$6+1,FALSE())</f>
        <v>0.233160371543299</v>
      </c>
      <c r="AI210" s="71" t="n">
        <f aca="false">AI209*VLOOKUP($X210,$K$7:$V$36,AI$6+1,FALSE())</f>
        <v>0.146394137775741</v>
      </c>
      <c r="AJ210" s="71" t="n">
        <f aca="false">AJ209*VLOOKUP($X210,$K$7:$V$36,AJ$6+1,FALSE())</f>
        <v>0.0641660221931907</v>
      </c>
      <c r="AK210" s="72" t="n">
        <f aca="false">W$7</f>
        <v>0</v>
      </c>
      <c r="AL210" s="73" t="n">
        <f aca="false">AL209*VLOOKUP($X210,$K$40:$V$69,AL$6+1,FALSE())</f>
        <v>0.792421486253527</v>
      </c>
      <c r="AM210" s="74" t="n">
        <f aca="false">AM209*VLOOKUP($X210,$K$40:$V$69,AM$6+1,FALSE())</f>
        <v>0.718025182941637</v>
      </c>
      <c r="AN210" s="74" t="n">
        <f aca="false">AN209*VLOOKUP($X210,$K$40:$V$69,AN$6+1,FALSE())</f>
        <v>0.629804033731777</v>
      </c>
      <c r="AO210" s="74" t="n">
        <f aca="false">AO209*VLOOKUP($X210,$K$40:$V$69,AO$6+1,FALSE())</f>
        <v>0.575300122590219</v>
      </c>
      <c r="AP210" s="74" t="n">
        <f aca="false">AP209*VLOOKUP($X210,$K$40:$V$69,AP$6+1,FALSE())</f>
        <v>0.51320266243379</v>
      </c>
      <c r="AQ210" s="74" t="n">
        <f aca="false">AQ209*VLOOKUP($X210,$K$40:$V$69,AQ$6+1,FALSE())</f>
        <v>0.360799182462276</v>
      </c>
      <c r="AR210" s="74" t="n">
        <f aca="false">AR209*VLOOKUP($X210,$K$40:$V$69,AR$6+1,FALSE())</f>
        <v>0.344425145481623</v>
      </c>
      <c r="AS210" s="74" t="n">
        <f aca="false">AS209*VLOOKUP($X210,$K$40:$V$69,AS$6+1,FALSE())</f>
        <v>0.259237768767702</v>
      </c>
      <c r="AT210" s="74" t="n">
        <f aca="false">AT209*VLOOKUP($X210,$K$40:$V$69,AT$6+1,FALSE())</f>
        <v>0.233160371543299</v>
      </c>
      <c r="AU210" s="74" t="n">
        <f aca="false">AU209*VLOOKUP($X210,$K$40:$V$69,AU$6+1,FALSE())</f>
        <v>0.146394137775741</v>
      </c>
      <c r="AV210" s="74" t="n">
        <f aca="false">AV209*VLOOKUP($X210,$K$40:$V$69,AV$6+1,FALSE())</f>
        <v>0.0641660221931907</v>
      </c>
      <c r="AW210" s="75" t="n">
        <v>0</v>
      </c>
      <c r="AX210" s="54"/>
      <c r="AY210" s="60" t="n">
        <f aca="false">AY198+1</f>
        <v>17</v>
      </c>
      <c r="AZ210" s="61" t="n">
        <v>204</v>
      </c>
      <c r="BA210" s="76" t="n">
        <v>0.146394137775741</v>
      </c>
      <c r="BB210" s="77" t="n">
        <v>0.233160371543299</v>
      </c>
      <c r="BC210" s="54"/>
      <c r="BD210" s="54" t="n">
        <f aca="false">IF($D$11=1,BA210*BB210,BA210)</f>
        <v>0.146394137775741</v>
      </c>
    </row>
    <row r="211" customFormat="false" ht="12.75" hidden="false" customHeight="false" outlineLevel="0" collapsed="false"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60" t="n">
        <f aca="false">X199+1</f>
        <v>18</v>
      </c>
      <c r="Y211" s="61" t="n">
        <v>205</v>
      </c>
      <c r="Z211" s="71" t="n">
        <f aca="false">Z210*VLOOKUP($X211,$K$7:$V$36,Z$6+1,FALSE())</f>
        <v>0.791089804843382</v>
      </c>
      <c r="AA211" s="71" t="n">
        <f aca="false">AA210*VLOOKUP($X211,$K$7:$V$36,AA$6+1,FALSE())</f>
        <v>0.716167073411955</v>
      </c>
      <c r="AB211" s="71" t="n">
        <f aca="false">AB210*VLOOKUP($X211,$K$7:$V$36,AB$6+1,FALSE())</f>
        <v>0.627663017804128</v>
      </c>
      <c r="AC211" s="71" t="n">
        <f aca="false">AC210*VLOOKUP($X211,$K$7:$V$36,AC$6+1,FALSE())</f>
        <v>0.573159717197729</v>
      </c>
      <c r="AD211" s="71" t="n">
        <f aca="false">AD210*VLOOKUP($X211,$K$7:$V$36,AD$6+1,FALSE())</f>
        <v>0.510915692872783</v>
      </c>
      <c r="AE211" s="71" t="n">
        <f aca="false">AE210*VLOOKUP($X211,$K$7:$V$36,AE$6+1,FALSE())</f>
        <v>0.358646627972524</v>
      </c>
      <c r="AF211" s="71" t="n">
        <f aca="false">AF210*VLOOKUP($X211,$K$7:$V$36,AF$6+1,FALSE())</f>
        <v>0.342318050891556</v>
      </c>
      <c r="AG211" s="71" t="n">
        <f aca="false">AG210*VLOOKUP($X211,$K$7:$V$36,AG$6+1,FALSE())</f>
        <v>0.257275378699061</v>
      </c>
      <c r="AH211" s="71" t="n">
        <f aca="false">AH210*VLOOKUP($X211,$K$7:$V$36,AH$6+1,FALSE())</f>
        <v>0.23118653307101</v>
      </c>
      <c r="AI211" s="71" t="n">
        <f aca="false">AI210*VLOOKUP($X211,$K$7:$V$36,AI$6+1,FALSE())</f>
        <v>0.145002969301098</v>
      </c>
      <c r="AJ211" s="71" t="n">
        <f aca="false">AJ210*VLOOKUP($X211,$K$7:$V$36,AJ$6+1,FALSE())</f>
        <v>0.0634806428688075</v>
      </c>
      <c r="AK211" s="72" t="n">
        <f aca="false">W$7</f>
        <v>0</v>
      </c>
      <c r="AL211" s="73" t="n">
        <f aca="false">AL210*VLOOKUP($X211,$K$40:$V$69,AL$6+1,FALSE())</f>
        <v>0.791089804843382</v>
      </c>
      <c r="AM211" s="74" t="n">
        <f aca="false">AM210*VLOOKUP($X211,$K$40:$V$69,AM$6+1,FALSE())</f>
        <v>0.716167073411955</v>
      </c>
      <c r="AN211" s="74" t="n">
        <f aca="false">AN210*VLOOKUP($X211,$K$40:$V$69,AN$6+1,FALSE())</f>
        <v>0.627663017804128</v>
      </c>
      <c r="AO211" s="74" t="n">
        <f aca="false">AO210*VLOOKUP($X211,$K$40:$V$69,AO$6+1,FALSE())</f>
        <v>0.573159717197729</v>
      </c>
      <c r="AP211" s="74" t="n">
        <f aca="false">AP210*VLOOKUP($X211,$K$40:$V$69,AP$6+1,FALSE())</f>
        <v>0.510915692872783</v>
      </c>
      <c r="AQ211" s="74" t="n">
        <f aca="false">AQ210*VLOOKUP($X211,$K$40:$V$69,AQ$6+1,FALSE())</f>
        <v>0.358646627972524</v>
      </c>
      <c r="AR211" s="74" t="n">
        <f aca="false">AR210*VLOOKUP($X211,$K$40:$V$69,AR$6+1,FALSE())</f>
        <v>0.342318050891556</v>
      </c>
      <c r="AS211" s="74" t="n">
        <f aca="false">AS210*VLOOKUP($X211,$K$40:$V$69,AS$6+1,FALSE())</f>
        <v>0.257275378699061</v>
      </c>
      <c r="AT211" s="74" t="n">
        <f aca="false">AT210*VLOOKUP($X211,$K$40:$V$69,AT$6+1,FALSE())</f>
        <v>0.23118653307101</v>
      </c>
      <c r="AU211" s="74" t="n">
        <f aca="false">AU210*VLOOKUP($X211,$K$40:$V$69,AU$6+1,FALSE())</f>
        <v>0.145002969301098</v>
      </c>
      <c r="AV211" s="74" t="n">
        <f aca="false">AV210*VLOOKUP($X211,$K$40:$V$69,AV$6+1,FALSE())</f>
        <v>0.0634806428688075</v>
      </c>
      <c r="AW211" s="75" t="n">
        <v>0</v>
      </c>
      <c r="AX211" s="54"/>
      <c r="AY211" s="60" t="n">
        <f aca="false">AY199+1</f>
        <v>18</v>
      </c>
      <c r="AZ211" s="61" t="n">
        <v>205</v>
      </c>
      <c r="BA211" s="76" t="n">
        <v>0.145002969301098</v>
      </c>
      <c r="BB211" s="77" t="n">
        <v>0.23118653307101</v>
      </c>
      <c r="BC211" s="54"/>
      <c r="BD211" s="54" t="n">
        <f aca="false">IF($D$11=1,BA211*BB211,BA211)</f>
        <v>0.145002969301098</v>
      </c>
    </row>
    <row r="212" customFormat="false" ht="12.75" hidden="false" customHeight="false" outlineLevel="0" collapsed="false"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60" t="n">
        <f aca="false">X200+1</f>
        <v>18</v>
      </c>
      <c r="Y212" s="61" t="n">
        <v>206</v>
      </c>
      <c r="Z212" s="71" t="n">
        <f aca="false">Z211*VLOOKUP($X212,$K$7:$V$36,Z$6+1,FALSE())</f>
        <v>0.789760361352588</v>
      </c>
      <c r="AA212" s="71" t="n">
        <f aca="false">AA211*VLOOKUP($X212,$K$7:$V$36,AA$6+1,FALSE())</f>
        <v>0.714313772308366</v>
      </c>
      <c r="AB212" s="71" t="n">
        <f aca="false">AB211*VLOOKUP($X212,$K$7:$V$36,AB$6+1,FALSE())</f>
        <v>0.625529280250318</v>
      </c>
      <c r="AC212" s="71" t="n">
        <f aca="false">AC211*VLOOKUP($X212,$K$7:$V$36,AC$6+1,FALSE())</f>
        <v>0.571027275188288</v>
      </c>
      <c r="AD212" s="71" t="n">
        <f aca="false">AD211*VLOOKUP($X212,$K$7:$V$36,AD$6+1,FALSE())</f>
        <v>0.50863891466532</v>
      </c>
      <c r="AE212" s="71" t="n">
        <f aca="false">AE211*VLOOKUP($X212,$K$7:$V$36,AE$6+1,FALSE())</f>
        <v>0.356506915781359</v>
      </c>
      <c r="AF212" s="71" t="n">
        <f aca="false">AF211*VLOOKUP($X212,$K$7:$V$36,AF$6+1,FALSE())</f>
        <v>0.340223846903902</v>
      </c>
      <c r="AG212" s="71" t="n">
        <f aca="false">AG211*VLOOKUP($X212,$K$7:$V$36,AG$6+1,FALSE())</f>
        <v>0.25532784362165</v>
      </c>
      <c r="AH212" s="71" t="n">
        <f aca="false">AH211*VLOOKUP($X212,$K$7:$V$36,AH$6+1,FALSE())</f>
        <v>0.229229404292091</v>
      </c>
      <c r="AI212" s="71" t="n">
        <f aca="false">AI211*VLOOKUP($X212,$K$7:$V$36,AI$6+1,FALSE())</f>
        <v>0.143625020957767</v>
      </c>
      <c r="AJ212" s="71" t="n">
        <f aca="false">AJ211*VLOOKUP($X212,$K$7:$V$36,AJ$6+1,FALSE())</f>
        <v>0.062802584316419</v>
      </c>
      <c r="AK212" s="72" t="n">
        <f aca="false">W$7</f>
        <v>0</v>
      </c>
      <c r="AL212" s="73" t="n">
        <f aca="false">AL211*VLOOKUP($X212,$K$40:$V$69,AL$6+1,FALSE())</f>
        <v>0.789760361352588</v>
      </c>
      <c r="AM212" s="74" t="n">
        <f aca="false">AM211*VLOOKUP($X212,$K$40:$V$69,AM$6+1,FALSE())</f>
        <v>0.714313772308366</v>
      </c>
      <c r="AN212" s="74" t="n">
        <f aca="false">AN211*VLOOKUP($X212,$K$40:$V$69,AN$6+1,FALSE())</f>
        <v>0.625529280250318</v>
      </c>
      <c r="AO212" s="74" t="n">
        <f aca="false">AO211*VLOOKUP($X212,$K$40:$V$69,AO$6+1,FALSE())</f>
        <v>0.571027275188288</v>
      </c>
      <c r="AP212" s="74" t="n">
        <f aca="false">AP211*VLOOKUP($X212,$K$40:$V$69,AP$6+1,FALSE())</f>
        <v>0.50863891466532</v>
      </c>
      <c r="AQ212" s="74" t="n">
        <f aca="false">AQ211*VLOOKUP($X212,$K$40:$V$69,AQ$6+1,FALSE())</f>
        <v>0.356506915781359</v>
      </c>
      <c r="AR212" s="74" t="n">
        <f aca="false">AR211*VLOOKUP($X212,$K$40:$V$69,AR$6+1,FALSE())</f>
        <v>0.340223846903902</v>
      </c>
      <c r="AS212" s="74" t="n">
        <f aca="false">AS211*VLOOKUP($X212,$K$40:$V$69,AS$6+1,FALSE())</f>
        <v>0.25532784362165</v>
      </c>
      <c r="AT212" s="74" t="n">
        <f aca="false">AT211*VLOOKUP($X212,$K$40:$V$69,AT$6+1,FALSE())</f>
        <v>0.229229404292091</v>
      </c>
      <c r="AU212" s="74" t="n">
        <f aca="false">AU211*VLOOKUP($X212,$K$40:$V$69,AU$6+1,FALSE())</f>
        <v>0.143625020957767</v>
      </c>
      <c r="AV212" s="74" t="n">
        <f aca="false">AV211*VLOOKUP($X212,$K$40:$V$69,AV$6+1,FALSE())</f>
        <v>0.062802584316419</v>
      </c>
      <c r="AW212" s="75" t="n">
        <v>0</v>
      </c>
      <c r="AX212" s="54"/>
      <c r="AY212" s="60" t="n">
        <f aca="false">AY200+1</f>
        <v>18</v>
      </c>
      <c r="AZ212" s="61" t="n">
        <v>206</v>
      </c>
      <c r="BA212" s="76" t="n">
        <v>0.143625020957767</v>
      </c>
      <c r="BB212" s="77" t="n">
        <v>0.229229404292091</v>
      </c>
      <c r="BC212" s="54"/>
      <c r="BD212" s="54" t="n">
        <f aca="false">IF($D$11=1,BA212*BB212,BA212)</f>
        <v>0.143625020957767</v>
      </c>
    </row>
    <row r="213" customFormat="false" ht="12.75" hidden="false" customHeight="false" outlineLevel="0" collapsed="false"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60" t="n">
        <f aca="false">X201+1</f>
        <v>18</v>
      </c>
      <c r="Y213" s="61" t="n">
        <v>207</v>
      </c>
      <c r="Z213" s="71" t="n">
        <f aca="false">Z212*VLOOKUP($X213,$K$7:$V$36,Z$6+1,FALSE())</f>
        <v>0.788433152020272</v>
      </c>
      <c r="AA213" s="71" t="n">
        <f aca="false">AA212*VLOOKUP($X213,$K$7:$V$36,AA$6+1,FALSE())</f>
        <v>0.712465267187596</v>
      </c>
      <c r="AB213" s="71" t="n">
        <f aca="false">AB212*VLOOKUP($X213,$K$7:$V$36,AB$6+1,FALSE())</f>
        <v>0.623402796327547</v>
      </c>
      <c r="AC213" s="71" t="n">
        <f aca="false">AC212*VLOOKUP($X213,$K$7:$V$36,AC$6+1,FALSE())</f>
        <v>0.568902766934111</v>
      </c>
      <c r="AD213" s="71" t="n">
        <f aca="false">AD212*VLOOKUP($X213,$K$7:$V$36,AD$6+1,FALSE())</f>
        <v>0.50637228239598</v>
      </c>
      <c r="AE213" s="71" t="n">
        <f aca="false">AE212*VLOOKUP($X213,$K$7:$V$36,AE$6+1,FALSE())</f>
        <v>0.354379969270683</v>
      </c>
      <c r="AF213" s="71" t="n">
        <f aca="false">AF212*VLOOKUP($X213,$K$7:$V$36,AF$6+1,FALSE())</f>
        <v>0.33814245465764</v>
      </c>
      <c r="AG213" s="71" t="n">
        <f aca="false">AG212*VLOOKUP($X213,$K$7:$V$36,AG$6+1,FALSE())</f>
        <v>0.253395051085468</v>
      </c>
      <c r="AH213" s="71" t="n">
        <f aca="false">AH212*VLOOKUP($X213,$K$7:$V$36,AH$6+1,FALSE())</f>
        <v>0.227288843749248</v>
      </c>
      <c r="AI213" s="71" t="n">
        <f aca="false">AI212*VLOOKUP($X213,$K$7:$V$36,AI$6+1,FALSE())</f>
        <v>0.142260167116197</v>
      </c>
      <c r="AJ213" s="71" t="n">
        <f aca="false">AJ212*VLOOKUP($X213,$K$7:$V$36,AJ$6+1,FALSE())</f>
        <v>0.062131768340345</v>
      </c>
      <c r="AK213" s="72" t="n">
        <f aca="false">W$7</f>
        <v>0</v>
      </c>
      <c r="AL213" s="73" t="n">
        <f aca="false">AL212*VLOOKUP($X213,$K$40:$V$69,AL$6+1,FALSE())</f>
        <v>0.788433152020272</v>
      </c>
      <c r="AM213" s="74" t="n">
        <f aca="false">AM212*VLOOKUP($X213,$K$40:$V$69,AM$6+1,FALSE())</f>
        <v>0.712465267187596</v>
      </c>
      <c r="AN213" s="74" t="n">
        <f aca="false">AN212*VLOOKUP($X213,$K$40:$V$69,AN$6+1,FALSE())</f>
        <v>0.623402796327547</v>
      </c>
      <c r="AO213" s="74" t="n">
        <f aca="false">AO212*VLOOKUP($X213,$K$40:$V$69,AO$6+1,FALSE())</f>
        <v>0.568902766934111</v>
      </c>
      <c r="AP213" s="74" t="n">
        <f aca="false">AP212*VLOOKUP($X213,$K$40:$V$69,AP$6+1,FALSE())</f>
        <v>0.50637228239598</v>
      </c>
      <c r="AQ213" s="74" t="n">
        <f aca="false">AQ212*VLOOKUP($X213,$K$40:$V$69,AQ$6+1,FALSE())</f>
        <v>0.354379969270683</v>
      </c>
      <c r="AR213" s="74" t="n">
        <f aca="false">AR212*VLOOKUP($X213,$K$40:$V$69,AR$6+1,FALSE())</f>
        <v>0.33814245465764</v>
      </c>
      <c r="AS213" s="74" t="n">
        <f aca="false">AS212*VLOOKUP($X213,$K$40:$V$69,AS$6+1,FALSE())</f>
        <v>0.253395051085468</v>
      </c>
      <c r="AT213" s="74" t="n">
        <f aca="false">AT212*VLOOKUP($X213,$K$40:$V$69,AT$6+1,FALSE())</f>
        <v>0.227288843749248</v>
      </c>
      <c r="AU213" s="74" t="n">
        <f aca="false">AU212*VLOOKUP($X213,$K$40:$V$69,AU$6+1,FALSE())</f>
        <v>0.142260167116197</v>
      </c>
      <c r="AV213" s="74" t="n">
        <f aca="false">AV212*VLOOKUP($X213,$K$40:$V$69,AV$6+1,FALSE())</f>
        <v>0.062131768340345</v>
      </c>
      <c r="AW213" s="75" t="n">
        <v>0</v>
      </c>
      <c r="AX213" s="54"/>
      <c r="AY213" s="60" t="n">
        <f aca="false">AY201+1</f>
        <v>18</v>
      </c>
      <c r="AZ213" s="61" t="n">
        <v>207</v>
      </c>
      <c r="BA213" s="76" t="n">
        <v>0.142260167116197</v>
      </c>
      <c r="BB213" s="77" t="n">
        <v>0.227288843749248</v>
      </c>
      <c r="BC213" s="54"/>
      <c r="BD213" s="54" t="n">
        <f aca="false">IF($D$11=1,BA213*BB213,BA213)</f>
        <v>0.142260167116197</v>
      </c>
    </row>
    <row r="214" customFormat="false" ht="12.75" hidden="false" customHeight="false" outlineLevel="0" collapsed="false"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60" t="n">
        <f aca="false">X202+1</f>
        <v>18</v>
      </c>
      <c r="Y214" s="61" t="n">
        <v>208</v>
      </c>
      <c r="Z214" s="71" t="n">
        <f aca="false">Z213*VLOOKUP($X214,$K$7:$V$36,Z$6+1,FALSE())</f>
        <v>0.787108173091884</v>
      </c>
      <c r="AA214" s="71" t="n">
        <f aca="false">AA213*VLOOKUP($X214,$K$7:$V$36,AA$6+1,FALSE())</f>
        <v>0.710621545638576</v>
      </c>
      <c r="AB214" s="71" t="n">
        <f aca="false">AB213*VLOOKUP($X214,$K$7:$V$36,AB$6+1,FALSE())</f>
        <v>0.62128354137713</v>
      </c>
      <c r="AC214" s="71" t="n">
        <f aca="false">AC213*VLOOKUP($X214,$K$7:$V$36,AC$6+1,FALSE())</f>
        <v>0.566786162917644</v>
      </c>
      <c r="AD214" s="71" t="n">
        <f aca="false">AD213*VLOOKUP($X214,$K$7:$V$36,AD$6+1,FALSE())</f>
        <v>0.504115750851725</v>
      </c>
      <c r="AE214" s="71" t="n">
        <f aca="false">AE213*VLOOKUP($X214,$K$7:$V$36,AE$6+1,FALSE())</f>
        <v>0.352265712279506</v>
      </c>
      <c r="AF214" s="71" t="n">
        <f aca="false">AF213*VLOOKUP($X214,$K$7:$V$36,AF$6+1,FALSE())</f>
        <v>0.336073795774199</v>
      </c>
      <c r="AG214" s="71" t="n">
        <f aca="false">AG213*VLOOKUP($X214,$K$7:$V$36,AG$6+1,FALSE())</f>
        <v>0.251476889491745</v>
      </c>
      <c r="AH214" s="71" t="n">
        <f aca="false">AH213*VLOOKUP($X214,$K$7:$V$36,AH$6+1,FALSE())</f>
        <v>0.225364711182702</v>
      </c>
      <c r="AI214" s="71" t="n">
        <f aca="false">AI213*VLOOKUP($X214,$K$7:$V$36,AI$6+1,FALSE())</f>
        <v>0.140908283340682</v>
      </c>
      <c r="AJ214" s="71" t="n">
        <f aca="false">AJ213*VLOOKUP($X214,$K$7:$V$36,AJ$6+1,FALSE())</f>
        <v>0.06146811758014</v>
      </c>
      <c r="AK214" s="72" t="n">
        <f aca="false">W$7</f>
        <v>0</v>
      </c>
      <c r="AL214" s="73" t="n">
        <f aca="false">AL213*VLOOKUP($X214,$K$40:$V$69,AL$6+1,FALSE())</f>
        <v>0.787108173091884</v>
      </c>
      <c r="AM214" s="74" t="n">
        <f aca="false">AM213*VLOOKUP($X214,$K$40:$V$69,AM$6+1,FALSE())</f>
        <v>0.710621545638576</v>
      </c>
      <c r="AN214" s="74" t="n">
        <f aca="false">AN213*VLOOKUP($X214,$K$40:$V$69,AN$6+1,FALSE())</f>
        <v>0.62128354137713</v>
      </c>
      <c r="AO214" s="74" t="n">
        <f aca="false">AO213*VLOOKUP($X214,$K$40:$V$69,AO$6+1,FALSE())</f>
        <v>0.566786162917644</v>
      </c>
      <c r="AP214" s="74" t="n">
        <f aca="false">AP213*VLOOKUP($X214,$K$40:$V$69,AP$6+1,FALSE())</f>
        <v>0.504115750851725</v>
      </c>
      <c r="AQ214" s="74" t="n">
        <f aca="false">AQ213*VLOOKUP($X214,$K$40:$V$69,AQ$6+1,FALSE())</f>
        <v>0.352265712279506</v>
      </c>
      <c r="AR214" s="74" t="n">
        <f aca="false">AR213*VLOOKUP($X214,$K$40:$V$69,AR$6+1,FALSE())</f>
        <v>0.336073795774199</v>
      </c>
      <c r="AS214" s="74" t="n">
        <f aca="false">AS213*VLOOKUP($X214,$K$40:$V$69,AS$6+1,FALSE())</f>
        <v>0.251476889491745</v>
      </c>
      <c r="AT214" s="74" t="n">
        <f aca="false">AT213*VLOOKUP($X214,$K$40:$V$69,AT$6+1,FALSE())</f>
        <v>0.225364711182702</v>
      </c>
      <c r="AU214" s="74" t="n">
        <f aca="false">AU213*VLOOKUP($X214,$K$40:$V$69,AU$6+1,FALSE())</f>
        <v>0.140908283340682</v>
      </c>
      <c r="AV214" s="74" t="n">
        <f aca="false">AV213*VLOOKUP($X214,$K$40:$V$69,AV$6+1,FALSE())</f>
        <v>0.06146811758014</v>
      </c>
      <c r="AW214" s="75" t="n">
        <v>0</v>
      </c>
      <c r="AX214" s="54"/>
      <c r="AY214" s="60" t="n">
        <f aca="false">AY202+1</f>
        <v>18</v>
      </c>
      <c r="AZ214" s="61" t="n">
        <v>208</v>
      </c>
      <c r="BA214" s="76" t="n">
        <v>0.140908283340682</v>
      </c>
      <c r="BB214" s="77" t="n">
        <v>0.225364711182702</v>
      </c>
      <c r="BC214" s="54"/>
      <c r="BD214" s="54" t="n">
        <f aca="false">IF($D$11=1,BA214*BB214,BA214)</f>
        <v>0.140908283340682</v>
      </c>
    </row>
    <row r="215" customFormat="false" ht="12.75" hidden="false" customHeight="false" outlineLevel="0" collapsed="false"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60" t="n">
        <f aca="false">X203+1</f>
        <v>18</v>
      </c>
      <c r="Y215" s="61" t="n">
        <v>209</v>
      </c>
      <c r="Z215" s="71" t="n">
        <f aca="false">Z214*VLOOKUP($X215,$K$7:$V$36,Z$6+1,FALSE())</f>
        <v>0.785785420819182</v>
      </c>
      <c r="AA215" s="71" t="n">
        <f aca="false">AA214*VLOOKUP($X215,$K$7:$V$36,AA$6+1,FALSE())</f>
        <v>0.708782595282352</v>
      </c>
      <c r="AB215" s="71" t="n">
        <f aca="false">AB214*VLOOKUP($X215,$K$7:$V$36,AB$6+1,FALSE())</f>
        <v>0.61917149082421</v>
      </c>
      <c r="AC215" s="71" t="n">
        <f aca="false">AC214*VLOOKUP($X215,$K$7:$V$36,AC$6+1,FALSE())</f>
        <v>0.564677433731153</v>
      </c>
      <c r="AD215" s="71" t="n">
        <f aca="false">AD214*VLOOKUP($X215,$K$7:$V$36,AD$6+1,FALSE())</f>
        <v>0.501869275020998</v>
      </c>
      <c r="AE215" s="71" t="n">
        <f aca="false">AE214*VLOOKUP($X215,$K$7:$V$36,AE$6+1,FALSE())</f>
        <v>0.35016406910122</v>
      </c>
      <c r="AF215" s="71" t="n">
        <f aca="false">AF214*VLOOKUP($X215,$K$7:$V$36,AF$6+1,FALSE())</f>
        <v>0.334017792354504</v>
      </c>
      <c r="AG215" s="71" t="n">
        <f aca="false">AG214*VLOOKUP($X215,$K$7:$V$36,AG$6+1,FALSE())</f>
        <v>0.249573248086493</v>
      </c>
      <c r="AH215" s="71" t="n">
        <f aca="false">AH214*VLOOKUP($X215,$K$7:$V$36,AH$6+1,FALSE())</f>
        <v>0.223456867520057</v>
      </c>
      <c r="AI215" s="71" t="n">
        <f aca="false">AI214*VLOOKUP($X215,$K$7:$V$36,AI$6+1,FALSE())</f>
        <v>0.139569246378013</v>
      </c>
      <c r="AJ215" s="71" t="n">
        <f aca="false">AJ214*VLOOKUP($X215,$K$7:$V$36,AJ$6+1,FALSE())</f>
        <v>0.060811555501672</v>
      </c>
      <c r="AK215" s="72" t="n">
        <f aca="false">W$7</f>
        <v>0</v>
      </c>
      <c r="AL215" s="73" t="n">
        <f aca="false">AL214*VLOOKUP($X215,$K$40:$V$69,AL$6+1,FALSE())</f>
        <v>0.785785420819182</v>
      </c>
      <c r="AM215" s="74" t="n">
        <f aca="false">AM214*VLOOKUP($X215,$K$40:$V$69,AM$6+1,FALSE())</f>
        <v>0.708782595282352</v>
      </c>
      <c r="AN215" s="74" t="n">
        <f aca="false">AN214*VLOOKUP($X215,$K$40:$V$69,AN$6+1,FALSE())</f>
        <v>0.61917149082421</v>
      </c>
      <c r="AO215" s="74" t="n">
        <f aca="false">AO214*VLOOKUP($X215,$K$40:$V$69,AO$6+1,FALSE())</f>
        <v>0.564677433731153</v>
      </c>
      <c r="AP215" s="74" t="n">
        <f aca="false">AP214*VLOOKUP($X215,$K$40:$V$69,AP$6+1,FALSE())</f>
        <v>0.501869275020998</v>
      </c>
      <c r="AQ215" s="74" t="n">
        <f aca="false">AQ214*VLOOKUP($X215,$K$40:$V$69,AQ$6+1,FALSE())</f>
        <v>0.35016406910122</v>
      </c>
      <c r="AR215" s="74" t="n">
        <f aca="false">AR214*VLOOKUP($X215,$K$40:$V$69,AR$6+1,FALSE())</f>
        <v>0.334017792354504</v>
      </c>
      <c r="AS215" s="74" t="n">
        <f aca="false">AS214*VLOOKUP($X215,$K$40:$V$69,AS$6+1,FALSE())</f>
        <v>0.249573248086493</v>
      </c>
      <c r="AT215" s="74" t="n">
        <f aca="false">AT214*VLOOKUP($X215,$K$40:$V$69,AT$6+1,FALSE())</f>
        <v>0.223456867520057</v>
      </c>
      <c r="AU215" s="74" t="n">
        <f aca="false">AU214*VLOOKUP($X215,$K$40:$V$69,AU$6+1,FALSE())</f>
        <v>0.139569246378013</v>
      </c>
      <c r="AV215" s="74" t="n">
        <f aca="false">AV214*VLOOKUP($X215,$K$40:$V$69,AV$6+1,FALSE())</f>
        <v>0.060811555501672</v>
      </c>
      <c r="AW215" s="75" t="n">
        <v>0</v>
      </c>
      <c r="AX215" s="54"/>
      <c r="AY215" s="60" t="n">
        <f aca="false">AY203+1</f>
        <v>18</v>
      </c>
      <c r="AZ215" s="61" t="n">
        <v>209</v>
      </c>
      <c r="BA215" s="76" t="n">
        <v>0.139569246378013</v>
      </c>
      <c r="BB215" s="77" t="n">
        <v>0.223456867520057</v>
      </c>
      <c r="BC215" s="54"/>
      <c r="BD215" s="54" t="n">
        <f aca="false">IF($D$11=1,BA215*BB215,BA215)</f>
        <v>0.139569246378013</v>
      </c>
    </row>
    <row r="216" customFormat="false" ht="12.75" hidden="false" customHeight="false" outlineLevel="0" collapsed="false"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60" t="n">
        <f aca="false">X204+1</f>
        <v>18</v>
      </c>
      <c r="Y216" s="61" t="n">
        <v>210</v>
      </c>
      <c r="Z216" s="71" t="n">
        <f aca="false">Z215*VLOOKUP($X216,$K$7:$V$36,Z$6+1,FALSE())</f>
        <v>0.784464891460223</v>
      </c>
      <c r="AA216" s="71" t="n">
        <f aca="false">AA215*VLOOKUP($X216,$K$7:$V$36,AA$6+1,FALSE())</f>
        <v>0.706948403772005</v>
      </c>
      <c r="AB216" s="71" t="n">
        <f aca="false">AB215*VLOOKUP($X216,$K$7:$V$36,AB$6+1,FALSE())</f>
        <v>0.617066620177469</v>
      </c>
      <c r="AC216" s="71" t="n">
        <f aca="false">AC215*VLOOKUP($X216,$K$7:$V$36,AC$6+1,FALSE())</f>
        <v>0.562576550076316</v>
      </c>
      <c r="AD216" s="71" t="n">
        <f aca="false">AD215*VLOOKUP($X216,$K$7:$V$36,AD$6+1,FALSE())</f>
        <v>0.499632810092825</v>
      </c>
      <c r="AE216" s="71" t="n">
        <f aca="false">AE215*VLOOKUP($X216,$K$7:$V$36,AE$6+1,FALSE())</f>
        <v>0.348074964480888</v>
      </c>
      <c r="AF216" s="71" t="n">
        <f aca="false">AF215*VLOOKUP($X216,$K$7:$V$36,AF$6+1,FALSE())</f>
        <v>0.331974366976045</v>
      </c>
      <c r="AG216" s="71" t="n">
        <f aca="false">AG215*VLOOKUP($X216,$K$7:$V$36,AG$6+1,FALSE())</f>
        <v>0.247684016954118</v>
      </c>
      <c r="AH216" s="71" t="n">
        <f aca="false">AH215*VLOOKUP($X216,$K$7:$V$36,AH$6+1,FALSE())</f>
        <v>0.221565174866246</v>
      </c>
      <c r="AI216" s="71" t="n">
        <f aca="false">AI215*VLOOKUP($X216,$K$7:$V$36,AI$6+1,FALSE())</f>
        <v>0.138242934146247</v>
      </c>
      <c r="AJ216" s="71" t="n">
        <f aca="false">AJ215*VLOOKUP($X216,$K$7:$V$36,AJ$6+1,FALSE())</f>
        <v>0.0601620063882963</v>
      </c>
      <c r="AK216" s="72" t="n">
        <f aca="false">W$7</f>
        <v>0</v>
      </c>
      <c r="AL216" s="73" t="n">
        <f aca="false">AL215*VLOOKUP($X216,$K$40:$V$69,AL$6+1,FALSE())</f>
        <v>0.784464891460223</v>
      </c>
      <c r="AM216" s="74" t="n">
        <f aca="false">AM215*VLOOKUP($X216,$K$40:$V$69,AM$6+1,FALSE())</f>
        <v>0.706948403772005</v>
      </c>
      <c r="AN216" s="74" t="n">
        <f aca="false">AN215*VLOOKUP($X216,$K$40:$V$69,AN$6+1,FALSE())</f>
        <v>0.617066620177469</v>
      </c>
      <c r="AO216" s="74" t="n">
        <f aca="false">AO215*VLOOKUP($X216,$K$40:$V$69,AO$6+1,FALSE())</f>
        <v>0.562576550076316</v>
      </c>
      <c r="AP216" s="74" t="n">
        <f aca="false">AP215*VLOOKUP($X216,$K$40:$V$69,AP$6+1,FALSE())</f>
        <v>0.499632810092825</v>
      </c>
      <c r="AQ216" s="74" t="n">
        <f aca="false">AQ215*VLOOKUP($X216,$K$40:$V$69,AQ$6+1,FALSE())</f>
        <v>0.348074964480888</v>
      </c>
      <c r="AR216" s="74" t="n">
        <f aca="false">AR215*VLOOKUP($X216,$K$40:$V$69,AR$6+1,FALSE())</f>
        <v>0.331974366976045</v>
      </c>
      <c r="AS216" s="74" t="n">
        <f aca="false">AS215*VLOOKUP($X216,$K$40:$V$69,AS$6+1,FALSE())</f>
        <v>0.247684016954118</v>
      </c>
      <c r="AT216" s="74" t="n">
        <f aca="false">AT215*VLOOKUP($X216,$K$40:$V$69,AT$6+1,FALSE())</f>
        <v>0.221565174866246</v>
      </c>
      <c r="AU216" s="74" t="n">
        <f aca="false">AU215*VLOOKUP($X216,$K$40:$V$69,AU$6+1,FALSE())</f>
        <v>0.138242934146247</v>
      </c>
      <c r="AV216" s="74" t="n">
        <f aca="false">AV215*VLOOKUP($X216,$K$40:$V$69,AV$6+1,FALSE())</f>
        <v>0.0601620063882963</v>
      </c>
      <c r="AW216" s="75" t="n">
        <v>0</v>
      </c>
      <c r="AX216" s="54"/>
      <c r="AY216" s="60" t="n">
        <f aca="false">AY204+1</f>
        <v>18</v>
      </c>
      <c r="AZ216" s="61" t="n">
        <v>210</v>
      </c>
      <c r="BA216" s="76" t="n">
        <v>0.138242934146247</v>
      </c>
      <c r="BB216" s="77" t="n">
        <v>0.221565174866246</v>
      </c>
      <c r="BC216" s="54"/>
      <c r="BD216" s="54" t="n">
        <f aca="false">IF($D$11=1,BA216*BB216,BA216)</f>
        <v>0.138242934146247</v>
      </c>
    </row>
    <row r="217" customFormat="false" ht="12.75" hidden="false" customHeight="false" outlineLevel="0" collapsed="false"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60" t="n">
        <f aca="false">X205+1</f>
        <v>18</v>
      </c>
      <c r="Y217" s="61" t="n">
        <v>211</v>
      </c>
      <c r="Z217" s="71" t="n">
        <f aca="false">Z216*VLOOKUP($X217,$K$7:$V$36,Z$6+1,FALSE())</f>
        <v>0.783146581279351</v>
      </c>
      <c r="AA217" s="71" t="n">
        <f aca="false">AA216*VLOOKUP($X217,$K$7:$V$36,AA$6+1,FALSE())</f>
        <v>0.705118958792568</v>
      </c>
      <c r="AB217" s="71" t="n">
        <f aca="false">AB216*VLOOKUP($X217,$K$7:$V$36,AB$6+1,FALSE())</f>
        <v>0.61496890502885</v>
      </c>
      <c r="AC217" s="71" t="n">
        <f aca="false">AC216*VLOOKUP($X217,$K$7:$V$36,AC$6+1,FALSE())</f>
        <v>0.560483482763814</v>
      </c>
      <c r="AD217" s="71" t="n">
        <f aca="false">AD216*VLOOKUP($X217,$K$7:$V$36,AD$6+1,FALSE())</f>
        <v>0.497406311455924</v>
      </c>
      <c r="AE217" s="71" t="n">
        <f aca="false">AE216*VLOOKUP($X217,$K$7:$V$36,AE$6+1,FALSE())</f>
        <v>0.345998323612551</v>
      </c>
      <c r="AF217" s="71" t="n">
        <f aca="false">AF216*VLOOKUP($X217,$K$7:$V$36,AF$6+1,FALSE())</f>
        <v>0.329943442689963</v>
      </c>
      <c r="AG217" s="71" t="n">
        <f aca="false">AG216*VLOOKUP($X217,$K$7:$V$36,AG$6+1,FALSE())</f>
        <v>0.245809087011069</v>
      </c>
      <c r="AH217" s="71" t="n">
        <f aca="false">AH216*VLOOKUP($X217,$K$7:$V$36,AH$6+1,FALSE())</f>
        <v>0.219689496493563</v>
      </c>
      <c r="AI217" s="71" t="n">
        <f aca="false">AI216*VLOOKUP($X217,$K$7:$V$36,AI$6+1,FALSE())</f>
        <v>0.13692922572357</v>
      </c>
      <c r="AJ217" s="71" t="n">
        <f aca="false">AJ216*VLOOKUP($X217,$K$7:$V$36,AJ$6+1,FALSE())</f>
        <v>0.0595193953321238</v>
      </c>
      <c r="AK217" s="72" t="n">
        <f aca="false">W$7</f>
        <v>0</v>
      </c>
      <c r="AL217" s="73" t="n">
        <f aca="false">AL216*VLOOKUP($X217,$K$40:$V$69,AL$6+1,FALSE())</f>
        <v>0.783146581279351</v>
      </c>
      <c r="AM217" s="74" t="n">
        <f aca="false">AM216*VLOOKUP($X217,$K$40:$V$69,AM$6+1,FALSE())</f>
        <v>0.705118958792568</v>
      </c>
      <c r="AN217" s="74" t="n">
        <f aca="false">AN216*VLOOKUP($X217,$K$40:$V$69,AN$6+1,FALSE())</f>
        <v>0.61496890502885</v>
      </c>
      <c r="AO217" s="74" t="n">
        <f aca="false">AO216*VLOOKUP($X217,$K$40:$V$69,AO$6+1,FALSE())</f>
        <v>0.560483482763814</v>
      </c>
      <c r="AP217" s="74" t="n">
        <f aca="false">AP216*VLOOKUP($X217,$K$40:$V$69,AP$6+1,FALSE())</f>
        <v>0.497406311455924</v>
      </c>
      <c r="AQ217" s="74" t="n">
        <f aca="false">AQ216*VLOOKUP($X217,$K$40:$V$69,AQ$6+1,FALSE())</f>
        <v>0.345998323612551</v>
      </c>
      <c r="AR217" s="74" t="n">
        <f aca="false">AR216*VLOOKUP($X217,$K$40:$V$69,AR$6+1,FALSE())</f>
        <v>0.329943442689963</v>
      </c>
      <c r="AS217" s="74" t="n">
        <f aca="false">AS216*VLOOKUP($X217,$K$40:$V$69,AS$6+1,FALSE())</f>
        <v>0.245809087011069</v>
      </c>
      <c r="AT217" s="74" t="n">
        <f aca="false">AT216*VLOOKUP($X217,$K$40:$V$69,AT$6+1,FALSE())</f>
        <v>0.219689496493563</v>
      </c>
      <c r="AU217" s="74" t="n">
        <f aca="false">AU216*VLOOKUP($X217,$K$40:$V$69,AU$6+1,FALSE())</f>
        <v>0.13692922572357</v>
      </c>
      <c r="AV217" s="74" t="n">
        <f aca="false">AV216*VLOOKUP($X217,$K$40:$V$69,AV$6+1,FALSE())</f>
        <v>0.0595193953321238</v>
      </c>
      <c r="AW217" s="75" t="n">
        <v>0</v>
      </c>
      <c r="AX217" s="54"/>
      <c r="AY217" s="60" t="n">
        <f aca="false">AY205+1</f>
        <v>18</v>
      </c>
      <c r="AZ217" s="61" t="n">
        <v>211</v>
      </c>
      <c r="BA217" s="76" t="n">
        <v>0.13692922572357</v>
      </c>
      <c r="BB217" s="77" t="n">
        <v>0.219689496493563</v>
      </c>
      <c r="BC217" s="54"/>
      <c r="BD217" s="54" t="n">
        <f aca="false">IF($D$11=1,BA217*BB217,BA217)</f>
        <v>0.13692922572357</v>
      </c>
    </row>
    <row r="218" customFormat="false" ht="12.75" hidden="false" customHeight="false" outlineLevel="0" collapsed="false"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60" t="n">
        <f aca="false">X206+1</f>
        <v>18</v>
      </c>
      <c r="Y218" s="61" t="n">
        <v>212</v>
      </c>
      <c r="Z218" s="71" t="n">
        <f aca="false">Z217*VLOOKUP($X218,$K$7:$V$36,Z$6+1,FALSE())</f>
        <v>0.781830486547191</v>
      </c>
      <c r="AA218" s="71" t="n">
        <f aca="false">AA217*VLOOKUP($X218,$K$7:$V$36,AA$6+1,FALSE())</f>
        <v>0.703294248060942</v>
      </c>
      <c r="AB218" s="71" t="n">
        <f aca="false">AB217*VLOOKUP($X218,$K$7:$V$36,AB$6+1,FALSE())</f>
        <v>0.612878321053269</v>
      </c>
      <c r="AC218" s="71" t="n">
        <f aca="false">AC217*VLOOKUP($X218,$K$7:$V$36,AC$6+1,FALSE())</f>
        <v>0.558398202712928</v>
      </c>
      <c r="AD218" s="71" t="n">
        <f aca="false">AD217*VLOOKUP($X218,$K$7:$V$36,AD$6+1,FALSE())</f>
        <v>0.49518973469781</v>
      </c>
      <c r="AE218" s="71" t="n">
        <f aca="false">AE217*VLOOKUP($X218,$K$7:$V$36,AE$6+1,FALSE())</f>
        <v>0.343934072136547</v>
      </c>
      <c r="AF218" s="71" t="n">
        <f aca="false">AF217*VLOOKUP($X218,$K$7:$V$36,AF$6+1,FALSE())</f>
        <v>0.327924943018146</v>
      </c>
      <c r="AG218" s="71" t="n">
        <f aca="false">AG217*VLOOKUP($X218,$K$7:$V$36,AG$6+1,FALSE())</f>
        <v>0.24394834999954</v>
      </c>
      <c r="AH218" s="71" t="n">
        <f aca="false">AH217*VLOOKUP($X218,$K$7:$V$36,AH$6+1,FALSE())</f>
        <v>0.217829696831783</v>
      </c>
      <c r="AI218" s="71" t="n">
        <f aca="false">AI217*VLOOKUP($X218,$K$7:$V$36,AI$6+1,FALSE())</f>
        <v>0.135628001337278</v>
      </c>
      <c r="AJ218" s="71" t="n">
        <f aca="false">AJ217*VLOOKUP($X218,$K$7:$V$36,AJ$6+1,FALSE())</f>
        <v>0.0588836482253823</v>
      </c>
      <c r="AK218" s="72" t="n">
        <f aca="false">W$7</f>
        <v>0</v>
      </c>
      <c r="AL218" s="73" t="n">
        <f aca="false">AL217*VLOOKUP($X218,$K$40:$V$69,AL$6+1,FALSE())</f>
        <v>0.781830486547191</v>
      </c>
      <c r="AM218" s="74" t="n">
        <f aca="false">AM217*VLOOKUP($X218,$K$40:$V$69,AM$6+1,FALSE())</f>
        <v>0.703294248060942</v>
      </c>
      <c r="AN218" s="74" t="n">
        <f aca="false">AN217*VLOOKUP($X218,$K$40:$V$69,AN$6+1,FALSE())</f>
        <v>0.612878321053269</v>
      </c>
      <c r="AO218" s="74" t="n">
        <f aca="false">AO217*VLOOKUP($X218,$K$40:$V$69,AO$6+1,FALSE())</f>
        <v>0.558398202712928</v>
      </c>
      <c r="AP218" s="74" t="n">
        <f aca="false">AP217*VLOOKUP($X218,$K$40:$V$69,AP$6+1,FALSE())</f>
        <v>0.49518973469781</v>
      </c>
      <c r="AQ218" s="74" t="n">
        <f aca="false">AQ217*VLOOKUP($X218,$K$40:$V$69,AQ$6+1,FALSE())</f>
        <v>0.343934072136547</v>
      </c>
      <c r="AR218" s="74" t="n">
        <f aca="false">AR217*VLOOKUP($X218,$K$40:$V$69,AR$6+1,FALSE())</f>
        <v>0.327924943018146</v>
      </c>
      <c r="AS218" s="74" t="n">
        <f aca="false">AS217*VLOOKUP($X218,$K$40:$V$69,AS$6+1,FALSE())</f>
        <v>0.24394834999954</v>
      </c>
      <c r="AT218" s="74" t="n">
        <f aca="false">AT217*VLOOKUP($X218,$K$40:$V$69,AT$6+1,FALSE())</f>
        <v>0.217829696831783</v>
      </c>
      <c r="AU218" s="74" t="n">
        <f aca="false">AU217*VLOOKUP($X218,$K$40:$V$69,AU$6+1,FALSE())</f>
        <v>0.135628001337278</v>
      </c>
      <c r="AV218" s="74" t="n">
        <f aca="false">AV217*VLOOKUP($X218,$K$40:$V$69,AV$6+1,FALSE())</f>
        <v>0.0588836482253823</v>
      </c>
      <c r="AW218" s="75" t="n">
        <v>0</v>
      </c>
      <c r="AX218" s="54"/>
      <c r="AY218" s="60" t="n">
        <f aca="false">AY206+1</f>
        <v>18</v>
      </c>
      <c r="AZ218" s="61" t="n">
        <v>212</v>
      </c>
      <c r="BA218" s="76" t="n">
        <v>0.135628001337278</v>
      </c>
      <c r="BB218" s="77" t="n">
        <v>0.217829696831783</v>
      </c>
      <c r="BC218" s="54"/>
      <c r="BD218" s="54" t="n">
        <f aca="false">IF($D$11=1,BA218*BB218,BA218)</f>
        <v>0.135628001337278</v>
      </c>
    </row>
    <row r="219" customFormat="false" ht="12.75" hidden="false" customHeight="false" outlineLevel="0" collapsed="false"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60" t="n">
        <f aca="false">X207+1</f>
        <v>18</v>
      </c>
      <c r="Y219" s="61" t="n">
        <v>213</v>
      </c>
      <c r="Z219" s="71" t="n">
        <f aca="false">Z218*VLOOKUP($X219,$K$7:$V$36,Z$6+1,FALSE())</f>
        <v>0.780516603540634</v>
      </c>
      <c r="AA219" s="71" t="n">
        <f aca="false">AA218*VLOOKUP($X219,$K$7:$V$36,AA$6+1,FALSE())</f>
        <v>0.701474259325813</v>
      </c>
      <c r="AB219" s="71" t="n">
        <f aca="false">AB218*VLOOKUP($X219,$K$7:$V$36,AB$6+1,FALSE())</f>
        <v>0.610794844008337</v>
      </c>
      <c r="AC219" s="71" t="n">
        <f aca="false">AC218*VLOOKUP($X219,$K$7:$V$36,AC$6+1,FALSE())</f>
        <v>0.556320680951135</v>
      </c>
      <c r="AD219" s="71" t="n">
        <f aca="false">AD218*VLOOKUP($X219,$K$7:$V$36,AD$6+1,FALSE())</f>
        <v>0.492983035603915</v>
      </c>
      <c r="AE219" s="71" t="n">
        <f aca="false">AE218*VLOOKUP($X219,$K$7:$V$36,AE$6+1,FALSE())</f>
        <v>0.341882136136848</v>
      </c>
      <c r="AF219" s="71" t="n">
        <f aca="false">AF218*VLOOKUP($X219,$K$7:$V$36,AF$6+1,FALSE())</f>
        <v>0.325918791950356</v>
      </c>
      <c r="AG219" s="71" t="n">
        <f aca="false">AG218*VLOOKUP($X219,$K$7:$V$36,AG$6+1,FALSE())</f>
        <v>0.242101698481221</v>
      </c>
      <c r="AH219" s="71" t="n">
        <f aca="false">AH218*VLOOKUP($X219,$K$7:$V$36,AH$6+1,FALSE())</f>
        <v>0.21598564145836</v>
      </c>
      <c r="AI219" s="71" t="n">
        <f aca="false">AI218*VLOOKUP($X219,$K$7:$V$36,AI$6+1,FALSE())</f>
        <v>0.134339142352854</v>
      </c>
      <c r="AJ219" s="71" t="n">
        <f aca="false">AJ218*VLOOKUP($X219,$K$7:$V$36,AJ$6+1,FALSE())</f>
        <v>0.0582546917518702</v>
      </c>
      <c r="AK219" s="72" t="n">
        <f aca="false">W$7</f>
        <v>0</v>
      </c>
      <c r="AL219" s="73" t="n">
        <f aca="false">AL218*VLOOKUP($X219,$K$40:$V$69,AL$6+1,FALSE())</f>
        <v>0.780516603540634</v>
      </c>
      <c r="AM219" s="74" t="n">
        <f aca="false">AM218*VLOOKUP($X219,$K$40:$V$69,AM$6+1,FALSE())</f>
        <v>0.701474259325813</v>
      </c>
      <c r="AN219" s="74" t="n">
        <f aca="false">AN218*VLOOKUP($X219,$K$40:$V$69,AN$6+1,FALSE())</f>
        <v>0.610794844008337</v>
      </c>
      <c r="AO219" s="74" t="n">
        <f aca="false">AO218*VLOOKUP($X219,$K$40:$V$69,AO$6+1,FALSE())</f>
        <v>0.556320680951135</v>
      </c>
      <c r="AP219" s="74" t="n">
        <f aca="false">AP218*VLOOKUP($X219,$K$40:$V$69,AP$6+1,FALSE())</f>
        <v>0.492983035603915</v>
      </c>
      <c r="AQ219" s="74" t="n">
        <f aca="false">AQ218*VLOOKUP($X219,$K$40:$V$69,AQ$6+1,FALSE())</f>
        <v>0.341882136136848</v>
      </c>
      <c r="AR219" s="74" t="n">
        <f aca="false">AR218*VLOOKUP($X219,$K$40:$V$69,AR$6+1,FALSE())</f>
        <v>0.325918791950356</v>
      </c>
      <c r="AS219" s="74" t="n">
        <f aca="false">AS218*VLOOKUP($X219,$K$40:$V$69,AS$6+1,FALSE())</f>
        <v>0.242101698481221</v>
      </c>
      <c r="AT219" s="74" t="n">
        <f aca="false">AT218*VLOOKUP($X219,$K$40:$V$69,AT$6+1,FALSE())</f>
        <v>0.21598564145836</v>
      </c>
      <c r="AU219" s="74" t="n">
        <f aca="false">AU218*VLOOKUP($X219,$K$40:$V$69,AU$6+1,FALSE())</f>
        <v>0.134339142352854</v>
      </c>
      <c r="AV219" s="74" t="n">
        <f aca="false">AV218*VLOOKUP($X219,$K$40:$V$69,AV$6+1,FALSE())</f>
        <v>0.0582546917518702</v>
      </c>
      <c r="AW219" s="75" t="n">
        <v>0</v>
      </c>
      <c r="AX219" s="54"/>
      <c r="AY219" s="60" t="n">
        <f aca="false">AY207+1</f>
        <v>18</v>
      </c>
      <c r="AZ219" s="61" t="n">
        <v>213</v>
      </c>
      <c r="BA219" s="76" t="n">
        <v>0.134339142352854</v>
      </c>
      <c r="BB219" s="77" t="n">
        <v>0.21598564145836</v>
      </c>
      <c r="BC219" s="54"/>
      <c r="BD219" s="54" t="n">
        <f aca="false">IF($D$11=1,BA219*BB219,BA219)</f>
        <v>0.134339142352854</v>
      </c>
    </row>
    <row r="220" customFormat="false" ht="12.75" hidden="false" customHeight="false" outlineLevel="0" collapsed="false"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60" t="n">
        <f aca="false">X208+1</f>
        <v>18</v>
      </c>
      <c r="Y220" s="61" t="n">
        <v>214</v>
      </c>
      <c r="Z220" s="71" t="n">
        <f aca="false">Z219*VLOOKUP($X220,$K$7:$V$36,Z$6+1,FALSE())</f>
        <v>0.779204928542825</v>
      </c>
      <c r="AA220" s="71" t="n">
        <f aca="false">AA219*VLOOKUP($X220,$K$7:$V$36,AA$6+1,FALSE())</f>
        <v>0.699658980367574</v>
      </c>
      <c r="AB220" s="71" t="n">
        <f aca="false">AB219*VLOOKUP($X220,$K$7:$V$36,AB$6+1,FALSE())</f>
        <v>0.608718449734075</v>
      </c>
      <c r="AC220" s="71" t="n">
        <f aca="false">AC219*VLOOKUP($X220,$K$7:$V$36,AC$6+1,FALSE())</f>
        <v>0.554250888613702</v>
      </c>
      <c r="AD220" s="71" t="n">
        <f aca="false">AD219*VLOOKUP($X220,$K$7:$V$36,AD$6+1,FALSE())</f>
        <v>0.490786170156701</v>
      </c>
      <c r="AE220" s="71" t="n">
        <f aca="false">AE219*VLOOKUP($X220,$K$7:$V$36,AE$6+1,FALSE())</f>
        <v>0.339842442138416</v>
      </c>
      <c r="AF220" s="71" t="n">
        <f aca="false">AF219*VLOOKUP($X220,$K$7:$V$36,AF$6+1,FALSE())</f>
        <v>0.323924913941363</v>
      </c>
      <c r="AG220" s="71" t="n">
        <f aca="false">AG219*VLOOKUP($X220,$K$7:$V$36,AG$6+1,FALSE())</f>
        <v>0.240269025831094</v>
      </c>
      <c r="AH220" s="71" t="n">
        <f aca="false">AH219*VLOOKUP($X220,$K$7:$V$36,AH$6+1,FALSE())</f>
        <v>0.214157197088716</v>
      </c>
      <c r="AI220" s="71" t="n">
        <f aca="false">AI219*VLOOKUP($X220,$K$7:$V$36,AI$6+1,FALSE())</f>
        <v>0.133062531263151</v>
      </c>
      <c r="AJ220" s="71" t="n">
        <f aca="false">AJ219*VLOOKUP($X220,$K$7:$V$36,AJ$6+1,FALSE())</f>
        <v>0.0576324533785011</v>
      </c>
      <c r="AK220" s="72" t="n">
        <f aca="false">W$7</f>
        <v>0</v>
      </c>
      <c r="AL220" s="73" t="n">
        <f aca="false">AL219*VLOOKUP($X220,$K$40:$V$69,AL$6+1,FALSE())</f>
        <v>0.779204928542825</v>
      </c>
      <c r="AM220" s="74" t="n">
        <f aca="false">AM219*VLOOKUP($X220,$K$40:$V$69,AM$6+1,FALSE())</f>
        <v>0.699658980367574</v>
      </c>
      <c r="AN220" s="74" t="n">
        <f aca="false">AN219*VLOOKUP($X220,$K$40:$V$69,AN$6+1,FALSE())</f>
        <v>0.608718449734075</v>
      </c>
      <c r="AO220" s="74" t="n">
        <f aca="false">AO219*VLOOKUP($X220,$K$40:$V$69,AO$6+1,FALSE())</f>
        <v>0.554250888613702</v>
      </c>
      <c r="AP220" s="74" t="n">
        <f aca="false">AP219*VLOOKUP($X220,$K$40:$V$69,AP$6+1,FALSE())</f>
        <v>0.490786170156701</v>
      </c>
      <c r="AQ220" s="74" t="n">
        <f aca="false">AQ219*VLOOKUP($X220,$K$40:$V$69,AQ$6+1,FALSE())</f>
        <v>0.339842442138416</v>
      </c>
      <c r="AR220" s="74" t="n">
        <f aca="false">AR219*VLOOKUP($X220,$K$40:$V$69,AR$6+1,FALSE())</f>
        <v>0.323924913941363</v>
      </c>
      <c r="AS220" s="74" t="n">
        <f aca="false">AS219*VLOOKUP($X220,$K$40:$V$69,AS$6+1,FALSE())</f>
        <v>0.240269025831094</v>
      </c>
      <c r="AT220" s="74" t="n">
        <f aca="false">AT219*VLOOKUP($X220,$K$40:$V$69,AT$6+1,FALSE())</f>
        <v>0.214157197088716</v>
      </c>
      <c r="AU220" s="74" t="n">
        <f aca="false">AU219*VLOOKUP($X220,$K$40:$V$69,AU$6+1,FALSE())</f>
        <v>0.133062531263151</v>
      </c>
      <c r="AV220" s="74" t="n">
        <f aca="false">AV219*VLOOKUP($X220,$K$40:$V$69,AV$6+1,FALSE())</f>
        <v>0.0576324533785011</v>
      </c>
      <c r="AW220" s="75" t="n">
        <v>0</v>
      </c>
      <c r="AX220" s="54"/>
      <c r="AY220" s="60" t="n">
        <f aca="false">AY208+1</f>
        <v>18</v>
      </c>
      <c r="AZ220" s="61" t="n">
        <v>214</v>
      </c>
      <c r="BA220" s="76" t="n">
        <v>0.133062531263151</v>
      </c>
      <c r="BB220" s="77" t="n">
        <v>0.214157197088716</v>
      </c>
      <c r="BC220" s="54"/>
      <c r="BD220" s="54" t="n">
        <f aca="false">IF($D$11=1,BA220*BB220,BA220)</f>
        <v>0.133062531263151</v>
      </c>
    </row>
    <row r="221" customFormat="false" ht="12.75" hidden="false" customHeight="false" outlineLevel="0" collapsed="false"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60" t="n">
        <f aca="false">X209+1</f>
        <v>18</v>
      </c>
      <c r="Y221" s="61" t="n">
        <v>215</v>
      </c>
      <c r="Z221" s="71" t="n">
        <f aca="false">Z220*VLOOKUP($X221,$K$7:$V$36,Z$6+1,FALSE())</f>
        <v>0.77789545784316</v>
      </c>
      <c r="AA221" s="71" t="n">
        <f aca="false">AA220*VLOOKUP($X221,$K$7:$V$36,AA$6+1,FALSE())</f>
        <v>0.697848398998238</v>
      </c>
      <c r="AB221" s="71" t="n">
        <f aca="false">AB220*VLOOKUP($X221,$K$7:$V$36,AB$6+1,FALSE())</f>
        <v>0.606649114152637</v>
      </c>
      <c r="AC221" s="71" t="n">
        <f aca="false">AC220*VLOOKUP($X221,$K$7:$V$36,AC$6+1,FALSE())</f>
        <v>0.552188796943288</v>
      </c>
      <c r="AD221" s="71" t="n">
        <f aca="false">AD220*VLOOKUP($X221,$K$7:$V$36,AD$6+1,FALSE())</f>
        <v>0.488599094534784</v>
      </c>
      <c r="AE221" s="71" t="n">
        <f aca="false">AE220*VLOOKUP($X221,$K$7:$V$36,AE$6+1,FALSE())</f>
        <v>0.33781491710457</v>
      </c>
      <c r="AF221" s="71" t="n">
        <f aca="false">AF220*VLOOKUP($X221,$K$7:$V$36,AF$6+1,FALSE())</f>
        <v>0.321943233908103</v>
      </c>
      <c r="AG221" s="71" t="n">
        <f aca="false">AG220*VLOOKUP($X221,$K$7:$V$36,AG$6+1,FALSE())</f>
        <v>0.238450226231274</v>
      </c>
      <c r="AH221" s="71" t="n">
        <f aca="false">AH220*VLOOKUP($X221,$K$7:$V$36,AH$6+1,FALSE())</f>
        <v>0.212344231566602</v>
      </c>
      <c r="AI221" s="71" t="n">
        <f aca="false">AI220*VLOOKUP($X221,$K$7:$V$36,AI$6+1,FALSE())</f>
        <v>0.131798051677683</v>
      </c>
      <c r="AJ221" s="71" t="n">
        <f aca="false">AJ220*VLOOKUP($X221,$K$7:$V$36,AJ$6+1,FALSE())</f>
        <v>0.0570168613469399</v>
      </c>
      <c r="AK221" s="72" t="n">
        <f aca="false">W$7</f>
        <v>0</v>
      </c>
      <c r="AL221" s="73" t="n">
        <f aca="false">AL220*VLOOKUP($X221,$K$40:$V$69,AL$6+1,FALSE())</f>
        <v>0.77789545784316</v>
      </c>
      <c r="AM221" s="74" t="n">
        <f aca="false">AM220*VLOOKUP($X221,$K$40:$V$69,AM$6+1,FALSE())</f>
        <v>0.697848398998238</v>
      </c>
      <c r="AN221" s="74" t="n">
        <f aca="false">AN220*VLOOKUP($X221,$K$40:$V$69,AN$6+1,FALSE())</f>
        <v>0.606649114152637</v>
      </c>
      <c r="AO221" s="74" t="n">
        <f aca="false">AO220*VLOOKUP($X221,$K$40:$V$69,AO$6+1,FALSE())</f>
        <v>0.552188796943288</v>
      </c>
      <c r="AP221" s="74" t="n">
        <f aca="false">AP220*VLOOKUP($X221,$K$40:$V$69,AP$6+1,FALSE())</f>
        <v>0.488599094534784</v>
      </c>
      <c r="AQ221" s="74" t="n">
        <f aca="false">AQ220*VLOOKUP($X221,$K$40:$V$69,AQ$6+1,FALSE())</f>
        <v>0.33781491710457</v>
      </c>
      <c r="AR221" s="74" t="n">
        <f aca="false">AR220*VLOOKUP($X221,$K$40:$V$69,AR$6+1,FALSE())</f>
        <v>0.321943233908103</v>
      </c>
      <c r="AS221" s="74" t="n">
        <f aca="false">AS220*VLOOKUP($X221,$K$40:$V$69,AS$6+1,FALSE())</f>
        <v>0.238450226231274</v>
      </c>
      <c r="AT221" s="74" t="n">
        <f aca="false">AT220*VLOOKUP($X221,$K$40:$V$69,AT$6+1,FALSE())</f>
        <v>0.212344231566602</v>
      </c>
      <c r="AU221" s="74" t="n">
        <f aca="false">AU220*VLOOKUP($X221,$K$40:$V$69,AU$6+1,FALSE())</f>
        <v>0.131798051677683</v>
      </c>
      <c r="AV221" s="74" t="n">
        <f aca="false">AV220*VLOOKUP($X221,$K$40:$V$69,AV$6+1,FALSE())</f>
        <v>0.0570168613469399</v>
      </c>
      <c r="AW221" s="75" t="n">
        <v>0</v>
      </c>
      <c r="AX221" s="54"/>
      <c r="AY221" s="60" t="n">
        <f aca="false">AY209+1</f>
        <v>18</v>
      </c>
      <c r="AZ221" s="61" t="n">
        <v>215</v>
      </c>
      <c r="BA221" s="76" t="n">
        <v>0.131798051677683</v>
      </c>
      <c r="BB221" s="77" t="n">
        <v>0.212344231566602</v>
      </c>
      <c r="BC221" s="54"/>
      <c r="BD221" s="54" t="n">
        <f aca="false">IF($D$11=1,BA221*BB221,BA221)</f>
        <v>0.131798051677683</v>
      </c>
    </row>
    <row r="222" customFormat="false" ht="12.75" hidden="false" customHeight="false" outlineLevel="0" collapsed="false"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60" t="n">
        <f aca="false">X210+1</f>
        <v>18</v>
      </c>
      <c r="Y222" s="61" t="n">
        <v>216</v>
      </c>
      <c r="Z222" s="71" t="n">
        <f aca="false">Z221*VLOOKUP($X222,$K$7:$V$36,Z$6+1,FALSE())</f>
        <v>0.776588187737268</v>
      </c>
      <c r="AA222" s="71" t="n">
        <f aca="false">AA221*VLOOKUP($X222,$K$7:$V$36,AA$6+1,FALSE())</f>
        <v>0.696042503061358</v>
      </c>
      <c r="AB222" s="71" t="n">
        <f aca="false">AB221*VLOOKUP($X222,$K$7:$V$36,AB$6+1,FALSE())</f>
        <v>0.604586813268028</v>
      </c>
      <c r="AC222" s="71" t="n">
        <f aca="false">AC221*VLOOKUP($X222,$K$7:$V$36,AC$6+1,FALSE())</f>
        <v>0.550134377289545</v>
      </c>
      <c r="AD222" s="71" t="n">
        <f aca="false">AD221*VLOOKUP($X222,$K$7:$V$36,AD$6+1,FALSE())</f>
        <v>0.486421765112061</v>
      </c>
      <c r="AE222" s="71" t="n">
        <f aca="false">AE221*VLOOKUP($X222,$K$7:$V$36,AE$6+1,FALSE())</f>
        <v>0.335799488434371</v>
      </c>
      <c r="AF222" s="71" t="n">
        <f aca="false">AF221*VLOOKUP($X222,$K$7:$V$36,AF$6+1,FALSE())</f>
        <v>0.319973677226845</v>
      </c>
      <c r="AG222" s="71" t="n">
        <f aca="false">AG221*VLOOKUP($X222,$K$7:$V$36,AG$6+1,FALSE())</f>
        <v>0.236645194664903</v>
      </c>
      <c r="AH222" s="71" t="n">
        <f aca="false">AH221*VLOOKUP($X222,$K$7:$V$36,AH$6+1,FALSE())</f>
        <v>0.21054661385455</v>
      </c>
      <c r="AI222" s="71" t="n">
        <f aca="false">AI221*VLOOKUP($X222,$K$7:$V$36,AI$6+1,FALSE())</f>
        <v>0.13054558831201</v>
      </c>
      <c r="AJ222" s="71" t="n">
        <f aca="false">AJ221*VLOOKUP($X222,$K$7:$V$36,AJ$6+1,FALSE())</f>
        <v>0.0564078446653267</v>
      </c>
      <c r="AK222" s="72" t="n">
        <f aca="false">W$7</f>
        <v>0</v>
      </c>
      <c r="AL222" s="73" t="n">
        <f aca="false">AL221*VLOOKUP($X222,$K$40:$V$69,AL$6+1,FALSE())</f>
        <v>0.776588187737268</v>
      </c>
      <c r="AM222" s="74" t="n">
        <f aca="false">AM221*VLOOKUP($X222,$K$40:$V$69,AM$6+1,FALSE())</f>
        <v>0.696042503061358</v>
      </c>
      <c r="AN222" s="74" t="n">
        <f aca="false">AN221*VLOOKUP($X222,$K$40:$V$69,AN$6+1,FALSE())</f>
        <v>0.604586813268028</v>
      </c>
      <c r="AO222" s="74" t="n">
        <f aca="false">AO221*VLOOKUP($X222,$K$40:$V$69,AO$6+1,FALSE())</f>
        <v>0.550134377289545</v>
      </c>
      <c r="AP222" s="74" t="n">
        <f aca="false">AP221*VLOOKUP($X222,$K$40:$V$69,AP$6+1,FALSE())</f>
        <v>0.486421765112061</v>
      </c>
      <c r="AQ222" s="74" t="n">
        <f aca="false">AQ221*VLOOKUP($X222,$K$40:$V$69,AQ$6+1,FALSE())</f>
        <v>0.335799488434371</v>
      </c>
      <c r="AR222" s="74" t="n">
        <f aca="false">AR221*VLOOKUP($X222,$K$40:$V$69,AR$6+1,FALSE())</f>
        <v>0.319973677226845</v>
      </c>
      <c r="AS222" s="74" t="n">
        <f aca="false">AS221*VLOOKUP($X222,$K$40:$V$69,AS$6+1,FALSE())</f>
        <v>0.236645194664903</v>
      </c>
      <c r="AT222" s="74" t="n">
        <f aca="false">AT221*VLOOKUP($X222,$K$40:$V$69,AT$6+1,FALSE())</f>
        <v>0.21054661385455</v>
      </c>
      <c r="AU222" s="74" t="n">
        <f aca="false">AU221*VLOOKUP($X222,$K$40:$V$69,AU$6+1,FALSE())</f>
        <v>0.13054558831201</v>
      </c>
      <c r="AV222" s="74" t="n">
        <f aca="false">AV221*VLOOKUP($X222,$K$40:$V$69,AV$6+1,FALSE())</f>
        <v>0.0564078446653267</v>
      </c>
      <c r="AW222" s="75" t="n">
        <v>0</v>
      </c>
      <c r="AX222" s="54"/>
      <c r="AY222" s="60" t="n">
        <f aca="false">AY210+1</f>
        <v>18</v>
      </c>
      <c r="AZ222" s="61" t="n">
        <v>216</v>
      </c>
      <c r="BA222" s="76" t="n">
        <v>0.13054558831201</v>
      </c>
      <c r="BB222" s="77" t="n">
        <v>0.21054661385455</v>
      </c>
      <c r="BC222" s="54"/>
      <c r="BD222" s="54" t="n">
        <f aca="false">IF($D$11=1,BA222*BB222,BA222)</f>
        <v>0.13054558831201</v>
      </c>
    </row>
    <row r="223" customFormat="false" ht="12.75" hidden="false" customHeight="false" outlineLevel="0" collapsed="false"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60" t="n">
        <f aca="false">X211+1</f>
        <v>19</v>
      </c>
      <c r="Y223" s="61" t="n">
        <v>217</v>
      </c>
      <c r="Z223" s="71" t="n">
        <f aca="false">Z222*VLOOKUP($X223,$K$7:$V$36,Z$6+1,FALSE())</f>
        <v>0.775283114527002</v>
      </c>
      <c r="AA223" s="71" t="n">
        <f aca="false">AA222*VLOOKUP($X223,$K$7:$V$36,AA$6+1,FALSE())</f>
        <v>0.694241280431946</v>
      </c>
      <c r="AB223" s="71" t="n">
        <f aca="false">AB222*VLOOKUP($X223,$K$7:$V$36,AB$6+1,FALSE())</f>
        <v>0.60253152316583</v>
      </c>
      <c r="AC223" s="71" t="n">
        <f aca="false">AC222*VLOOKUP($X223,$K$7:$V$36,AC$6+1,FALSE())</f>
        <v>0.548087601108718</v>
      </c>
      <c r="AD223" s="71" t="n">
        <f aca="false">AD222*VLOOKUP($X223,$K$7:$V$36,AD$6+1,FALSE())</f>
        <v>0.484254138456838</v>
      </c>
      <c r="AE223" s="71" t="n">
        <f aca="false">AE222*VLOOKUP($X223,$K$7:$V$36,AE$6+1,FALSE())</f>
        <v>0.333796083960023</v>
      </c>
      <c r="AF223" s="71" t="n">
        <f aca="false">AF222*VLOOKUP($X223,$K$7:$V$36,AF$6+1,FALSE())</f>
        <v>0.318016169730388</v>
      </c>
      <c r="AG223" s="71" t="n">
        <f aca="false">AG222*VLOOKUP($X223,$K$7:$V$36,AG$6+1,FALSE())</f>
        <v>0.234853826910083</v>
      </c>
      <c r="AH223" s="71" t="n">
        <f aca="false">AH222*VLOOKUP($X223,$K$7:$V$36,AH$6+1,FALSE())</f>
        <v>0.2087642140244</v>
      </c>
      <c r="AI223" s="71" t="n">
        <f aca="false">AI222*VLOOKUP($X223,$K$7:$V$36,AI$6+1,FALSE())</f>
        <v>0.129305026977227</v>
      </c>
      <c r="AJ223" s="71" t="n">
        <f aca="false">AJ222*VLOOKUP($X223,$K$7:$V$36,AJ$6+1,FALSE())</f>
        <v>0.0558053331000899</v>
      </c>
      <c r="AK223" s="72" t="n">
        <f aca="false">W$7</f>
        <v>0</v>
      </c>
      <c r="AL223" s="73" t="n">
        <f aca="false">AL222*VLOOKUP($X223,$K$40:$V$69,AL$6+1,FALSE())</f>
        <v>0.775283114527002</v>
      </c>
      <c r="AM223" s="74" t="n">
        <f aca="false">AM222*VLOOKUP($X223,$K$40:$V$69,AM$6+1,FALSE())</f>
        <v>0.694241280431946</v>
      </c>
      <c r="AN223" s="74" t="n">
        <f aca="false">AN222*VLOOKUP($X223,$K$40:$V$69,AN$6+1,FALSE())</f>
        <v>0.60253152316583</v>
      </c>
      <c r="AO223" s="74" t="n">
        <f aca="false">AO222*VLOOKUP($X223,$K$40:$V$69,AO$6+1,FALSE())</f>
        <v>0.548087601108718</v>
      </c>
      <c r="AP223" s="74" t="n">
        <f aca="false">AP222*VLOOKUP($X223,$K$40:$V$69,AP$6+1,FALSE())</f>
        <v>0.484254138456838</v>
      </c>
      <c r="AQ223" s="74" t="n">
        <f aca="false">AQ222*VLOOKUP($X223,$K$40:$V$69,AQ$6+1,FALSE())</f>
        <v>0.333796083960023</v>
      </c>
      <c r="AR223" s="74" t="n">
        <f aca="false">AR222*VLOOKUP($X223,$K$40:$V$69,AR$6+1,FALSE())</f>
        <v>0.318016169730388</v>
      </c>
      <c r="AS223" s="74" t="n">
        <f aca="false">AS222*VLOOKUP($X223,$K$40:$V$69,AS$6+1,FALSE())</f>
        <v>0.234853826910083</v>
      </c>
      <c r="AT223" s="74" t="n">
        <f aca="false">AT222*VLOOKUP($X223,$K$40:$V$69,AT$6+1,FALSE())</f>
        <v>0.2087642140244</v>
      </c>
      <c r="AU223" s="74" t="n">
        <f aca="false">AU222*VLOOKUP($X223,$K$40:$V$69,AU$6+1,FALSE())</f>
        <v>0.129305026977227</v>
      </c>
      <c r="AV223" s="74" t="n">
        <f aca="false">AV222*VLOOKUP($X223,$K$40:$V$69,AV$6+1,FALSE())</f>
        <v>0.0558053331000899</v>
      </c>
      <c r="AW223" s="75" t="n">
        <v>0</v>
      </c>
      <c r="AX223" s="54"/>
      <c r="AY223" s="60" t="n">
        <f aca="false">AY211+1</f>
        <v>19</v>
      </c>
      <c r="AZ223" s="61" t="n">
        <v>217</v>
      </c>
      <c r="BA223" s="76" t="n">
        <v>0.129305026977227</v>
      </c>
      <c r="BB223" s="77" t="n">
        <v>0.2087642140244</v>
      </c>
      <c r="BC223" s="54"/>
      <c r="BD223" s="54" t="n">
        <f aca="false">IF($D$11=1,BA223*BB223,BA223)</f>
        <v>0.129305026977227</v>
      </c>
    </row>
    <row r="224" customFormat="false" ht="12.75" hidden="false" customHeight="false" outlineLevel="0" collapsed="false"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60" t="n">
        <f aca="false">X212+1</f>
        <v>19</v>
      </c>
      <c r="Y224" s="61" t="n">
        <v>218</v>
      </c>
      <c r="Z224" s="71" t="n">
        <f aca="false">Z223*VLOOKUP($X224,$K$7:$V$36,Z$6+1,FALSE())</f>
        <v>0.773980234520434</v>
      </c>
      <c r="AA224" s="71" t="n">
        <f aca="false">AA223*VLOOKUP($X224,$K$7:$V$36,AA$6+1,FALSE())</f>
        <v>0.692444719016392</v>
      </c>
      <c r="AB224" s="71" t="n">
        <f aca="false">AB223*VLOOKUP($X224,$K$7:$V$36,AB$6+1,FALSE())</f>
        <v>0.600483220012919</v>
      </c>
      <c r="AC224" s="71" t="n">
        <f aca="false">AC223*VLOOKUP($X224,$K$7:$V$36,AC$6+1,FALSE())</f>
        <v>0.546048439963248</v>
      </c>
      <c r="AD224" s="71" t="n">
        <f aca="false">AD223*VLOOKUP($X224,$K$7:$V$36,AD$6+1,FALSE())</f>
        <v>0.482096171330965</v>
      </c>
      <c r="AE224" s="71" t="n">
        <f aca="false">AE223*VLOOKUP($X224,$K$7:$V$36,AE$6+1,FALSE())</f>
        <v>0.331804631944289</v>
      </c>
      <c r="AF224" s="71" t="n">
        <f aca="false">AF223*VLOOKUP($X224,$K$7:$V$36,AF$6+1,FALSE())</f>
        <v>0.316070637705263</v>
      </c>
      <c r="AG224" s="71" t="n">
        <f aca="false">AG223*VLOOKUP($X224,$K$7:$V$36,AG$6+1,FALSE())</f>
        <v>0.23307601953386</v>
      </c>
      <c r="AH224" s="71" t="n">
        <f aca="false">AH223*VLOOKUP($X224,$K$7:$V$36,AH$6+1,FALSE())</f>
        <v>0.206996903247912</v>
      </c>
      <c r="AI224" s="71" t="n">
        <f aca="false">AI223*VLOOKUP($X224,$K$7:$V$36,AI$6+1,FALSE())</f>
        <v>0.128076254569556</v>
      </c>
      <c r="AJ224" s="71" t="n">
        <f aca="false">AJ223*VLOOKUP($X224,$K$7:$V$36,AJ$6+1,FALSE())</f>
        <v>0.055209257167847</v>
      </c>
      <c r="AK224" s="72" t="n">
        <f aca="false">W$7</f>
        <v>0</v>
      </c>
      <c r="AL224" s="73" t="n">
        <f aca="false">AL223*VLOOKUP($X224,$K$40:$V$69,AL$6+1,FALSE())</f>
        <v>0.773980234520434</v>
      </c>
      <c r="AM224" s="74" t="n">
        <f aca="false">AM223*VLOOKUP($X224,$K$40:$V$69,AM$6+1,FALSE())</f>
        <v>0.692444719016392</v>
      </c>
      <c r="AN224" s="74" t="n">
        <f aca="false">AN223*VLOOKUP($X224,$K$40:$V$69,AN$6+1,FALSE())</f>
        <v>0.600483220012919</v>
      </c>
      <c r="AO224" s="74" t="n">
        <f aca="false">AO223*VLOOKUP($X224,$K$40:$V$69,AO$6+1,FALSE())</f>
        <v>0.546048439963248</v>
      </c>
      <c r="AP224" s="74" t="n">
        <f aca="false">AP223*VLOOKUP($X224,$K$40:$V$69,AP$6+1,FALSE())</f>
        <v>0.482096171330965</v>
      </c>
      <c r="AQ224" s="74" t="n">
        <f aca="false">AQ223*VLOOKUP($X224,$K$40:$V$69,AQ$6+1,FALSE())</f>
        <v>0.331804631944289</v>
      </c>
      <c r="AR224" s="74" t="n">
        <f aca="false">AR223*VLOOKUP($X224,$K$40:$V$69,AR$6+1,FALSE())</f>
        <v>0.316070637705263</v>
      </c>
      <c r="AS224" s="74" t="n">
        <f aca="false">AS223*VLOOKUP($X224,$K$40:$V$69,AS$6+1,FALSE())</f>
        <v>0.23307601953386</v>
      </c>
      <c r="AT224" s="74" t="n">
        <f aca="false">AT223*VLOOKUP($X224,$K$40:$V$69,AT$6+1,FALSE())</f>
        <v>0.206996903247912</v>
      </c>
      <c r="AU224" s="74" t="n">
        <f aca="false">AU223*VLOOKUP($X224,$K$40:$V$69,AU$6+1,FALSE())</f>
        <v>0.128076254569556</v>
      </c>
      <c r="AV224" s="74" t="n">
        <f aca="false">AV223*VLOOKUP($X224,$K$40:$V$69,AV$6+1,FALSE())</f>
        <v>0.055209257167847</v>
      </c>
      <c r="AW224" s="75" t="n">
        <v>0</v>
      </c>
      <c r="AX224" s="54"/>
      <c r="AY224" s="60" t="n">
        <f aca="false">AY212+1</f>
        <v>19</v>
      </c>
      <c r="AZ224" s="61" t="n">
        <v>218</v>
      </c>
      <c r="BA224" s="76" t="n">
        <v>0.128076254569556</v>
      </c>
      <c r="BB224" s="77" t="n">
        <v>0.206996903247912</v>
      </c>
      <c r="BC224" s="54"/>
      <c r="BD224" s="54" t="n">
        <f aca="false">IF($D$11=1,BA224*BB224,BA224)</f>
        <v>0.128076254569556</v>
      </c>
    </row>
    <row r="225" customFormat="false" ht="12.75" hidden="false" customHeight="false" outlineLevel="0" collapsed="false"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60" t="n">
        <f aca="false">X213+1</f>
        <v>19</v>
      </c>
      <c r="Y225" s="61" t="n">
        <v>219</v>
      </c>
      <c r="Z225" s="71" t="n">
        <f aca="false">Z224*VLOOKUP($X225,$K$7:$V$36,Z$6+1,FALSE())</f>
        <v>0.772679544031835</v>
      </c>
      <c r="AA225" s="71" t="n">
        <f aca="false">AA224*VLOOKUP($X225,$K$7:$V$36,AA$6+1,FALSE())</f>
        <v>0.690652806752381</v>
      </c>
      <c r="AB225" s="71" t="n">
        <f aca="false">AB224*VLOOKUP($X225,$K$7:$V$36,AB$6+1,FALSE())</f>
        <v>0.598441880057194</v>
      </c>
      <c r="AC225" s="71" t="n">
        <f aca="false">AC224*VLOOKUP($X225,$K$7:$V$36,AC$6+1,FALSE())</f>
        <v>0.544016865521379</v>
      </c>
      <c r="AD225" s="71" t="n">
        <f aca="false">AD224*VLOOKUP($X225,$K$7:$V$36,AD$6+1,FALSE())</f>
        <v>0.479947820688971</v>
      </c>
      <c r="AE225" s="71" t="n">
        <f aca="false">AE224*VLOOKUP($X225,$K$7:$V$36,AE$6+1,FALSE())</f>
        <v>0.329825061077919</v>
      </c>
      <c r="AF225" s="71" t="n">
        <f aca="false">AF224*VLOOKUP($X225,$K$7:$V$36,AF$6+1,FALSE())</f>
        <v>0.31413700788896</v>
      </c>
      <c r="AG225" s="71" t="n">
        <f aca="false">AG224*VLOOKUP($X225,$K$7:$V$36,AG$6+1,FALSE())</f>
        <v>0.231311669886254</v>
      </c>
      <c r="AH225" s="71" t="n">
        <f aca="false">AH224*VLOOKUP($X225,$K$7:$V$36,AH$6+1,FALSE())</f>
        <v>0.205244553787448</v>
      </c>
      <c r="AI225" s="71" t="n">
        <f aca="false">AI224*VLOOKUP($X225,$K$7:$V$36,AI$6+1,FALSE())</f>
        <v>0.126859159060031</v>
      </c>
      <c r="AJ225" s="71" t="n">
        <f aca="false">AJ224*VLOOKUP($X225,$K$7:$V$36,AJ$6+1,FALSE())</f>
        <v>0.0546195481273914</v>
      </c>
      <c r="AK225" s="72" t="n">
        <f aca="false">W$7</f>
        <v>0</v>
      </c>
      <c r="AL225" s="73" t="n">
        <f aca="false">AL224*VLOOKUP($X225,$K$40:$V$69,AL$6+1,FALSE())</f>
        <v>0.772679544031835</v>
      </c>
      <c r="AM225" s="74" t="n">
        <f aca="false">AM224*VLOOKUP($X225,$K$40:$V$69,AM$6+1,FALSE())</f>
        <v>0.690652806752381</v>
      </c>
      <c r="AN225" s="74" t="n">
        <f aca="false">AN224*VLOOKUP($X225,$K$40:$V$69,AN$6+1,FALSE())</f>
        <v>0.598441880057194</v>
      </c>
      <c r="AO225" s="74" t="n">
        <f aca="false">AO224*VLOOKUP($X225,$K$40:$V$69,AO$6+1,FALSE())</f>
        <v>0.544016865521379</v>
      </c>
      <c r="AP225" s="74" t="n">
        <f aca="false">AP224*VLOOKUP($X225,$K$40:$V$69,AP$6+1,FALSE())</f>
        <v>0.479947820688971</v>
      </c>
      <c r="AQ225" s="74" t="n">
        <f aca="false">AQ224*VLOOKUP($X225,$K$40:$V$69,AQ$6+1,FALSE())</f>
        <v>0.329825061077919</v>
      </c>
      <c r="AR225" s="74" t="n">
        <f aca="false">AR224*VLOOKUP($X225,$K$40:$V$69,AR$6+1,FALSE())</f>
        <v>0.31413700788896</v>
      </c>
      <c r="AS225" s="74" t="n">
        <f aca="false">AS224*VLOOKUP($X225,$K$40:$V$69,AS$6+1,FALSE())</f>
        <v>0.231311669886254</v>
      </c>
      <c r="AT225" s="74" t="n">
        <f aca="false">AT224*VLOOKUP($X225,$K$40:$V$69,AT$6+1,FALSE())</f>
        <v>0.205244553787448</v>
      </c>
      <c r="AU225" s="74" t="n">
        <f aca="false">AU224*VLOOKUP($X225,$K$40:$V$69,AU$6+1,FALSE())</f>
        <v>0.126859159060031</v>
      </c>
      <c r="AV225" s="74" t="n">
        <f aca="false">AV224*VLOOKUP($X225,$K$40:$V$69,AV$6+1,FALSE())</f>
        <v>0.0546195481273914</v>
      </c>
      <c r="AW225" s="75" t="n">
        <v>0</v>
      </c>
      <c r="AX225" s="54"/>
      <c r="AY225" s="60" t="n">
        <f aca="false">AY213+1</f>
        <v>19</v>
      </c>
      <c r="AZ225" s="61" t="n">
        <v>219</v>
      </c>
      <c r="BA225" s="76" t="n">
        <v>0.126859159060031</v>
      </c>
      <c r="BB225" s="77" t="n">
        <v>0.205244553787448</v>
      </c>
      <c r="BC225" s="54"/>
      <c r="BD225" s="54" t="n">
        <f aca="false">IF($D$11=1,BA225*BB225,BA225)</f>
        <v>0.126859159060031</v>
      </c>
    </row>
    <row r="226" customFormat="false" ht="12.75" hidden="false" customHeight="false" outlineLevel="0" collapsed="false"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60" t="n">
        <f aca="false">X214+1</f>
        <v>19</v>
      </c>
      <c r="Y226" s="61" t="n">
        <v>220</v>
      </c>
      <c r="Z226" s="71" t="n">
        <f aca="false">Z225*VLOOKUP($X226,$K$7:$V$36,Z$6+1,FALSE())</f>
        <v>0.771381039381676</v>
      </c>
      <c r="AA226" s="71" t="n">
        <f aca="false">AA225*VLOOKUP($X226,$K$7:$V$36,AA$6+1,FALSE())</f>
        <v>0.688865531608812</v>
      </c>
      <c r="AB226" s="71" t="n">
        <f aca="false">AB225*VLOOKUP($X226,$K$7:$V$36,AB$6+1,FALSE())</f>
        <v>0.596407479627297</v>
      </c>
      <c r="AC226" s="71" t="n">
        <f aca="false">AC225*VLOOKUP($X226,$K$7:$V$36,AC$6+1,FALSE())</f>
        <v>0.541992849556764</v>
      </c>
      <c r="AD226" s="71" t="n">
        <f aca="false">AD225*VLOOKUP($X226,$K$7:$V$36,AD$6+1,FALSE())</f>
        <v>0.477809043677211</v>
      </c>
      <c r="AE226" s="71" t="n">
        <f aca="false">AE225*VLOOKUP($X226,$K$7:$V$36,AE$6+1,FALSE())</f>
        <v>0.327857300477103</v>
      </c>
      <c r="AF226" s="71" t="n">
        <f aca="false">AF225*VLOOKUP($X226,$K$7:$V$36,AF$6+1,FALSE())</f>
        <v>0.312215207467167</v>
      </c>
      <c r="AG226" s="71" t="n">
        <f aca="false">AG225*VLOOKUP($X226,$K$7:$V$36,AG$6+1,FALSE())</f>
        <v>0.229560676094326</v>
      </c>
      <c r="AH226" s="71" t="n">
        <f aca="false">AH225*VLOOKUP($X226,$K$7:$V$36,AH$6+1,FALSE())</f>
        <v>0.203507038986747</v>
      </c>
      <c r="AI226" s="71" t="n">
        <f aca="false">AI225*VLOOKUP($X226,$K$7:$V$36,AI$6+1,FALSE())</f>
        <v>0.125653629484288</v>
      </c>
      <c r="AJ226" s="71" t="n">
        <f aca="false">AJ225*VLOOKUP($X226,$K$7:$V$36,AJ$6+1,FALSE())</f>
        <v>0.0540361379717648</v>
      </c>
      <c r="AK226" s="72" t="n">
        <f aca="false">W$7</f>
        <v>0</v>
      </c>
      <c r="AL226" s="73" t="n">
        <f aca="false">AL225*VLOOKUP($X226,$K$40:$V$69,AL$6+1,FALSE())</f>
        <v>0.771381039381676</v>
      </c>
      <c r="AM226" s="74" t="n">
        <f aca="false">AM225*VLOOKUP($X226,$K$40:$V$69,AM$6+1,FALSE())</f>
        <v>0.688865531608812</v>
      </c>
      <c r="AN226" s="74" t="n">
        <f aca="false">AN225*VLOOKUP($X226,$K$40:$V$69,AN$6+1,FALSE())</f>
        <v>0.596407479627297</v>
      </c>
      <c r="AO226" s="74" t="n">
        <f aca="false">AO225*VLOOKUP($X226,$K$40:$V$69,AO$6+1,FALSE())</f>
        <v>0.541992849556764</v>
      </c>
      <c r="AP226" s="74" t="n">
        <f aca="false">AP225*VLOOKUP($X226,$K$40:$V$69,AP$6+1,FALSE())</f>
        <v>0.477809043677211</v>
      </c>
      <c r="AQ226" s="74" t="n">
        <f aca="false">AQ225*VLOOKUP($X226,$K$40:$V$69,AQ$6+1,FALSE())</f>
        <v>0.327857300477103</v>
      </c>
      <c r="AR226" s="74" t="n">
        <f aca="false">AR225*VLOOKUP($X226,$K$40:$V$69,AR$6+1,FALSE())</f>
        <v>0.312215207467167</v>
      </c>
      <c r="AS226" s="74" t="n">
        <f aca="false">AS225*VLOOKUP($X226,$K$40:$V$69,AS$6+1,FALSE())</f>
        <v>0.229560676094326</v>
      </c>
      <c r="AT226" s="74" t="n">
        <f aca="false">AT225*VLOOKUP($X226,$K$40:$V$69,AT$6+1,FALSE())</f>
        <v>0.203507038986747</v>
      </c>
      <c r="AU226" s="74" t="n">
        <f aca="false">AU225*VLOOKUP($X226,$K$40:$V$69,AU$6+1,FALSE())</f>
        <v>0.125653629484288</v>
      </c>
      <c r="AV226" s="74" t="n">
        <f aca="false">AV225*VLOOKUP($X226,$K$40:$V$69,AV$6+1,FALSE())</f>
        <v>0.0540361379717648</v>
      </c>
      <c r="AW226" s="75" t="n">
        <v>0</v>
      </c>
      <c r="AX226" s="54"/>
      <c r="AY226" s="60" t="n">
        <f aca="false">AY214+1</f>
        <v>19</v>
      </c>
      <c r="AZ226" s="61" t="n">
        <v>220</v>
      </c>
      <c r="BA226" s="76" t="n">
        <v>0.125653629484288</v>
      </c>
      <c r="BB226" s="77" t="n">
        <v>0.203507038986747</v>
      </c>
      <c r="BC226" s="54"/>
      <c r="BD226" s="54" t="n">
        <f aca="false">IF($D$11=1,BA226*BB226,BA226)</f>
        <v>0.125653629484288</v>
      </c>
    </row>
    <row r="227" customFormat="false" ht="12.75" hidden="false" customHeight="false" outlineLevel="0" collapsed="false"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60" t="n">
        <f aca="false">X215+1</f>
        <v>19</v>
      </c>
      <c r="Y227" s="61" t="n">
        <v>221</v>
      </c>
      <c r="Z227" s="71" t="n">
        <f aca="false">Z226*VLOOKUP($X227,$K$7:$V$36,Z$6+1,FALSE())</f>
        <v>0.770084716896605</v>
      </c>
      <c r="AA227" s="71" t="n">
        <f aca="false">AA226*VLOOKUP($X227,$K$7:$V$36,AA$6+1,FALSE())</f>
        <v>0.68708288158572</v>
      </c>
      <c r="AB227" s="71" t="n">
        <f aca="false">AB226*VLOOKUP($X227,$K$7:$V$36,AB$6+1,FALSE())</f>
        <v>0.594379995132342</v>
      </c>
      <c r="AC227" s="71" t="n">
        <f aca="false">AC226*VLOOKUP($X227,$K$7:$V$36,AC$6+1,FALSE())</f>
        <v>0.539976363948071</v>
      </c>
      <c r="AD227" s="71" t="n">
        <f aca="false">AD226*VLOOKUP($X227,$K$7:$V$36,AD$6+1,FALSE())</f>
        <v>0.475679797633004</v>
      </c>
      <c r="AE227" s="71" t="n">
        <f aca="false">AE226*VLOOKUP($X227,$K$7:$V$36,AE$6+1,FALSE())</f>
        <v>0.325901279680925</v>
      </c>
      <c r="AF227" s="71" t="n">
        <f aca="false">AF226*VLOOKUP($X227,$K$7:$V$36,AF$6+1,FALSE())</f>
        <v>0.31030516407103</v>
      </c>
      <c r="AG227" s="71" t="n">
        <f aca="false">AG226*VLOOKUP($X227,$K$7:$V$36,AG$6+1,FALSE())</f>
        <v>0.227822937056302</v>
      </c>
      <c r="AH227" s="71" t="n">
        <f aca="false">AH226*VLOOKUP($X227,$K$7:$V$36,AH$6+1,FALSE())</f>
        <v>0.201784233261765</v>
      </c>
      <c r="AI227" s="71" t="n">
        <f aca="false">AI226*VLOOKUP($X227,$K$7:$V$36,AI$6+1,FALSE())</f>
        <v>0.124459555932443</v>
      </c>
      <c r="AJ227" s="71" t="n">
        <f aca="false">AJ226*VLOOKUP($X227,$K$7:$V$36,AJ$6+1,FALSE())</f>
        <v>0.0534589594204146</v>
      </c>
      <c r="AK227" s="72" t="n">
        <f aca="false">W$7</f>
        <v>0</v>
      </c>
      <c r="AL227" s="73" t="n">
        <f aca="false">AL226*VLOOKUP($X227,$K$40:$V$69,AL$6+1,FALSE())</f>
        <v>0.770084716896605</v>
      </c>
      <c r="AM227" s="74" t="n">
        <f aca="false">AM226*VLOOKUP($X227,$K$40:$V$69,AM$6+1,FALSE())</f>
        <v>0.68708288158572</v>
      </c>
      <c r="AN227" s="74" t="n">
        <f aca="false">AN226*VLOOKUP($X227,$K$40:$V$69,AN$6+1,FALSE())</f>
        <v>0.594379995132342</v>
      </c>
      <c r="AO227" s="74" t="n">
        <f aca="false">AO226*VLOOKUP($X227,$K$40:$V$69,AO$6+1,FALSE())</f>
        <v>0.539976363948071</v>
      </c>
      <c r="AP227" s="74" t="n">
        <f aca="false">AP226*VLOOKUP($X227,$K$40:$V$69,AP$6+1,FALSE())</f>
        <v>0.475679797633004</v>
      </c>
      <c r="AQ227" s="74" t="n">
        <f aca="false">AQ226*VLOOKUP($X227,$K$40:$V$69,AQ$6+1,FALSE())</f>
        <v>0.325901279680925</v>
      </c>
      <c r="AR227" s="74" t="n">
        <f aca="false">AR226*VLOOKUP($X227,$K$40:$V$69,AR$6+1,FALSE())</f>
        <v>0.31030516407103</v>
      </c>
      <c r="AS227" s="74" t="n">
        <f aca="false">AS226*VLOOKUP($X227,$K$40:$V$69,AS$6+1,FALSE())</f>
        <v>0.227822937056302</v>
      </c>
      <c r="AT227" s="74" t="n">
        <f aca="false">AT226*VLOOKUP($X227,$K$40:$V$69,AT$6+1,FALSE())</f>
        <v>0.201784233261765</v>
      </c>
      <c r="AU227" s="74" t="n">
        <f aca="false">AU226*VLOOKUP($X227,$K$40:$V$69,AU$6+1,FALSE())</f>
        <v>0.124459555932443</v>
      </c>
      <c r="AV227" s="74" t="n">
        <f aca="false">AV226*VLOOKUP($X227,$K$40:$V$69,AV$6+1,FALSE())</f>
        <v>0.0534589594204146</v>
      </c>
      <c r="AW227" s="75" t="n">
        <v>0</v>
      </c>
      <c r="AX227" s="54"/>
      <c r="AY227" s="60" t="n">
        <f aca="false">AY215+1</f>
        <v>19</v>
      </c>
      <c r="AZ227" s="61" t="n">
        <v>221</v>
      </c>
      <c r="BA227" s="76" t="n">
        <v>0.124459555932443</v>
      </c>
      <c r="BB227" s="77" t="n">
        <v>0.201784233261765</v>
      </c>
      <c r="BC227" s="54"/>
      <c r="BD227" s="54" t="n">
        <f aca="false">IF($D$11=1,BA227*BB227,BA227)</f>
        <v>0.124459555932443</v>
      </c>
    </row>
    <row r="228" customFormat="false" ht="12.75" hidden="false" customHeight="false" outlineLevel="0" collapsed="false"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60" t="n">
        <f aca="false">X216+1</f>
        <v>19</v>
      </c>
      <c r="Y228" s="61" t="n">
        <v>222</v>
      </c>
      <c r="Z228" s="71" t="n">
        <f aca="false">Z227*VLOOKUP($X228,$K$7:$V$36,Z$6+1,FALSE())</f>
        <v>0.768790572909449</v>
      </c>
      <c r="AA228" s="71" t="n">
        <f aca="false">AA227*VLOOKUP($X228,$K$7:$V$36,AA$6+1,FALSE())</f>
        <v>0.685304844714192</v>
      </c>
      <c r="AB228" s="71" t="n">
        <f aca="false">AB227*VLOOKUP($X228,$K$7:$V$36,AB$6+1,FALSE())</f>
        <v>0.59235940306164</v>
      </c>
      <c r="AC228" s="71" t="n">
        <f aca="false">AC227*VLOOKUP($X228,$K$7:$V$36,AC$6+1,FALSE())</f>
        <v>0.537967380678595</v>
      </c>
      <c r="AD228" s="71" t="n">
        <f aca="false">AD227*VLOOKUP($X228,$K$7:$V$36,AD$6+1,FALSE())</f>
        <v>0.473560040083785</v>
      </c>
      <c r="AE228" s="71" t="n">
        <f aca="false">AE227*VLOOKUP($X228,$K$7:$V$36,AE$6+1,FALSE())</f>
        <v>0.323956928648848</v>
      </c>
      <c r="AF228" s="71" t="n">
        <f aca="false">AF227*VLOOKUP($X228,$K$7:$V$36,AF$6+1,FALSE())</f>
        <v>0.308406805774426</v>
      </c>
      <c r="AG228" s="71" t="n">
        <f aca="false">AG227*VLOOKUP($X228,$K$7:$V$36,AG$6+1,FALSE())</f>
        <v>0.226098352435731</v>
      </c>
      <c r="AH228" s="71" t="n">
        <f aca="false">AH227*VLOOKUP($X228,$K$7:$V$36,AH$6+1,FALSE())</f>
        <v>0.200076012091601</v>
      </c>
      <c r="AI228" s="71" t="n">
        <f aca="false">AI227*VLOOKUP($X228,$K$7:$V$36,AI$6+1,FALSE())</f>
        <v>0.123276829539078</v>
      </c>
      <c r="AJ228" s="71" t="n">
        <f aca="false">AJ227*VLOOKUP($X228,$K$7:$V$36,AJ$6+1,FALSE())</f>
        <v>0.052887945911435</v>
      </c>
      <c r="AK228" s="72" t="n">
        <f aca="false">W$7</f>
        <v>0</v>
      </c>
      <c r="AL228" s="73" t="n">
        <f aca="false">AL227*VLOOKUP($X228,$K$40:$V$69,AL$6+1,FALSE())</f>
        <v>0.768790572909449</v>
      </c>
      <c r="AM228" s="74" t="n">
        <f aca="false">AM227*VLOOKUP($X228,$K$40:$V$69,AM$6+1,FALSE())</f>
        <v>0.685304844714192</v>
      </c>
      <c r="AN228" s="74" t="n">
        <f aca="false">AN227*VLOOKUP($X228,$K$40:$V$69,AN$6+1,FALSE())</f>
        <v>0.59235940306164</v>
      </c>
      <c r="AO228" s="74" t="n">
        <f aca="false">AO227*VLOOKUP($X228,$K$40:$V$69,AO$6+1,FALSE())</f>
        <v>0.537967380678595</v>
      </c>
      <c r="AP228" s="74" t="n">
        <f aca="false">AP227*VLOOKUP($X228,$K$40:$V$69,AP$6+1,FALSE())</f>
        <v>0.473560040083785</v>
      </c>
      <c r="AQ228" s="74" t="n">
        <f aca="false">AQ227*VLOOKUP($X228,$K$40:$V$69,AQ$6+1,FALSE())</f>
        <v>0.323956928648848</v>
      </c>
      <c r="AR228" s="74" t="n">
        <f aca="false">AR227*VLOOKUP($X228,$K$40:$V$69,AR$6+1,FALSE())</f>
        <v>0.308406805774426</v>
      </c>
      <c r="AS228" s="74" t="n">
        <f aca="false">AS227*VLOOKUP($X228,$K$40:$V$69,AS$6+1,FALSE())</f>
        <v>0.226098352435731</v>
      </c>
      <c r="AT228" s="74" t="n">
        <f aca="false">AT227*VLOOKUP($X228,$K$40:$V$69,AT$6+1,FALSE())</f>
        <v>0.200076012091601</v>
      </c>
      <c r="AU228" s="74" t="n">
        <f aca="false">AU227*VLOOKUP($X228,$K$40:$V$69,AU$6+1,FALSE())</f>
        <v>0.123276829539078</v>
      </c>
      <c r="AV228" s="74" t="n">
        <f aca="false">AV227*VLOOKUP($X228,$K$40:$V$69,AV$6+1,FALSE())</f>
        <v>0.052887945911435</v>
      </c>
      <c r="AW228" s="75" t="n">
        <v>0</v>
      </c>
      <c r="AX228" s="54"/>
      <c r="AY228" s="60" t="n">
        <f aca="false">AY216+1</f>
        <v>19</v>
      </c>
      <c r="AZ228" s="61" t="n">
        <v>222</v>
      </c>
      <c r="BA228" s="76" t="n">
        <v>0.123276829539078</v>
      </c>
      <c r="BB228" s="77" t="n">
        <v>0.200076012091601</v>
      </c>
      <c r="BC228" s="54"/>
      <c r="BD228" s="54" t="n">
        <f aca="false">IF($D$11=1,BA228*BB228,BA228)</f>
        <v>0.123276829539078</v>
      </c>
    </row>
    <row r="229" customFormat="false" ht="12.75" hidden="false" customHeight="false" outlineLevel="0" collapsed="false"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60" t="n">
        <f aca="false">X217+1</f>
        <v>19</v>
      </c>
      <c r="Y229" s="61" t="n">
        <v>223</v>
      </c>
      <c r="Z229" s="71" t="n">
        <f aca="false">Z228*VLOOKUP($X229,$K$7:$V$36,Z$6+1,FALSE())</f>
        <v>0.767498603759195</v>
      </c>
      <c r="AA229" s="71" t="n">
        <f aca="false">AA228*VLOOKUP($X229,$K$7:$V$36,AA$6+1,FALSE())</f>
        <v>0.68353140905629</v>
      </c>
      <c r="AB229" s="71" t="n">
        <f aca="false">AB228*VLOOKUP($X229,$K$7:$V$36,AB$6+1,FALSE())</f>
        <v>0.590345679984427</v>
      </c>
      <c r="AC229" s="71" t="n">
        <f aca="false">AC228*VLOOKUP($X229,$K$7:$V$36,AC$6+1,FALSE())</f>
        <v>0.535965871835864</v>
      </c>
      <c r="AD229" s="71" t="n">
        <f aca="false">AD228*VLOOKUP($X229,$K$7:$V$36,AD$6+1,FALSE())</f>
        <v>0.471449728746262</v>
      </c>
      <c r="AE229" s="71" t="n">
        <f aca="false">AE228*VLOOKUP($X229,$K$7:$V$36,AE$6+1,FALSE())</f>
        <v>0.322024177758199</v>
      </c>
      <c r="AF229" s="71" t="n">
        <f aca="false">AF228*VLOOKUP($X229,$K$7:$V$36,AF$6+1,FALSE())</f>
        <v>0.306520061091257</v>
      </c>
      <c r="AG229" s="71" t="n">
        <f aca="false">AG228*VLOOKUP($X229,$K$7:$V$36,AG$6+1,FALSE())</f>
        <v>0.224386822655695</v>
      </c>
      <c r="AH229" s="71" t="n">
        <f aca="false">AH228*VLOOKUP($X229,$K$7:$V$36,AH$6+1,FALSE())</f>
        <v>0.198382252009497</v>
      </c>
      <c r="AI229" s="71" t="n">
        <f aca="false">AI228*VLOOKUP($X229,$K$7:$V$36,AI$6+1,FALSE())</f>
        <v>0.122105342473308</v>
      </c>
      <c r="AJ229" s="71" t="n">
        <f aca="false">AJ228*VLOOKUP($X229,$K$7:$V$36,AJ$6+1,FALSE())</f>
        <v>0.0523230315938907</v>
      </c>
      <c r="AK229" s="72" t="n">
        <f aca="false">W$7</f>
        <v>0</v>
      </c>
      <c r="AL229" s="73" t="n">
        <f aca="false">AL228*VLOOKUP($X229,$K$40:$V$69,AL$6+1,FALSE())</f>
        <v>0.767498603759195</v>
      </c>
      <c r="AM229" s="74" t="n">
        <f aca="false">AM228*VLOOKUP($X229,$K$40:$V$69,AM$6+1,FALSE())</f>
        <v>0.68353140905629</v>
      </c>
      <c r="AN229" s="74" t="n">
        <f aca="false">AN228*VLOOKUP($X229,$K$40:$V$69,AN$6+1,FALSE())</f>
        <v>0.590345679984427</v>
      </c>
      <c r="AO229" s="74" t="n">
        <f aca="false">AO228*VLOOKUP($X229,$K$40:$V$69,AO$6+1,FALSE())</f>
        <v>0.535965871835864</v>
      </c>
      <c r="AP229" s="74" t="n">
        <f aca="false">AP228*VLOOKUP($X229,$K$40:$V$69,AP$6+1,FALSE())</f>
        <v>0.471449728746262</v>
      </c>
      <c r="AQ229" s="74" t="n">
        <f aca="false">AQ228*VLOOKUP($X229,$K$40:$V$69,AQ$6+1,FALSE())</f>
        <v>0.322024177758199</v>
      </c>
      <c r="AR229" s="74" t="n">
        <f aca="false">AR228*VLOOKUP($X229,$K$40:$V$69,AR$6+1,FALSE())</f>
        <v>0.306520061091257</v>
      </c>
      <c r="AS229" s="74" t="n">
        <f aca="false">AS228*VLOOKUP($X229,$K$40:$V$69,AS$6+1,FALSE())</f>
        <v>0.224386822655695</v>
      </c>
      <c r="AT229" s="74" t="n">
        <f aca="false">AT228*VLOOKUP($X229,$K$40:$V$69,AT$6+1,FALSE())</f>
        <v>0.198382252009497</v>
      </c>
      <c r="AU229" s="74" t="n">
        <f aca="false">AU228*VLOOKUP($X229,$K$40:$V$69,AU$6+1,FALSE())</f>
        <v>0.122105342473308</v>
      </c>
      <c r="AV229" s="74" t="n">
        <f aca="false">AV228*VLOOKUP($X229,$K$40:$V$69,AV$6+1,FALSE())</f>
        <v>0.0523230315938907</v>
      </c>
      <c r="AW229" s="75" t="n">
        <v>0</v>
      </c>
      <c r="AX229" s="54"/>
      <c r="AY229" s="60" t="n">
        <f aca="false">AY217+1</f>
        <v>19</v>
      </c>
      <c r="AZ229" s="61" t="n">
        <v>223</v>
      </c>
      <c r="BA229" s="76" t="n">
        <v>0.122105342473308</v>
      </c>
      <c r="BB229" s="77" t="n">
        <v>0.198382252009497</v>
      </c>
      <c r="BC229" s="54"/>
      <c r="BD229" s="54" t="n">
        <f aca="false">IF($D$11=1,BA229*BB229,BA229)</f>
        <v>0.122105342473308</v>
      </c>
    </row>
    <row r="230" customFormat="false" ht="12.75" hidden="false" customHeight="false" outlineLevel="0" collapsed="false"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60" t="n">
        <f aca="false">X218+1</f>
        <v>19</v>
      </c>
      <c r="Y230" s="61" t="n">
        <v>224</v>
      </c>
      <c r="Z230" s="71" t="n">
        <f aca="false">Z229*VLOOKUP($X230,$K$7:$V$36,Z$6+1,FALSE())</f>
        <v>0.766208805790981</v>
      </c>
      <c r="AA230" s="71" t="n">
        <f aca="false">AA229*VLOOKUP($X230,$K$7:$V$36,AA$6+1,FALSE())</f>
        <v>0.681762562704967</v>
      </c>
      <c r="AB230" s="71" t="n">
        <f aca="false">AB229*VLOOKUP($X230,$K$7:$V$36,AB$6+1,FALSE())</f>
        <v>0.58833880254959</v>
      </c>
      <c r="AC230" s="71" t="n">
        <f aca="false">AC229*VLOOKUP($X230,$K$7:$V$36,AC$6+1,FALSE())</f>
        <v>0.533971809611258</v>
      </c>
      <c r="AD230" s="71" t="n">
        <f aca="false">AD229*VLOOKUP($X230,$K$7:$V$36,AD$6+1,FALSE())</f>
        <v>0.469348821525565</v>
      </c>
      <c r="AE230" s="71" t="n">
        <f aca="false">AE229*VLOOKUP($X230,$K$7:$V$36,AE$6+1,FALSE())</f>
        <v>0.32010295780168</v>
      </c>
      <c r="AF230" s="71" t="n">
        <f aca="false">AF229*VLOOKUP($X230,$K$7:$V$36,AF$6+1,FALSE())</f>
        <v>0.304644858972755</v>
      </c>
      <c r="AG230" s="71" t="n">
        <f aca="false">AG229*VLOOKUP($X230,$K$7:$V$36,AG$6+1,FALSE())</f>
        <v>0.222688248893058</v>
      </c>
      <c r="AH230" s="71" t="n">
        <f aca="false">AH229*VLOOKUP($X230,$K$7:$V$36,AH$6+1,FALSE())</f>
        <v>0.196702830593912</v>
      </c>
      <c r="AI230" s="71" t="n">
        <f aca="false">AI229*VLOOKUP($X230,$K$7:$V$36,AI$6+1,FALSE())</f>
        <v>0.120944987928957</v>
      </c>
      <c r="AJ230" s="71" t="n">
        <f aca="false">AJ229*VLOOKUP($X230,$K$7:$V$36,AJ$6+1,FALSE())</f>
        <v>0.0517641513202229</v>
      </c>
      <c r="AK230" s="72" t="n">
        <f aca="false">W$7</f>
        <v>0</v>
      </c>
      <c r="AL230" s="73" t="n">
        <f aca="false">AL229*VLOOKUP($X230,$K$40:$V$69,AL$6+1,FALSE())</f>
        <v>0.766208805790981</v>
      </c>
      <c r="AM230" s="74" t="n">
        <f aca="false">AM229*VLOOKUP($X230,$K$40:$V$69,AM$6+1,FALSE())</f>
        <v>0.681762562704967</v>
      </c>
      <c r="AN230" s="74" t="n">
        <f aca="false">AN229*VLOOKUP($X230,$K$40:$V$69,AN$6+1,FALSE())</f>
        <v>0.58833880254959</v>
      </c>
      <c r="AO230" s="74" t="n">
        <f aca="false">AO229*VLOOKUP($X230,$K$40:$V$69,AO$6+1,FALSE())</f>
        <v>0.533971809611258</v>
      </c>
      <c r="AP230" s="74" t="n">
        <f aca="false">AP229*VLOOKUP($X230,$K$40:$V$69,AP$6+1,FALSE())</f>
        <v>0.469348821525565</v>
      </c>
      <c r="AQ230" s="74" t="n">
        <f aca="false">AQ229*VLOOKUP($X230,$K$40:$V$69,AQ$6+1,FALSE())</f>
        <v>0.32010295780168</v>
      </c>
      <c r="AR230" s="74" t="n">
        <f aca="false">AR229*VLOOKUP($X230,$K$40:$V$69,AR$6+1,FALSE())</f>
        <v>0.304644858972755</v>
      </c>
      <c r="AS230" s="74" t="n">
        <f aca="false">AS229*VLOOKUP($X230,$K$40:$V$69,AS$6+1,FALSE())</f>
        <v>0.222688248893058</v>
      </c>
      <c r="AT230" s="74" t="n">
        <f aca="false">AT229*VLOOKUP($X230,$K$40:$V$69,AT$6+1,FALSE())</f>
        <v>0.196702830593912</v>
      </c>
      <c r="AU230" s="74" t="n">
        <f aca="false">AU229*VLOOKUP($X230,$K$40:$V$69,AU$6+1,FALSE())</f>
        <v>0.120944987928957</v>
      </c>
      <c r="AV230" s="74" t="n">
        <f aca="false">AV229*VLOOKUP($X230,$K$40:$V$69,AV$6+1,FALSE())</f>
        <v>0.0517641513202229</v>
      </c>
      <c r="AW230" s="75" t="n">
        <v>0</v>
      </c>
      <c r="AX230" s="54"/>
      <c r="AY230" s="60" t="n">
        <f aca="false">AY218+1</f>
        <v>19</v>
      </c>
      <c r="AZ230" s="61" t="n">
        <v>224</v>
      </c>
      <c r="BA230" s="76" t="n">
        <v>0.120944987928957</v>
      </c>
      <c r="BB230" s="77" t="n">
        <v>0.196702830593912</v>
      </c>
      <c r="BC230" s="54"/>
      <c r="BD230" s="54" t="n">
        <f aca="false">IF($D$11=1,BA230*BB230,BA230)</f>
        <v>0.120944987928957</v>
      </c>
    </row>
    <row r="231" customFormat="false" ht="12.75" hidden="false" customHeight="false" outlineLevel="0" collapsed="false"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60" t="n">
        <f aca="false">X219+1</f>
        <v>19</v>
      </c>
      <c r="Y231" s="61" t="n">
        <v>225</v>
      </c>
      <c r="Z231" s="71" t="n">
        <f aca="false">Z230*VLOOKUP($X231,$K$7:$V$36,Z$6+1,FALSE())</f>
        <v>0.76492117535609</v>
      </c>
      <c r="AA231" s="71" t="n">
        <f aca="false">AA230*VLOOKUP($X231,$K$7:$V$36,AA$6+1,FALSE())</f>
        <v>0.679998293783991</v>
      </c>
      <c r="AB231" s="71" t="n">
        <f aca="false">AB230*VLOOKUP($X231,$K$7:$V$36,AB$6+1,FALSE())</f>
        <v>0.5863387474854</v>
      </c>
      <c r="AC231" s="71" t="n">
        <f aca="false">AC230*VLOOKUP($X231,$K$7:$V$36,AC$6+1,FALSE())</f>
        <v>0.531985166299618</v>
      </c>
      <c r="AD231" s="71" t="n">
        <f aca="false">AD230*VLOOKUP($X231,$K$7:$V$36,AD$6+1,FALSE())</f>
        <v>0.467257276514413</v>
      </c>
      <c r="AE231" s="71" t="n">
        <f aca="false">AE230*VLOOKUP($X231,$K$7:$V$36,AE$6+1,FALSE())</f>
        <v>0.318193199984889</v>
      </c>
      <c r="AF231" s="71" t="n">
        <f aca="false">AF230*VLOOKUP($X231,$K$7:$V$36,AF$6+1,FALSE())</f>
        <v>0.302781128804809</v>
      </c>
      <c r="AG231" s="71" t="n">
        <f aca="false">AG230*VLOOKUP($X231,$K$7:$V$36,AG$6+1,FALSE())</f>
        <v>0.221002533072759</v>
      </c>
      <c r="AH231" s="71" t="n">
        <f aca="false">AH230*VLOOKUP($X231,$K$7:$V$36,AH$6+1,FALSE())</f>
        <v>0.195037626459674</v>
      </c>
      <c r="AI231" s="71" t="n">
        <f aca="false">AI230*VLOOKUP($X231,$K$7:$V$36,AI$6+1,FALSE())</f>
        <v>0.119795660114816</v>
      </c>
      <c r="AJ231" s="71" t="n">
        <f aca="false">AJ230*VLOOKUP($X231,$K$7:$V$36,AJ$6+1,FALSE())</f>
        <v>0.0512112406387362</v>
      </c>
      <c r="AK231" s="72" t="n">
        <f aca="false">W$7</f>
        <v>0</v>
      </c>
      <c r="AL231" s="73" t="n">
        <f aca="false">AL230*VLOOKUP($X231,$K$40:$V$69,AL$6+1,FALSE())</f>
        <v>0.76492117535609</v>
      </c>
      <c r="AM231" s="74" t="n">
        <f aca="false">AM230*VLOOKUP($X231,$K$40:$V$69,AM$6+1,FALSE())</f>
        <v>0.679998293783991</v>
      </c>
      <c r="AN231" s="74" t="n">
        <f aca="false">AN230*VLOOKUP($X231,$K$40:$V$69,AN$6+1,FALSE())</f>
        <v>0.5863387474854</v>
      </c>
      <c r="AO231" s="74" t="n">
        <f aca="false">AO230*VLOOKUP($X231,$K$40:$V$69,AO$6+1,FALSE())</f>
        <v>0.531985166299618</v>
      </c>
      <c r="AP231" s="74" t="n">
        <f aca="false">AP230*VLOOKUP($X231,$K$40:$V$69,AP$6+1,FALSE())</f>
        <v>0.467257276514413</v>
      </c>
      <c r="AQ231" s="74" t="n">
        <f aca="false">AQ230*VLOOKUP($X231,$K$40:$V$69,AQ$6+1,FALSE())</f>
        <v>0.318193199984889</v>
      </c>
      <c r="AR231" s="74" t="n">
        <f aca="false">AR230*VLOOKUP($X231,$K$40:$V$69,AR$6+1,FALSE())</f>
        <v>0.302781128804809</v>
      </c>
      <c r="AS231" s="74" t="n">
        <f aca="false">AS230*VLOOKUP($X231,$K$40:$V$69,AS$6+1,FALSE())</f>
        <v>0.221002533072759</v>
      </c>
      <c r="AT231" s="74" t="n">
        <f aca="false">AT230*VLOOKUP($X231,$K$40:$V$69,AT$6+1,FALSE())</f>
        <v>0.195037626459674</v>
      </c>
      <c r="AU231" s="74" t="n">
        <f aca="false">AU230*VLOOKUP($X231,$K$40:$V$69,AU$6+1,FALSE())</f>
        <v>0.119795660114816</v>
      </c>
      <c r="AV231" s="74" t="n">
        <f aca="false">AV230*VLOOKUP($X231,$K$40:$V$69,AV$6+1,FALSE())</f>
        <v>0.0512112406387362</v>
      </c>
      <c r="AW231" s="75" t="n">
        <v>0</v>
      </c>
      <c r="AX231" s="54"/>
      <c r="AY231" s="60" t="n">
        <f aca="false">AY219+1</f>
        <v>19</v>
      </c>
      <c r="AZ231" s="61" t="n">
        <v>225</v>
      </c>
      <c r="BA231" s="76" t="n">
        <v>0.119795660114816</v>
      </c>
      <c r="BB231" s="77" t="n">
        <v>0.195037626459674</v>
      </c>
      <c r="BC231" s="54"/>
      <c r="BD231" s="54" t="n">
        <f aca="false">IF($D$11=1,BA231*BB231,BA231)</f>
        <v>0.119795660114816</v>
      </c>
    </row>
    <row r="232" customFormat="false" ht="12.75" hidden="false" customHeight="false" outlineLevel="0" collapsed="false"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60" t="n">
        <f aca="false">X220+1</f>
        <v>19</v>
      </c>
      <c r="Y232" s="61" t="n">
        <v>226</v>
      </c>
      <c r="Z232" s="71" t="n">
        <f aca="false">Z231*VLOOKUP($X232,$K$7:$V$36,Z$6+1,FALSE())</f>
        <v>0.763635708811936</v>
      </c>
      <c r="AA232" s="71" t="n">
        <f aca="false">AA231*VLOOKUP($X232,$K$7:$V$36,AA$6+1,FALSE())</f>
        <v>0.678238590447861</v>
      </c>
      <c r="AB232" s="71" t="n">
        <f aca="false">AB231*VLOOKUP($X232,$K$7:$V$36,AB$6+1,FALSE())</f>
        <v>0.584345491599238</v>
      </c>
      <c r="AC232" s="71" t="n">
        <f aca="false">AC231*VLOOKUP($X232,$K$7:$V$36,AC$6+1,FALSE())</f>
        <v>0.530005914298861</v>
      </c>
      <c r="AD232" s="71" t="n">
        <f aca="false">AD231*VLOOKUP($X232,$K$7:$V$36,AD$6+1,FALSE())</f>
        <v>0.465175051992272</v>
      </c>
      <c r="AE232" s="71" t="n">
        <f aca="false">AE231*VLOOKUP($X232,$K$7:$V$36,AE$6+1,FALSE())</f>
        <v>0.316294835923857</v>
      </c>
      <c r="AF232" s="71" t="n">
        <f aca="false">AF231*VLOOKUP($X232,$K$7:$V$36,AF$6+1,FALSE())</f>
        <v>0.300928800405304</v>
      </c>
      <c r="AG232" s="71" t="n">
        <f aca="false">AG231*VLOOKUP($X232,$K$7:$V$36,AG$6+1,FALSE())</f>
        <v>0.219329577862151</v>
      </c>
      <c r="AH232" s="71" t="n">
        <f aca="false">AH231*VLOOKUP($X232,$K$7:$V$36,AH$6+1,FALSE())</f>
        <v>0.193386519249208</v>
      </c>
      <c r="AI232" s="71" t="n">
        <f aca="false">AI231*VLOOKUP($X232,$K$7:$V$36,AI$6+1,FALSE())</f>
        <v>0.118657254244998</v>
      </c>
      <c r="AJ232" s="71" t="n">
        <f aca="false">AJ231*VLOOKUP($X232,$K$7:$V$36,AJ$6+1,FALSE())</f>
        <v>0.0506642357861659</v>
      </c>
      <c r="AK232" s="72" t="n">
        <f aca="false">W$7</f>
        <v>0</v>
      </c>
      <c r="AL232" s="73" t="n">
        <f aca="false">AL231*VLOOKUP($X232,$K$40:$V$69,AL$6+1,FALSE())</f>
        <v>0.763635708811936</v>
      </c>
      <c r="AM232" s="74" t="n">
        <f aca="false">AM231*VLOOKUP($X232,$K$40:$V$69,AM$6+1,FALSE())</f>
        <v>0.678238590447861</v>
      </c>
      <c r="AN232" s="74" t="n">
        <f aca="false">AN231*VLOOKUP($X232,$K$40:$V$69,AN$6+1,FALSE())</f>
        <v>0.584345491599238</v>
      </c>
      <c r="AO232" s="74" t="n">
        <f aca="false">AO231*VLOOKUP($X232,$K$40:$V$69,AO$6+1,FALSE())</f>
        <v>0.530005914298861</v>
      </c>
      <c r="AP232" s="74" t="n">
        <f aca="false">AP231*VLOOKUP($X232,$K$40:$V$69,AP$6+1,FALSE())</f>
        <v>0.465175051992272</v>
      </c>
      <c r="AQ232" s="74" t="n">
        <f aca="false">AQ231*VLOOKUP($X232,$K$40:$V$69,AQ$6+1,FALSE())</f>
        <v>0.316294835923857</v>
      </c>
      <c r="AR232" s="74" t="n">
        <f aca="false">AR231*VLOOKUP($X232,$K$40:$V$69,AR$6+1,FALSE())</f>
        <v>0.300928800405304</v>
      </c>
      <c r="AS232" s="74" t="n">
        <f aca="false">AS231*VLOOKUP($X232,$K$40:$V$69,AS$6+1,FALSE())</f>
        <v>0.219329577862151</v>
      </c>
      <c r="AT232" s="74" t="n">
        <f aca="false">AT231*VLOOKUP($X232,$K$40:$V$69,AT$6+1,FALSE())</f>
        <v>0.193386519249208</v>
      </c>
      <c r="AU232" s="74" t="n">
        <f aca="false">AU231*VLOOKUP($X232,$K$40:$V$69,AU$6+1,FALSE())</f>
        <v>0.118657254244998</v>
      </c>
      <c r="AV232" s="74" t="n">
        <f aca="false">AV231*VLOOKUP($X232,$K$40:$V$69,AV$6+1,FALSE())</f>
        <v>0.0506642357861659</v>
      </c>
      <c r="AW232" s="75" t="n">
        <v>0</v>
      </c>
      <c r="AX232" s="54"/>
      <c r="AY232" s="60" t="n">
        <f aca="false">AY220+1</f>
        <v>19</v>
      </c>
      <c r="AZ232" s="61" t="n">
        <v>226</v>
      </c>
      <c r="BA232" s="76" t="n">
        <v>0.118657254244998</v>
      </c>
      <c r="BB232" s="77" t="n">
        <v>0.193386519249208</v>
      </c>
      <c r="BC232" s="54"/>
      <c r="BD232" s="54" t="n">
        <f aca="false">IF($D$11=1,BA232*BB232,BA232)</f>
        <v>0.118657254244998</v>
      </c>
    </row>
    <row r="233" customFormat="false" ht="12.75" hidden="false" customHeight="false" outlineLevel="0" collapsed="false"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60" t="n">
        <f aca="false">X221+1</f>
        <v>19</v>
      </c>
      <c r="Y233" s="61" t="n">
        <v>227</v>
      </c>
      <c r="Z233" s="71" t="n">
        <f aca="false">Z232*VLOOKUP($X233,$K$7:$V$36,Z$6+1,FALSE())</f>
        <v>0.762352402522052</v>
      </c>
      <c r="AA233" s="71" t="n">
        <f aca="false">AA232*VLOOKUP($X233,$K$7:$V$36,AA$6+1,FALSE())</f>
        <v>0.676483440881733</v>
      </c>
      <c r="AB233" s="71" t="n">
        <f aca="false">AB232*VLOOKUP($X233,$K$7:$V$36,AB$6+1,FALSE())</f>
        <v>0.582359011777331</v>
      </c>
      <c r="AC233" s="71" t="n">
        <f aca="false">AC232*VLOOKUP($X233,$K$7:$V$36,AC$6+1,FALSE())</f>
        <v>0.528034026109598</v>
      </c>
      <c r="AD233" s="71" t="n">
        <f aca="false">AD232*VLOOKUP($X233,$K$7:$V$36,AD$6+1,FALSE())</f>
        <v>0.463102106424528</v>
      </c>
      <c r="AE233" s="71" t="n">
        <f aca="false">AE232*VLOOKUP($X233,$K$7:$V$36,AE$6+1,FALSE())</f>
        <v>0.314407797642598</v>
      </c>
      <c r="AF233" s="71" t="n">
        <f aca="false">AF232*VLOOKUP($X233,$K$7:$V$36,AF$6+1,FALSE())</f>
        <v>0.299087804021481</v>
      </c>
      <c r="AG233" s="71" t="n">
        <f aca="false">AG232*VLOOKUP($X233,$K$7:$V$36,AG$6+1,FALSE())</f>
        <v>0.217669286665378</v>
      </c>
      <c r="AH233" s="71" t="n">
        <f aca="false">AH232*VLOOKUP($X233,$K$7:$V$36,AH$6+1,FALSE())</f>
        <v>0.191749389623836</v>
      </c>
      <c r="AI233" s="71" t="n">
        <f aca="false">AI232*VLOOKUP($X233,$K$7:$V$36,AI$6+1,FALSE())</f>
        <v>0.117529666529386</v>
      </c>
      <c r="AJ233" s="71" t="n">
        <f aca="false">AJ232*VLOOKUP($X233,$K$7:$V$36,AJ$6+1,FALSE())</f>
        <v>0.0501230736803248</v>
      </c>
      <c r="AK233" s="72" t="n">
        <f aca="false">W$7</f>
        <v>0</v>
      </c>
      <c r="AL233" s="73" t="n">
        <f aca="false">AL232*VLOOKUP($X233,$K$40:$V$69,AL$6+1,FALSE())</f>
        <v>0.762352402522052</v>
      </c>
      <c r="AM233" s="74" t="n">
        <f aca="false">AM232*VLOOKUP($X233,$K$40:$V$69,AM$6+1,FALSE())</f>
        <v>0.676483440881733</v>
      </c>
      <c r="AN233" s="74" t="n">
        <f aca="false">AN232*VLOOKUP($X233,$K$40:$V$69,AN$6+1,FALSE())</f>
        <v>0.582359011777331</v>
      </c>
      <c r="AO233" s="74" t="n">
        <f aca="false">AO232*VLOOKUP($X233,$K$40:$V$69,AO$6+1,FALSE())</f>
        <v>0.528034026109598</v>
      </c>
      <c r="AP233" s="74" t="n">
        <f aca="false">AP232*VLOOKUP($X233,$K$40:$V$69,AP$6+1,FALSE())</f>
        <v>0.463102106424528</v>
      </c>
      <c r="AQ233" s="74" t="n">
        <f aca="false">AQ232*VLOOKUP($X233,$K$40:$V$69,AQ$6+1,FALSE())</f>
        <v>0.314407797642598</v>
      </c>
      <c r="AR233" s="74" t="n">
        <f aca="false">AR232*VLOOKUP($X233,$K$40:$V$69,AR$6+1,FALSE())</f>
        <v>0.299087804021481</v>
      </c>
      <c r="AS233" s="74" t="n">
        <f aca="false">AS232*VLOOKUP($X233,$K$40:$V$69,AS$6+1,FALSE())</f>
        <v>0.217669286665378</v>
      </c>
      <c r="AT233" s="74" t="n">
        <f aca="false">AT232*VLOOKUP($X233,$K$40:$V$69,AT$6+1,FALSE())</f>
        <v>0.191749389623836</v>
      </c>
      <c r="AU233" s="74" t="n">
        <f aca="false">AU232*VLOOKUP($X233,$K$40:$V$69,AU$6+1,FALSE())</f>
        <v>0.117529666529386</v>
      </c>
      <c r="AV233" s="74" t="n">
        <f aca="false">AV232*VLOOKUP($X233,$K$40:$V$69,AV$6+1,FALSE())</f>
        <v>0.0501230736803248</v>
      </c>
      <c r="AW233" s="75" t="n">
        <v>0</v>
      </c>
      <c r="AX233" s="54"/>
      <c r="AY233" s="60" t="n">
        <f aca="false">AY221+1</f>
        <v>19</v>
      </c>
      <c r="AZ233" s="61" t="n">
        <v>227</v>
      </c>
      <c r="BA233" s="76" t="n">
        <v>0.117529666529386</v>
      </c>
      <c r="BB233" s="77" t="n">
        <v>0.191749389623836</v>
      </c>
      <c r="BC233" s="54"/>
      <c r="BD233" s="54" t="n">
        <f aca="false">IF($D$11=1,BA233*BB233,BA233)</f>
        <v>0.117529666529386</v>
      </c>
    </row>
    <row r="234" customFormat="false" ht="12.75" hidden="false" customHeight="false" outlineLevel="0" collapsed="false"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60" t="n">
        <f aca="false">X222+1</f>
        <v>19</v>
      </c>
      <c r="Y234" s="61" t="n">
        <v>228</v>
      </c>
      <c r="Z234" s="71" t="n">
        <f aca="false">Z233*VLOOKUP($X234,$K$7:$V$36,Z$6+1,FALSE())</f>
        <v>0.761071252856086</v>
      </c>
      <c r="AA234" s="71" t="n">
        <f aca="false">AA233*VLOOKUP($X234,$K$7:$V$36,AA$6+1,FALSE())</f>
        <v>0.674732833301335</v>
      </c>
      <c r="AB234" s="71" t="n">
        <f aca="false">AB233*VLOOKUP($X234,$K$7:$V$36,AB$6+1,FALSE())</f>
        <v>0.580379284984479</v>
      </c>
      <c r="AC234" s="71" t="n">
        <f aca="false">AC233*VLOOKUP($X234,$K$7:$V$36,AC$6+1,FALSE())</f>
        <v>0.526069474334753</v>
      </c>
      <c r="AD234" s="71" t="n">
        <f aca="false">AD233*VLOOKUP($X234,$K$7:$V$36,AD$6+1,FALSE())</f>
        <v>0.461038398461656</v>
      </c>
      <c r="AE234" s="71" t="n">
        <f aca="false">AE233*VLOOKUP($X234,$K$7:$V$36,AE$6+1,FALSE())</f>
        <v>0.312532017570675</v>
      </c>
      <c r="AF234" s="71" t="n">
        <f aca="false">AF233*VLOOKUP($X234,$K$7:$V$36,AF$6+1,FALSE())</f>
        <v>0.297258070327307</v>
      </c>
      <c r="AG234" s="71" t="n">
        <f aca="false">AG233*VLOOKUP($X234,$K$7:$V$36,AG$6+1,FALSE())</f>
        <v>0.216021563617804</v>
      </c>
      <c r="AH234" s="71" t="n">
        <f aca="false">AH233*VLOOKUP($X234,$K$7:$V$36,AH$6+1,FALSE())</f>
        <v>0.190126119255152</v>
      </c>
      <c r="AI234" s="71" t="n">
        <f aca="false">AI233*VLOOKUP($X234,$K$7:$V$36,AI$6+1,FALSE())</f>
        <v>0.116412794164172</v>
      </c>
      <c r="AJ234" s="71" t="n">
        <f aca="false">AJ233*VLOOKUP($X234,$K$7:$V$36,AJ$6+1,FALSE())</f>
        <v>0.0495876919128279</v>
      </c>
      <c r="AK234" s="72" t="n">
        <f aca="false">W$7</f>
        <v>0</v>
      </c>
      <c r="AL234" s="73" t="n">
        <f aca="false">AL233*VLOOKUP($X234,$K$40:$V$69,AL$6+1,FALSE())</f>
        <v>0.761071252856086</v>
      </c>
      <c r="AM234" s="74" t="n">
        <f aca="false">AM233*VLOOKUP($X234,$K$40:$V$69,AM$6+1,FALSE())</f>
        <v>0.674732833301335</v>
      </c>
      <c r="AN234" s="74" t="n">
        <f aca="false">AN233*VLOOKUP($X234,$K$40:$V$69,AN$6+1,FALSE())</f>
        <v>0.580379284984479</v>
      </c>
      <c r="AO234" s="74" t="n">
        <f aca="false">AO233*VLOOKUP($X234,$K$40:$V$69,AO$6+1,FALSE())</f>
        <v>0.526069474334753</v>
      </c>
      <c r="AP234" s="74" t="n">
        <f aca="false">AP233*VLOOKUP($X234,$K$40:$V$69,AP$6+1,FALSE())</f>
        <v>0.461038398461656</v>
      </c>
      <c r="AQ234" s="74" t="n">
        <f aca="false">AQ233*VLOOKUP($X234,$K$40:$V$69,AQ$6+1,FALSE())</f>
        <v>0.312532017570675</v>
      </c>
      <c r="AR234" s="74" t="n">
        <f aca="false">AR233*VLOOKUP($X234,$K$40:$V$69,AR$6+1,FALSE())</f>
        <v>0.297258070327307</v>
      </c>
      <c r="AS234" s="74" t="n">
        <f aca="false">AS233*VLOOKUP($X234,$K$40:$V$69,AS$6+1,FALSE())</f>
        <v>0.216021563617804</v>
      </c>
      <c r="AT234" s="74" t="n">
        <f aca="false">AT233*VLOOKUP($X234,$K$40:$V$69,AT$6+1,FALSE())</f>
        <v>0.190126119255152</v>
      </c>
      <c r="AU234" s="74" t="n">
        <f aca="false">AU233*VLOOKUP($X234,$K$40:$V$69,AU$6+1,FALSE())</f>
        <v>0.116412794164172</v>
      </c>
      <c r="AV234" s="74" t="n">
        <f aca="false">AV233*VLOOKUP($X234,$K$40:$V$69,AV$6+1,FALSE())</f>
        <v>0.0495876919128279</v>
      </c>
      <c r="AW234" s="75" t="n">
        <v>0</v>
      </c>
      <c r="AX234" s="54"/>
      <c r="AY234" s="60" t="n">
        <f aca="false">AY222+1</f>
        <v>19</v>
      </c>
      <c r="AZ234" s="61" t="n">
        <v>228</v>
      </c>
      <c r="BA234" s="76" t="n">
        <v>0.116412794164172</v>
      </c>
      <c r="BB234" s="77" t="n">
        <v>0.190126119255152</v>
      </c>
      <c r="BC234" s="54"/>
      <c r="BD234" s="54" t="n">
        <f aca="false">IF($D$11=1,BA234*BB234,BA234)</f>
        <v>0.116412794164172</v>
      </c>
    </row>
    <row r="235" customFormat="false" ht="12.75" hidden="false" customHeight="false" outlineLevel="0" collapsed="false"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60" t="n">
        <f aca="false">X223+1</f>
        <v>20</v>
      </c>
      <c r="Y235" s="61" t="n">
        <v>229</v>
      </c>
      <c r="Z235" s="71" t="n">
        <f aca="false">Z234*VLOOKUP($X235,$K$7:$V$36,Z$6+1,FALSE())</f>
        <v>0.759792256189784</v>
      </c>
      <c r="AA235" s="71" t="n">
        <f aca="false">AA234*VLOOKUP($X235,$K$7:$V$36,AA$6+1,FALSE())</f>
        <v>0.672986755952892</v>
      </c>
      <c r="AB235" s="71" t="n">
        <f aca="false">AB234*VLOOKUP($X235,$K$7:$V$36,AB$6+1,FALSE())</f>
        <v>0.57840628826379</v>
      </c>
      <c r="AC235" s="71" t="n">
        <f aca="false">AC234*VLOOKUP($X235,$K$7:$V$36,AC$6+1,FALSE())</f>
        <v>0.524112231679179</v>
      </c>
      <c r="AD235" s="71" t="n">
        <f aca="false">AD234*VLOOKUP($X235,$K$7:$V$36,AD$6+1,FALSE())</f>
        <v>0.458983886938397</v>
      </c>
      <c r="AE235" s="71" t="n">
        <f aca="false">AE234*VLOOKUP($X235,$K$7:$V$36,AE$6+1,FALSE())</f>
        <v>0.310667428540784</v>
      </c>
      <c r="AF235" s="71" t="n">
        <f aca="false">AF234*VLOOKUP($X235,$K$7:$V$36,AF$6+1,FALSE())</f>
        <v>0.295439530420864</v>
      </c>
      <c r="AG235" s="71" t="n">
        <f aca="false">AG234*VLOOKUP($X235,$K$7:$V$36,AG$6+1,FALSE())</f>
        <v>0.21438631358047</v>
      </c>
      <c r="AH235" s="71" t="n">
        <f aca="false">AH234*VLOOKUP($X235,$K$7:$V$36,AH$6+1,FALSE())</f>
        <v>0.188516590816469</v>
      </c>
      <c r="AI235" s="71" t="n">
        <f aca="false">AI234*VLOOKUP($X235,$K$7:$V$36,AI$6+1,FALSE())</f>
        <v>0.11530653532248</v>
      </c>
      <c r="AJ235" s="71" t="n">
        <f aca="false">AJ234*VLOOKUP($X235,$K$7:$V$36,AJ$6+1,FALSE())</f>
        <v>0.0490580287418959</v>
      </c>
      <c r="AK235" s="72" t="n">
        <f aca="false">W$7</f>
        <v>0</v>
      </c>
      <c r="AL235" s="73" t="n">
        <f aca="false">AL234*VLOOKUP($X235,$K$40:$V$69,AL$6+1,FALSE())</f>
        <v>0.759792256189784</v>
      </c>
      <c r="AM235" s="74" t="n">
        <f aca="false">AM234*VLOOKUP($X235,$K$40:$V$69,AM$6+1,FALSE())</f>
        <v>0.672986755952892</v>
      </c>
      <c r="AN235" s="74" t="n">
        <f aca="false">AN234*VLOOKUP($X235,$K$40:$V$69,AN$6+1,FALSE())</f>
        <v>0.57840628826379</v>
      </c>
      <c r="AO235" s="74" t="n">
        <f aca="false">AO234*VLOOKUP($X235,$K$40:$V$69,AO$6+1,FALSE())</f>
        <v>0.524112231679179</v>
      </c>
      <c r="AP235" s="74" t="n">
        <f aca="false">AP234*VLOOKUP($X235,$K$40:$V$69,AP$6+1,FALSE())</f>
        <v>0.458983886938397</v>
      </c>
      <c r="AQ235" s="74" t="n">
        <f aca="false">AQ234*VLOOKUP($X235,$K$40:$V$69,AQ$6+1,FALSE())</f>
        <v>0.310667428540784</v>
      </c>
      <c r="AR235" s="74" t="n">
        <f aca="false">AR234*VLOOKUP($X235,$K$40:$V$69,AR$6+1,FALSE())</f>
        <v>0.295439530420864</v>
      </c>
      <c r="AS235" s="74" t="n">
        <f aca="false">AS234*VLOOKUP($X235,$K$40:$V$69,AS$6+1,FALSE())</f>
        <v>0.21438631358047</v>
      </c>
      <c r="AT235" s="74" t="n">
        <f aca="false">AT234*VLOOKUP($X235,$K$40:$V$69,AT$6+1,FALSE())</f>
        <v>0.188516590816469</v>
      </c>
      <c r="AU235" s="74" t="n">
        <f aca="false">AU234*VLOOKUP($X235,$K$40:$V$69,AU$6+1,FALSE())</f>
        <v>0.11530653532248</v>
      </c>
      <c r="AV235" s="74" t="n">
        <f aca="false">AV234*VLOOKUP($X235,$K$40:$V$69,AV$6+1,FALSE())</f>
        <v>0.0490580287418959</v>
      </c>
      <c r="AW235" s="75" t="n">
        <v>0</v>
      </c>
      <c r="AX235" s="54"/>
      <c r="AY235" s="60" t="n">
        <f aca="false">AY223+1</f>
        <v>20</v>
      </c>
      <c r="AZ235" s="61" t="n">
        <v>229</v>
      </c>
      <c r="BA235" s="76" t="n">
        <v>0.11530653532248</v>
      </c>
      <c r="BB235" s="77" t="n">
        <v>0.188516590816469</v>
      </c>
      <c r="BC235" s="54"/>
      <c r="BD235" s="54" t="n">
        <f aca="false">IF($D$11=1,BA235*BB235,BA235)</f>
        <v>0.11530653532248</v>
      </c>
    </row>
    <row r="236" customFormat="false" ht="12.75" hidden="false" customHeight="false" outlineLevel="0" collapsed="false"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60" t="n">
        <f aca="false">X224+1</f>
        <v>20</v>
      </c>
      <c r="Y236" s="61" t="n">
        <v>230</v>
      </c>
      <c r="Z236" s="71" t="n">
        <f aca="false">Z235*VLOOKUP($X236,$K$7:$V$36,Z$6+1,FALSE())</f>
        <v>0.758515408904983</v>
      </c>
      <c r="AA236" s="71" t="n">
        <f aca="false">AA235*VLOOKUP($X236,$K$7:$V$36,AA$6+1,FALSE())</f>
        <v>0.671245197113043</v>
      </c>
      <c r="AB236" s="71" t="n">
        <f aca="false">AB235*VLOOKUP($X236,$K$7:$V$36,AB$6+1,FALSE())</f>
        <v>0.576439998736415</v>
      </c>
      <c r="AC236" s="71" t="n">
        <f aca="false">AC235*VLOOKUP($X236,$K$7:$V$36,AC$6+1,FALSE())</f>
        <v>0.522162270949281</v>
      </c>
      <c r="AD236" s="71" t="n">
        <f aca="false">AD235*VLOOKUP($X236,$K$7:$V$36,AD$6+1,FALSE())</f>
        <v>0.456938530872934</v>
      </c>
      <c r="AE236" s="71" t="n">
        <f aca="false">AE235*VLOOKUP($X236,$K$7:$V$36,AE$6+1,FALSE())</f>
        <v>0.308813963786342</v>
      </c>
      <c r="AF236" s="71" t="n">
        <f aca="false">AF235*VLOOKUP($X236,$K$7:$V$36,AF$6+1,FALSE())</f>
        <v>0.293632115821761</v>
      </c>
      <c r="AG236" s="71" t="n">
        <f aca="false">AG235*VLOOKUP($X236,$K$7:$V$36,AG$6+1,FALSE())</f>
        <v>0.212763442134605</v>
      </c>
      <c r="AH236" s="71" t="n">
        <f aca="false">AH235*VLOOKUP($X236,$K$7:$V$36,AH$6+1,FALSE())</f>
        <v>0.186920687974338</v>
      </c>
      <c r="AI236" s="71" t="n">
        <f aca="false">AI235*VLOOKUP($X236,$K$7:$V$36,AI$6+1,FALSE())</f>
        <v>0.114210789145083</v>
      </c>
      <c r="AJ236" s="71" t="n">
        <f aca="false">AJ235*VLOOKUP($X236,$K$7:$V$36,AJ$6+1,FALSE())</f>
        <v>0.0485340230852345</v>
      </c>
      <c r="AK236" s="72" t="n">
        <f aca="false">W$7</f>
        <v>0</v>
      </c>
      <c r="AL236" s="73" t="n">
        <f aca="false">AL235*VLOOKUP($X236,$K$40:$V$69,AL$6+1,FALSE())</f>
        <v>0.758515408904983</v>
      </c>
      <c r="AM236" s="74" t="n">
        <f aca="false">AM235*VLOOKUP($X236,$K$40:$V$69,AM$6+1,FALSE())</f>
        <v>0.671245197113043</v>
      </c>
      <c r="AN236" s="74" t="n">
        <f aca="false">AN235*VLOOKUP($X236,$K$40:$V$69,AN$6+1,FALSE())</f>
        <v>0.576439998736415</v>
      </c>
      <c r="AO236" s="74" t="n">
        <f aca="false">AO235*VLOOKUP($X236,$K$40:$V$69,AO$6+1,FALSE())</f>
        <v>0.522162270949281</v>
      </c>
      <c r="AP236" s="74" t="n">
        <f aca="false">AP235*VLOOKUP($X236,$K$40:$V$69,AP$6+1,FALSE())</f>
        <v>0.456938530872934</v>
      </c>
      <c r="AQ236" s="74" t="n">
        <f aca="false">AQ235*VLOOKUP($X236,$K$40:$V$69,AQ$6+1,FALSE())</f>
        <v>0.308813963786342</v>
      </c>
      <c r="AR236" s="74" t="n">
        <f aca="false">AR235*VLOOKUP($X236,$K$40:$V$69,AR$6+1,FALSE())</f>
        <v>0.293632115821761</v>
      </c>
      <c r="AS236" s="74" t="n">
        <f aca="false">AS235*VLOOKUP($X236,$K$40:$V$69,AS$6+1,FALSE())</f>
        <v>0.212763442134605</v>
      </c>
      <c r="AT236" s="74" t="n">
        <f aca="false">AT235*VLOOKUP($X236,$K$40:$V$69,AT$6+1,FALSE())</f>
        <v>0.186920687974338</v>
      </c>
      <c r="AU236" s="74" t="n">
        <f aca="false">AU235*VLOOKUP($X236,$K$40:$V$69,AU$6+1,FALSE())</f>
        <v>0.114210789145083</v>
      </c>
      <c r="AV236" s="74" t="n">
        <f aca="false">AV235*VLOOKUP($X236,$K$40:$V$69,AV$6+1,FALSE())</f>
        <v>0.0485340230852345</v>
      </c>
      <c r="AW236" s="75" t="n">
        <v>0</v>
      </c>
      <c r="AX236" s="54"/>
      <c r="AY236" s="60" t="n">
        <f aca="false">AY224+1</f>
        <v>20</v>
      </c>
      <c r="AZ236" s="61" t="n">
        <v>230</v>
      </c>
      <c r="BA236" s="76" t="n">
        <v>0.114210789145083</v>
      </c>
      <c r="BB236" s="77" t="n">
        <v>0.186920687974338</v>
      </c>
      <c r="BC236" s="54"/>
      <c r="BD236" s="54" t="n">
        <f aca="false">IF($D$11=1,BA236*BB236,BA236)</f>
        <v>0.114210789145083</v>
      </c>
    </row>
    <row r="237" customFormat="false" ht="12.75" hidden="false" customHeight="false" outlineLevel="0" collapsed="false"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60" t="n">
        <f aca="false">X225+1</f>
        <v>20</v>
      </c>
      <c r="Y237" s="61" t="n">
        <v>231</v>
      </c>
      <c r="Z237" s="71" t="n">
        <f aca="false">Z236*VLOOKUP($X237,$K$7:$V$36,Z$6+1,FALSE())</f>
        <v>0.757240707389603</v>
      </c>
      <c r="AA237" s="71" t="n">
        <f aca="false">AA236*VLOOKUP($X237,$K$7:$V$36,AA$6+1,FALSE())</f>
        <v>0.669508145088769</v>
      </c>
      <c r="AB237" s="71" t="n">
        <f aca="false">AB236*VLOOKUP($X237,$K$7:$V$36,AB$6+1,FALSE())</f>
        <v>0.574480393601281</v>
      </c>
      <c r="AC237" s="71" t="n">
        <f aca="false">AC236*VLOOKUP($X237,$K$7:$V$36,AC$6+1,FALSE())</f>
        <v>0.52021956505264</v>
      </c>
      <c r="AD237" s="71" t="n">
        <f aca="false">AD236*VLOOKUP($X237,$K$7:$V$36,AD$6+1,FALSE())</f>
        <v>0.454902289466075</v>
      </c>
      <c r="AE237" s="71" t="n">
        <f aca="false">AE236*VLOOKUP($X237,$K$7:$V$36,AE$6+1,FALSE())</f>
        <v>0.306971556939103</v>
      </c>
      <c r="AF237" s="71" t="n">
        <f aca="false">AF236*VLOOKUP($X237,$K$7:$V$36,AF$6+1,FALSE())</f>
        <v>0.291835758468546</v>
      </c>
      <c r="AG237" s="71" t="n">
        <f aca="false">AG236*VLOOKUP($X237,$K$7:$V$36,AG$6+1,FALSE())</f>
        <v>0.211152855576175</v>
      </c>
      <c r="AH237" s="71" t="n">
        <f aca="false">AH236*VLOOKUP($X237,$K$7:$V$36,AH$6+1,FALSE())</f>
        <v>0.18533829538014</v>
      </c>
      <c r="AI237" s="71" t="n">
        <f aca="false">AI236*VLOOKUP($X237,$K$7:$V$36,AI$6+1,FALSE())</f>
        <v>0.113125455731213</v>
      </c>
      <c r="AJ237" s="71" t="n">
        <f aca="false">AJ236*VLOOKUP($X237,$K$7:$V$36,AJ$6+1,FALSE())</f>
        <v>0.0480156145129903</v>
      </c>
      <c r="AK237" s="72" t="n">
        <f aca="false">W$7</f>
        <v>0</v>
      </c>
      <c r="AL237" s="73" t="n">
        <f aca="false">AL236*VLOOKUP($X237,$K$40:$V$69,AL$6+1,FALSE())</f>
        <v>0.757240707389603</v>
      </c>
      <c r="AM237" s="74" t="n">
        <f aca="false">AM236*VLOOKUP($X237,$K$40:$V$69,AM$6+1,FALSE())</f>
        <v>0.669508145088769</v>
      </c>
      <c r="AN237" s="74" t="n">
        <f aca="false">AN236*VLOOKUP($X237,$K$40:$V$69,AN$6+1,FALSE())</f>
        <v>0.574480393601281</v>
      </c>
      <c r="AO237" s="74" t="n">
        <f aca="false">AO236*VLOOKUP($X237,$K$40:$V$69,AO$6+1,FALSE())</f>
        <v>0.52021956505264</v>
      </c>
      <c r="AP237" s="74" t="n">
        <f aca="false">AP236*VLOOKUP($X237,$K$40:$V$69,AP$6+1,FALSE())</f>
        <v>0.454902289466075</v>
      </c>
      <c r="AQ237" s="74" t="n">
        <f aca="false">AQ236*VLOOKUP($X237,$K$40:$V$69,AQ$6+1,FALSE())</f>
        <v>0.306971556939103</v>
      </c>
      <c r="AR237" s="74" t="n">
        <f aca="false">AR236*VLOOKUP($X237,$K$40:$V$69,AR$6+1,FALSE())</f>
        <v>0.291835758468546</v>
      </c>
      <c r="AS237" s="74" t="n">
        <f aca="false">AS236*VLOOKUP($X237,$K$40:$V$69,AS$6+1,FALSE())</f>
        <v>0.211152855576175</v>
      </c>
      <c r="AT237" s="74" t="n">
        <f aca="false">AT236*VLOOKUP($X237,$K$40:$V$69,AT$6+1,FALSE())</f>
        <v>0.18533829538014</v>
      </c>
      <c r="AU237" s="74" t="n">
        <f aca="false">AU236*VLOOKUP($X237,$K$40:$V$69,AU$6+1,FALSE())</f>
        <v>0.113125455731213</v>
      </c>
      <c r="AV237" s="74" t="n">
        <f aca="false">AV236*VLOOKUP($X237,$K$40:$V$69,AV$6+1,FALSE())</f>
        <v>0.0480156145129903</v>
      </c>
      <c r="AW237" s="75" t="n">
        <v>0</v>
      </c>
      <c r="AX237" s="54"/>
      <c r="AY237" s="60" t="n">
        <f aca="false">AY225+1</f>
        <v>20</v>
      </c>
      <c r="AZ237" s="61" t="n">
        <v>231</v>
      </c>
      <c r="BA237" s="76" t="n">
        <v>0.113125455731213</v>
      </c>
      <c r="BB237" s="77" t="n">
        <v>0.18533829538014</v>
      </c>
      <c r="BC237" s="54"/>
      <c r="BD237" s="54" t="n">
        <f aca="false">IF($D$11=1,BA237*BB237,BA237)</f>
        <v>0.113125455731213</v>
      </c>
    </row>
    <row r="238" customFormat="false" ht="12.75" hidden="false" customHeight="false" outlineLevel="0" collapsed="false"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60" t="n">
        <f aca="false">X226+1</f>
        <v>20</v>
      </c>
      <c r="Y238" s="61" t="n">
        <v>232</v>
      </c>
      <c r="Z238" s="71" t="n">
        <f aca="false">Z237*VLOOKUP($X238,$K$7:$V$36,Z$6+1,FALSE())</f>
        <v>0.75596814803763</v>
      </c>
      <c r="AA238" s="71" t="n">
        <f aca="false">AA237*VLOOKUP($X238,$K$7:$V$36,AA$6+1,FALSE())</f>
        <v>0.667775588217306</v>
      </c>
      <c r="AB238" s="71" t="n">
        <f aca="false">AB237*VLOOKUP($X238,$K$7:$V$36,AB$6+1,FALSE())</f>
        <v>0.572527450134828</v>
      </c>
      <c r="AC238" s="71" t="n">
        <f aca="false">AC237*VLOOKUP($X238,$K$7:$V$36,AC$6+1,FALSE())</f>
        <v>0.51828408699763</v>
      </c>
      <c r="AD238" s="71" t="n">
        <f aca="false">AD237*VLOOKUP($X238,$K$7:$V$36,AD$6+1,FALSE())</f>
        <v>0.452875122100442</v>
      </c>
      <c r="AE238" s="71" t="n">
        <f aca="false">AE237*VLOOKUP($X238,$K$7:$V$36,AE$6+1,FALSE())</f>
        <v>0.30514014202678</v>
      </c>
      <c r="AF238" s="71" t="n">
        <f aca="false">AF237*VLOOKUP($X238,$K$7:$V$36,AF$6+1,FALSE())</f>
        <v>0.29005039071615</v>
      </c>
      <c r="AG238" s="71" t="n">
        <f aca="false">AG237*VLOOKUP($X238,$K$7:$V$36,AG$6+1,FALSE())</f>
        <v>0.209554460910469</v>
      </c>
      <c r="AH238" s="71" t="n">
        <f aca="false">AH237*VLOOKUP($X238,$K$7:$V$36,AH$6+1,FALSE())</f>
        <v>0.183769298661751</v>
      </c>
      <c r="AI238" s="71" t="n">
        <f aca="false">AI237*VLOOKUP($X238,$K$7:$V$36,AI$6+1,FALSE())</f>
        <v>0.112050436129444</v>
      </c>
      <c r="AJ238" s="71" t="n">
        <f aca="false">AJ237*VLOOKUP($X238,$K$7:$V$36,AJ$6+1,FALSE())</f>
        <v>0.0475027432407821</v>
      </c>
      <c r="AK238" s="72" t="n">
        <f aca="false">W$7</f>
        <v>0</v>
      </c>
      <c r="AL238" s="73" t="n">
        <f aca="false">AL237*VLOOKUP($X238,$K$40:$V$69,AL$6+1,FALSE())</f>
        <v>0.75596814803763</v>
      </c>
      <c r="AM238" s="74" t="n">
        <f aca="false">AM237*VLOOKUP($X238,$K$40:$V$69,AM$6+1,FALSE())</f>
        <v>0.667775588217306</v>
      </c>
      <c r="AN238" s="74" t="n">
        <f aca="false">AN237*VLOOKUP($X238,$K$40:$V$69,AN$6+1,FALSE())</f>
        <v>0.572527450134828</v>
      </c>
      <c r="AO238" s="74" t="n">
        <f aca="false">AO237*VLOOKUP($X238,$K$40:$V$69,AO$6+1,FALSE())</f>
        <v>0.51828408699763</v>
      </c>
      <c r="AP238" s="74" t="n">
        <f aca="false">AP237*VLOOKUP($X238,$K$40:$V$69,AP$6+1,FALSE())</f>
        <v>0.452875122100442</v>
      </c>
      <c r="AQ238" s="74" t="n">
        <f aca="false">AQ237*VLOOKUP($X238,$K$40:$V$69,AQ$6+1,FALSE())</f>
        <v>0.30514014202678</v>
      </c>
      <c r="AR238" s="74" t="n">
        <f aca="false">AR237*VLOOKUP($X238,$K$40:$V$69,AR$6+1,FALSE())</f>
        <v>0.29005039071615</v>
      </c>
      <c r="AS238" s="74" t="n">
        <f aca="false">AS237*VLOOKUP($X238,$K$40:$V$69,AS$6+1,FALSE())</f>
        <v>0.209554460910469</v>
      </c>
      <c r="AT238" s="74" t="n">
        <f aca="false">AT237*VLOOKUP($X238,$K$40:$V$69,AT$6+1,FALSE())</f>
        <v>0.183769298661751</v>
      </c>
      <c r="AU238" s="74" t="n">
        <f aca="false">AU237*VLOOKUP($X238,$K$40:$V$69,AU$6+1,FALSE())</f>
        <v>0.112050436129444</v>
      </c>
      <c r="AV238" s="74" t="n">
        <f aca="false">AV237*VLOOKUP($X238,$K$40:$V$69,AV$6+1,FALSE())</f>
        <v>0.0475027432407821</v>
      </c>
      <c r="AW238" s="75" t="n">
        <v>0</v>
      </c>
      <c r="AX238" s="54"/>
      <c r="AY238" s="60" t="n">
        <f aca="false">AY226+1</f>
        <v>20</v>
      </c>
      <c r="AZ238" s="61" t="n">
        <v>232</v>
      </c>
      <c r="BA238" s="76" t="n">
        <v>0.112050436129444</v>
      </c>
      <c r="BB238" s="77" t="n">
        <v>0.183769298661751</v>
      </c>
      <c r="BC238" s="54"/>
      <c r="BD238" s="54" t="n">
        <f aca="false">IF($D$11=1,BA238*BB238,BA238)</f>
        <v>0.112050436129444</v>
      </c>
    </row>
    <row r="239" customFormat="false" ht="12.75" hidden="false" customHeight="false" outlineLevel="0" collapsed="false"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60" t="n">
        <f aca="false">X227+1</f>
        <v>20</v>
      </c>
      <c r="Y239" s="61" t="n">
        <v>233</v>
      </c>
      <c r="Z239" s="71" t="n">
        <f aca="false">Z238*VLOOKUP($X239,$K$7:$V$36,Z$6+1,FALSE())</f>
        <v>0.754697727249113</v>
      </c>
      <c r="AA239" s="71" t="n">
        <f aca="false">AA238*VLOOKUP($X239,$K$7:$V$36,AA$6+1,FALSE())</f>
        <v>0.666047514866073</v>
      </c>
      <c r="AB239" s="71" t="n">
        <f aca="false">AB238*VLOOKUP($X239,$K$7:$V$36,AB$6+1,FALSE())</f>
        <v>0.570581145690743</v>
      </c>
      <c r="AC239" s="71" t="n">
        <f aca="false">AC238*VLOOKUP($X239,$K$7:$V$36,AC$6+1,FALSE())</f>
        <v>0.516355809893052</v>
      </c>
      <c r="AD239" s="71" t="n">
        <f aca="false">AD238*VLOOKUP($X239,$K$7:$V$36,AD$6+1,FALSE())</f>
        <v>0.450856988339659</v>
      </c>
      <c r="AE239" s="71" t="n">
        <f aca="false">AE238*VLOOKUP($X239,$K$7:$V$36,AE$6+1,FALSE())</f>
        <v>0.303319653470678</v>
      </c>
      <c r="AF239" s="71" t="n">
        <f aca="false">AF238*VLOOKUP($X239,$K$7:$V$36,AF$6+1,FALSE())</f>
        <v>0.288275945333336</v>
      </c>
      <c r="AG239" s="71" t="n">
        <f aca="false">AG238*VLOOKUP($X239,$K$7:$V$36,AG$6+1,FALSE())</f>
        <v>0.207968165846733</v>
      </c>
      <c r="AH239" s="71" t="n">
        <f aca="false">AH238*VLOOKUP($X239,$K$7:$V$36,AH$6+1,FALSE())</f>
        <v>0.182213584415273</v>
      </c>
      <c r="AI239" s="71" t="n">
        <f aca="false">AI238*VLOOKUP($X239,$K$7:$V$36,AI$6+1,FALSE())</f>
        <v>0.110985632328679</v>
      </c>
      <c r="AJ239" s="71" t="n">
        <f aca="false">AJ238*VLOOKUP($X239,$K$7:$V$36,AJ$6+1,FALSE())</f>
        <v>0.0469953501228061</v>
      </c>
      <c r="AK239" s="72" t="n">
        <f aca="false">W$7</f>
        <v>0</v>
      </c>
      <c r="AL239" s="73" t="n">
        <f aca="false">AL238*VLOOKUP($X239,$K$40:$V$69,AL$6+1,FALSE())</f>
        <v>0.754697727249113</v>
      </c>
      <c r="AM239" s="74" t="n">
        <f aca="false">AM238*VLOOKUP($X239,$K$40:$V$69,AM$6+1,FALSE())</f>
        <v>0.666047514866073</v>
      </c>
      <c r="AN239" s="74" t="n">
        <f aca="false">AN238*VLOOKUP($X239,$K$40:$V$69,AN$6+1,FALSE())</f>
        <v>0.570581145690743</v>
      </c>
      <c r="AO239" s="74" t="n">
        <f aca="false">AO238*VLOOKUP($X239,$K$40:$V$69,AO$6+1,FALSE())</f>
        <v>0.516355809893052</v>
      </c>
      <c r="AP239" s="74" t="n">
        <f aca="false">AP238*VLOOKUP($X239,$K$40:$V$69,AP$6+1,FALSE())</f>
        <v>0.450856988339659</v>
      </c>
      <c r="AQ239" s="74" t="n">
        <f aca="false">AQ238*VLOOKUP($X239,$K$40:$V$69,AQ$6+1,FALSE())</f>
        <v>0.303319653470678</v>
      </c>
      <c r="AR239" s="74" t="n">
        <f aca="false">AR238*VLOOKUP($X239,$K$40:$V$69,AR$6+1,FALSE())</f>
        <v>0.288275945333336</v>
      </c>
      <c r="AS239" s="74" t="n">
        <f aca="false">AS238*VLOOKUP($X239,$K$40:$V$69,AS$6+1,FALSE())</f>
        <v>0.207968165846733</v>
      </c>
      <c r="AT239" s="74" t="n">
        <f aca="false">AT238*VLOOKUP($X239,$K$40:$V$69,AT$6+1,FALSE())</f>
        <v>0.182213584415273</v>
      </c>
      <c r="AU239" s="74" t="n">
        <f aca="false">AU238*VLOOKUP($X239,$K$40:$V$69,AU$6+1,FALSE())</f>
        <v>0.110985632328679</v>
      </c>
      <c r="AV239" s="74" t="n">
        <f aca="false">AV238*VLOOKUP($X239,$K$40:$V$69,AV$6+1,FALSE())</f>
        <v>0.0469953501228061</v>
      </c>
      <c r="AW239" s="75" t="n">
        <v>0</v>
      </c>
      <c r="AX239" s="54"/>
      <c r="AY239" s="60" t="n">
        <f aca="false">AY227+1</f>
        <v>20</v>
      </c>
      <c r="AZ239" s="61" t="n">
        <v>233</v>
      </c>
      <c r="BA239" s="76" t="n">
        <v>0.110985632328679</v>
      </c>
      <c r="BB239" s="77" t="n">
        <v>0.182213584415273</v>
      </c>
      <c r="BC239" s="54"/>
      <c r="BD239" s="54" t="n">
        <f aca="false">IF($D$11=1,BA239*BB239,BA239)</f>
        <v>0.110985632328679</v>
      </c>
    </row>
    <row r="240" customFormat="false" ht="12.75" hidden="false" customHeight="false" outlineLevel="0" collapsed="false"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60" t="n">
        <f aca="false">X228+1</f>
        <v>20</v>
      </c>
      <c r="Y240" s="61" t="n">
        <v>234</v>
      </c>
      <c r="Z240" s="71" t="n">
        <f aca="false">Z239*VLOOKUP($X240,$K$7:$V$36,Z$6+1,FALSE())</f>
        <v>0.753429441430151</v>
      </c>
      <c r="AA240" s="71" t="n">
        <f aca="false">AA239*VLOOKUP($X240,$K$7:$V$36,AA$6+1,FALSE())</f>
        <v>0.664323913432592</v>
      </c>
      <c r="AB240" s="71" t="n">
        <f aca="false">AB239*VLOOKUP($X240,$K$7:$V$36,AB$6+1,FALSE())</f>
        <v>0.568641457699699</v>
      </c>
      <c r="AC240" s="71" t="n">
        <f aca="false">AC239*VLOOKUP($X240,$K$7:$V$36,AC$6+1,FALSE())</f>
        <v>0.514434706947754</v>
      </c>
      <c r="AD240" s="71" t="n">
        <f aca="false">AD239*VLOOKUP($X240,$K$7:$V$36,AD$6+1,FALSE())</f>
        <v>0.448847847927545</v>
      </c>
      <c r="AE240" s="71" t="n">
        <f aca="false">AE239*VLOOKUP($X240,$K$7:$V$36,AE$6+1,FALSE())</f>
        <v>0.301510026083353</v>
      </c>
      <c r="AF240" s="71" t="n">
        <f aca="false">AF239*VLOOKUP($X240,$K$7:$V$36,AF$6+1,FALSE())</f>
        <v>0.286512355500169</v>
      </c>
      <c r="AG240" s="71" t="n">
        <f aca="false">AG239*VLOOKUP($X240,$K$7:$V$36,AG$6+1,FALSE())</f>
        <v>0.20639387879284</v>
      </c>
      <c r="AH240" s="71" t="n">
        <f aca="false">AH239*VLOOKUP($X240,$K$7:$V$36,AH$6+1,FALSE())</f>
        <v>0.180671040196836</v>
      </c>
      <c r="AI240" s="71" t="n">
        <f aca="false">AI239*VLOOKUP($X240,$K$7:$V$36,AI$6+1,FALSE())</f>
        <v>0.109930947249208</v>
      </c>
      <c r="AJ240" s="71" t="n">
        <f aca="false">AJ239*VLOOKUP($X240,$K$7:$V$36,AJ$6+1,FALSE())</f>
        <v>0.0464933766450152</v>
      </c>
      <c r="AK240" s="72" t="n">
        <f aca="false">W$7</f>
        <v>0</v>
      </c>
      <c r="AL240" s="73" t="n">
        <f aca="false">AL239*VLOOKUP($X240,$K$40:$V$69,AL$6+1,FALSE())</f>
        <v>0.753429441430151</v>
      </c>
      <c r="AM240" s="74" t="n">
        <f aca="false">AM239*VLOOKUP($X240,$K$40:$V$69,AM$6+1,FALSE())</f>
        <v>0.664323913432592</v>
      </c>
      <c r="AN240" s="74" t="n">
        <f aca="false">AN239*VLOOKUP($X240,$K$40:$V$69,AN$6+1,FALSE())</f>
        <v>0.568641457699699</v>
      </c>
      <c r="AO240" s="74" t="n">
        <f aca="false">AO239*VLOOKUP($X240,$K$40:$V$69,AO$6+1,FALSE())</f>
        <v>0.514434706947754</v>
      </c>
      <c r="AP240" s="74" t="n">
        <f aca="false">AP239*VLOOKUP($X240,$K$40:$V$69,AP$6+1,FALSE())</f>
        <v>0.448847847927545</v>
      </c>
      <c r="AQ240" s="74" t="n">
        <f aca="false">AQ239*VLOOKUP($X240,$K$40:$V$69,AQ$6+1,FALSE())</f>
        <v>0.301510026083353</v>
      </c>
      <c r="AR240" s="74" t="n">
        <f aca="false">AR239*VLOOKUP($X240,$K$40:$V$69,AR$6+1,FALSE())</f>
        <v>0.286512355500169</v>
      </c>
      <c r="AS240" s="74" t="n">
        <f aca="false">AS239*VLOOKUP($X240,$K$40:$V$69,AS$6+1,FALSE())</f>
        <v>0.20639387879284</v>
      </c>
      <c r="AT240" s="74" t="n">
        <f aca="false">AT239*VLOOKUP($X240,$K$40:$V$69,AT$6+1,FALSE())</f>
        <v>0.180671040196836</v>
      </c>
      <c r="AU240" s="74" t="n">
        <f aca="false">AU239*VLOOKUP($X240,$K$40:$V$69,AU$6+1,FALSE())</f>
        <v>0.109930947249208</v>
      </c>
      <c r="AV240" s="74" t="n">
        <f aca="false">AV239*VLOOKUP($X240,$K$40:$V$69,AV$6+1,FALSE())</f>
        <v>0.0464933766450152</v>
      </c>
      <c r="AW240" s="75" t="n">
        <v>0</v>
      </c>
      <c r="AX240" s="54"/>
      <c r="AY240" s="60" t="n">
        <f aca="false">AY228+1</f>
        <v>20</v>
      </c>
      <c r="AZ240" s="61" t="n">
        <v>234</v>
      </c>
      <c r="BA240" s="76" t="n">
        <v>0.109930947249208</v>
      </c>
      <c r="BB240" s="77" t="n">
        <v>0.180671040196836</v>
      </c>
      <c r="BC240" s="54"/>
      <c r="BD240" s="54" t="n">
        <f aca="false">IF($D$11=1,BA240*BB240,BA240)</f>
        <v>0.109930947249208</v>
      </c>
    </row>
    <row r="241" customFormat="false" ht="12.75" hidden="false" customHeight="false" outlineLevel="0" collapsed="false"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60" t="n">
        <f aca="false">X229+1</f>
        <v>20</v>
      </c>
      <c r="Y241" s="61" t="n">
        <v>235</v>
      </c>
      <c r="Z241" s="71" t="n">
        <f aca="false">Z240*VLOOKUP($X241,$K$7:$V$36,Z$6+1,FALSE())</f>
        <v>0.75216328699288</v>
      </c>
      <c r="AA241" s="71" t="n">
        <f aca="false">AA240*VLOOKUP($X241,$K$7:$V$36,AA$6+1,FALSE())</f>
        <v>0.66260477234441</v>
      </c>
      <c r="AB241" s="71" t="n">
        <f aca="false">AB240*VLOOKUP($X241,$K$7:$V$36,AB$6+1,FALSE())</f>
        <v>0.566708363669096</v>
      </c>
      <c r="AC241" s="71" t="n">
        <f aca="false">AC240*VLOOKUP($X241,$K$7:$V$36,AC$6+1,FALSE())</f>
        <v>0.512520751470259</v>
      </c>
      <c r="AD241" s="71" t="n">
        <f aca="false">AD240*VLOOKUP($X241,$K$7:$V$36,AD$6+1,FALSE())</f>
        <v>0.446847660787311</v>
      </c>
      <c r="AE241" s="71" t="n">
        <f aca="false">AE240*VLOOKUP($X241,$K$7:$V$36,AE$6+1,FALSE())</f>
        <v>0.299711195066271</v>
      </c>
      <c r="AF241" s="71" t="n">
        <f aca="false">AF240*VLOOKUP($X241,$K$7:$V$36,AF$6+1,FALSE())</f>
        <v>0.2847595548055</v>
      </c>
      <c r="AG241" s="71" t="n">
        <f aca="false">AG240*VLOOKUP($X241,$K$7:$V$36,AG$6+1,FALSE())</f>
        <v>0.204831508850001</v>
      </c>
      <c r="AH241" s="71" t="n">
        <f aca="false">AH240*VLOOKUP($X241,$K$7:$V$36,AH$6+1,FALSE())</f>
        <v>0.179141554514477</v>
      </c>
      <c r="AI241" s="71" t="n">
        <f aca="false">AI240*VLOOKUP($X241,$K$7:$V$36,AI$6+1,FALSE())</f>
        <v>0.108886284733862</v>
      </c>
      <c r="AJ241" s="71" t="n">
        <f aca="false">AJ240*VLOOKUP($X241,$K$7:$V$36,AJ$6+1,FALSE())</f>
        <v>0.0459967649183709</v>
      </c>
      <c r="AK241" s="72" t="n">
        <f aca="false">W$7</f>
        <v>0</v>
      </c>
      <c r="AL241" s="73" t="n">
        <f aca="false">AL240*VLOOKUP($X241,$K$40:$V$69,AL$6+1,FALSE())</f>
        <v>0.75216328699288</v>
      </c>
      <c r="AM241" s="74" t="n">
        <f aca="false">AM240*VLOOKUP($X241,$K$40:$V$69,AM$6+1,FALSE())</f>
        <v>0.66260477234441</v>
      </c>
      <c r="AN241" s="74" t="n">
        <f aca="false">AN240*VLOOKUP($X241,$K$40:$V$69,AN$6+1,FALSE())</f>
        <v>0.566708363669096</v>
      </c>
      <c r="AO241" s="74" t="n">
        <f aca="false">AO240*VLOOKUP($X241,$K$40:$V$69,AO$6+1,FALSE())</f>
        <v>0.512520751470259</v>
      </c>
      <c r="AP241" s="74" t="n">
        <f aca="false">AP240*VLOOKUP($X241,$K$40:$V$69,AP$6+1,FALSE())</f>
        <v>0.446847660787311</v>
      </c>
      <c r="AQ241" s="74" t="n">
        <f aca="false">AQ240*VLOOKUP($X241,$K$40:$V$69,AQ$6+1,FALSE())</f>
        <v>0.299711195066271</v>
      </c>
      <c r="AR241" s="74" t="n">
        <f aca="false">AR240*VLOOKUP($X241,$K$40:$V$69,AR$6+1,FALSE())</f>
        <v>0.2847595548055</v>
      </c>
      <c r="AS241" s="74" t="n">
        <f aca="false">AS240*VLOOKUP($X241,$K$40:$V$69,AS$6+1,FALSE())</f>
        <v>0.204831508850001</v>
      </c>
      <c r="AT241" s="74" t="n">
        <f aca="false">AT240*VLOOKUP($X241,$K$40:$V$69,AT$6+1,FALSE())</f>
        <v>0.179141554514477</v>
      </c>
      <c r="AU241" s="74" t="n">
        <f aca="false">AU240*VLOOKUP($X241,$K$40:$V$69,AU$6+1,FALSE())</f>
        <v>0.108886284733862</v>
      </c>
      <c r="AV241" s="74" t="n">
        <f aca="false">AV240*VLOOKUP($X241,$K$40:$V$69,AV$6+1,FALSE())</f>
        <v>0.0459967649183709</v>
      </c>
      <c r="AW241" s="75" t="n">
        <v>0</v>
      </c>
      <c r="AX241" s="54"/>
      <c r="AY241" s="60" t="n">
        <f aca="false">AY229+1</f>
        <v>20</v>
      </c>
      <c r="AZ241" s="61" t="n">
        <v>235</v>
      </c>
      <c r="BA241" s="76" t="n">
        <v>0.108886284733862</v>
      </c>
      <c r="BB241" s="77" t="n">
        <v>0.179141554514477</v>
      </c>
      <c r="BC241" s="54"/>
      <c r="BD241" s="54" t="n">
        <f aca="false">IF($D$11=1,BA241*BB241,BA241)</f>
        <v>0.108886284733862</v>
      </c>
    </row>
    <row r="242" customFormat="false" ht="12.75" hidden="false" customHeight="false" outlineLevel="0" collapsed="false"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60" t="n">
        <f aca="false">X230+1</f>
        <v>20</v>
      </c>
      <c r="Y242" s="61" t="n">
        <v>236</v>
      </c>
      <c r="Z242" s="71" t="n">
        <f aca="false">Z241*VLOOKUP($X242,$K$7:$V$36,Z$6+1,FALSE())</f>
        <v>0.750899260355468</v>
      </c>
      <c r="AA242" s="71" t="n">
        <f aca="false">AA241*VLOOKUP($X242,$K$7:$V$36,AA$6+1,FALSE())</f>
        <v>0.66089008005902</v>
      </c>
      <c r="AB242" s="71" t="n">
        <f aca="false">AB241*VLOOKUP($X242,$K$7:$V$36,AB$6+1,FALSE())</f>
        <v>0.564781841182795</v>
      </c>
      <c r="AC242" s="71" t="n">
        <f aca="false">AC241*VLOOKUP($X242,$K$7:$V$36,AC$6+1,FALSE())</f>
        <v>0.510613916868398</v>
      </c>
      <c r="AD242" s="71" t="n">
        <f aca="false">AD241*VLOOKUP($X242,$K$7:$V$36,AD$6+1,FALSE())</f>
        <v>0.444856387020761</v>
      </c>
      <c r="AE242" s="71" t="n">
        <f aca="false">AE241*VLOOKUP($X242,$K$7:$V$36,AE$6+1,FALSE())</f>
        <v>0.297923096007492</v>
      </c>
      <c r="AF242" s="71" t="n">
        <f aca="false">AF241*VLOOKUP($X242,$K$7:$V$36,AF$6+1,FALSE())</f>
        <v>0.283017477244462</v>
      </c>
      <c r="AG242" s="71" t="n">
        <f aca="false">AG241*VLOOKUP($X242,$K$7:$V$36,AG$6+1,FALSE())</f>
        <v>0.203280965807517</v>
      </c>
      <c r="AH242" s="71" t="n">
        <f aca="false">AH241*VLOOKUP($X242,$K$7:$V$36,AH$6+1,FALSE())</f>
        <v>0.177625016820075</v>
      </c>
      <c r="AI242" s="71" t="n">
        <f aca="false">AI241*VLOOKUP($X242,$K$7:$V$36,AI$6+1,FALSE())</f>
        <v>0.10785154953924</v>
      </c>
      <c r="AJ242" s="71" t="n">
        <f aca="false">AJ241*VLOOKUP($X242,$K$7:$V$36,AJ$6+1,FALSE())</f>
        <v>0.0455054576721674</v>
      </c>
      <c r="AK242" s="72" t="n">
        <f aca="false">W$7</f>
        <v>0</v>
      </c>
      <c r="AL242" s="73" t="n">
        <f aca="false">AL241*VLOOKUP($X242,$K$40:$V$69,AL$6+1,FALSE())</f>
        <v>0.750899260355468</v>
      </c>
      <c r="AM242" s="74" t="n">
        <f aca="false">AM241*VLOOKUP($X242,$K$40:$V$69,AM$6+1,FALSE())</f>
        <v>0.66089008005902</v>
      </c>
      <c r="AN242" s="74" t="n">
        <f aca="false">AN241*VLOOKUP($X242,$K$40:$V$69,AN$6+1,FALSE())</f>
        <v>0.564781841182795</v>
      </c>
      <c r="AO242" s="74" t="n">
        <f aca="false">AO241*VLOOKUP($X242,$K$40:$V$69,AO$6+1,FALSE())</f>
        <v>0.510613916868398</v>
      </c>
      <c r="AP242" s="74" t="n">
        <f aca="false">AP241*VLOOKUP($X242,$K$40:$V$69,AP$6+1,FALSE())</f>
        <v>0.444856387020761</v>
      </c>
      <c r="AQ242" s="74" t="n">
        <f aca="false">AQ241*VLOOKUP($X242,$K$40:$V$69,AQ$6+1,FALSE())</f>
        <v>0.297923096007492</v>
      </c>
      <c r="AR242" s="74" t="n">
        <f aca="false">AR241*VLOOKUP($X242,$K$40:$V$69,AR$6+1,FALSE())</f>
        <v>0.283017477244462</v>
      </c>
      <c r="AS242" s="74" t="n">
        <f aca="false">AS241*VLOOKUP($X242,$K$40:$V$69,AS$6+1,FALSE())</f>
        <v>0.203280965807517</v>
      </c>
      <c r="AT242" s="74" t="n">
        <f aca="false">AT241*VLOOKUP($X242,$K$40:$V$69,AT$6+1,FALSE())</f>
        <v>0.177625016820075</v>
      </c>
      <c r="AU242" s="74" t="n">
        <f aca="false">AU241*VLOOKUP($X242,$K$40:$V$69,AU$6+1,FALSE())</f>
        <v>0.10785154953924</v>
      </c>
      <c r="AV242" s="74" t="n">
        <f aca="false">AV241*VLOOKUP($X242,$K$40:$V$69,AV$6+1,FALSE())</f>
        <v>0.0455054576721674</v>
      </c>
      <c r="AW242" s="75" t="n">
        <v>0</v>
      </c>
      <c r="AX242" s="54"/>
      <c r="AY242" s="60" t="n">
        <f aca="false">AY230+1</f>
        <v>20</v>
      </c>
      <c r="AZ242" s="61" t="n">
        <v>236</v>
      </c>
      <c r="BA242" s="76" t="n">
        <v>0.10785154953924</v>
      </c>
      <c r="BB242" s="77" t="n">
        <v>0.177625016820075</v>
      </c>
      <c r="BC242" s="54"/>
      <c r="BD242" s="54" t="n">
        <f aca="false">IF($D$11=1,BA242*BB242,BA242)</f>
        <v>0.10785154953924</v>
      </c>
    </row>
    <row r="243" customFormat="false" ht="12.75" hidden="false" customHeight="false" outlineLevel="0" collapsed="false"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60" t="n">
        <f aca="false">X231+1</f>
        <v>20</v>
      </c>
      <c r="Y243" s="61" t="n">
        <v>237</v>
      </c>
      <c r="Z243" s="71" t="n">
        <f aca="false">Z242*VLOOKUP($X243,$K$7:$V$36,Z$6+1,FALSE())</f>
        <v>0.749637357942101</v>
      </c>
      <c r="AA243" s="71" t="n">
        <f aca="false">AA242*VLOOKUP($X243,$K$7:$V$36,AA$6+1,FALSE())</f>
        <v>0.659179825063786</v>
      </c>
      <c r="AB243" s="71" t="n">
        <f aca="false">AB242*VLOOKUP($X243,$K$7:$V$36,AB$6+1,FALSE())</f>
        <v>0.562861867900861</v>
      </c>
      <c r="AC243" s="71" t="n">
        <f aca="false">AC242*VLOOKUP($X243,$K$7:$V$36,AC$6+1,FALSE())</f>
        <v>0.508714176648936</v>
      </c>
      <c r="AD243" s="71" t="n">
        <f aca="false">AD242*VLOOKUP($X243,$K$7:$V$36,AD$6+1,FALSE())</f>
        <v>0.442873986907497</v>
      </c>
      <c r="AE243" s="71" t="n">
        <f aca="false">AE242*VLOOKUP($X243,$K$7:$V$36,AE$6+1,FALSE())</f>
        <v>0.296145664879363</v>
      </c>
      <c r="AF243" s="71" t="n">
        <f aca="false">AF242*VLOOKUP($X243,$K$7:$V$36,AF$6+1,FALSE())</f>
        <v>0.28128605721599</v>
      </c>
      <c r="AG243" s="71" t="n">
        <f aca="false">AG242*VLOOKUP($X243,$K$7:$V$36,AG$6+1,FALSE())</f>
        <v>0.201742160137569</v>
      </c>
      <c r="AH243" s="71" t="n">
        <f aca="false">AH242*VLOOKUP($X243,$K$7:$V$36,AH$6+1,FALSE())</f>
        <v>0.176121317501362</v>
      </c>
      <c r="AI243" s="71" t="n">
        <f aca="false">AI242*VLOOKUP($X243,$K$7:$V$36,AI$6+1,FALSE())</f>
        <v>0.106826647327033</v>
      </c>
      <c r="AJ243" s="71" t="n">
        <f aca="false">AJ242*VLOOKUP($X243,$K$7:$V$36,AJ$6+1,FALSE())</f>
        <v>0.045019398247427</v>
      </c>
      <c r="AK243" s="72" t="n">
        <f aca="false">W$7</f>
        <v>0</v>
      </c>
      <c r="AL243" s="73" t="n">
        <f aca="false">AL242*VLOOKUP($X243,$K$40:$V$69,AL$6+1,FALSE())</f>
        <v>0.749637357942101</v>
      </c>
      <c r="AM243" s="74" t="n">
        <f aca="false">AM242*VLOOKUP($X243,$K$40:$V$69,AM$6+1,FALSE())</f>
        <v>0.659179825063786</v>
      </c>
      <c r="AN243" s="74" t="n">
        <f aca="false">AN242*VLOOKUP($X243,$K$40:$V$69,AN$6+1,FALSE())</f>
        <v>0.562861867900861</v>
      </c>
      <c r="AO243" s="74" t="n">
        <f aca="false">AO242*VLOOKUP($X243,$K$40:$V$69,AO$6+1,FALSE())</f>
        <v>0.508714176648936</v>
      </c>
      <c r="AP243" s="74" t="n">
        <f aca="false">AP242*VLOOKUP($X243,$K$40:$V$69,AP$6+1,FALSE())</f>
        <v>0.442873986907497</v>
      </c>
      <c r="AQ243" s="74" t="n">
        <f aca="false">AQ242*VLOOKUP($X243,$K$40:$V$69,AQ$6+1,FALSE())</f>
        <v>0.296145664879363</v>
      </c>
      <c r="AR243" s="74" t="n">
        <f aca="false">AR242*VLOOKUP($X243,$K$40:$V$69,AR$6+1,FALSE())</f>
        <v>0.28128605721599</v>
      </c>
      <c r="AS243" s="74" t="n">
        <f aca="false">AS242*VLOOKUP($X243,$K$40:$V$69,AS$6+1,FALSE())</f>
        <v>0.201742160137569</v>
      </c>
      <c r="AT243" s="74" t="n">
        <f aca="false">AT242*VLOOKUP($X243,$K$40:$V$69,AT$6+1,FALSE())</f>
        <v>0.176121317501362</v>
      </c>
      <c r="AU243" s="74" t="n">
        <f aca="false">AU242*VLOOKUP($X243,$K$40:$V$69,AU$6+1,FALSE())</f>
        <v>0.106826647327033</v>
      </c>
      <c r="AV243" s="74" t="n">
        <f aca="false">AV242*VLOOKUP($X243,$K$40:$V$69,AV$6+1,FALSE())</f>
        <v>0.045019398247427</v>
      </c>
      <c r="AW243" s="75" t="n">
        <v>0</v>
      </c>
      <c r="AX243" s="54"/>
      <c r="AY243" s="60" t="n">
        <f aca="false">AY231+1</f>
        <v>20</v>
      </c>
      <c r="AZ243" s="61" t="n">
        <v>237</v>
      </c>
      <c r="BA243" s="76" t="n">
        <v>0.106826647327033</v>
      </c>
      <c r="BB243" s="77" t="n">
        <v>0.176121317501362</v>
      </c>
      <c r="BC243" s="54"/>
      <c r="BD243" s="54" t="n">
        <f aca="false">IF($D$11=1,BA243*BB243,BA243)</f>
        <v>0.106826647327033</v>
      </c>
    </row>
    <row r="244" customFormat="false" ht="12.75" hidden="false" customHeight="false" outlineLevel="0" collapsed="false"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60" t="n">
        <f aca="false">X232+1</f>
        <v>20</v>
      </c>
      <c r="Y244" s="61" t="n">
        <v>238</v>
      </c>
      <c r="Z244" s="71" t="n">
        <f aca="false">Z243*VLOOKUP($X244,$K$7:$V$36,Z$6+1,FALSE())</f>
        <v>0.748377576182974</v>
      </c>
      <c r="AA244" s="71" t="n">
        <f aca="false">AA243*VLOOKUP($X244,$K$7:$V$36,AA$6+1,FALSE())</f>
        <v>0.657473995875864</v>
      </c>
      <c r="AB244" s="71" t="n">
        <f aca="false">AB243*VLOOKUP($X244,$K$7:$V$36,AB$6+1,FALSE())</f>
        <v>0.560948421559303</v>
      </c>
      <c r="AC244" s="71" t="n">
        <f aca="false">AC243*VLOOKUP($X244,$K$7:$V$36,AC$6+1,FALSE())</f>
        <v>0.506821504417209</v>
      </c>
      <c r="AD244" s="71" t="n">
        <f aca="false">AD243*VLOOKUP($X244,$K$7:$V$36,AD$6+1,FALSE())</f>
        <v>0.440900420904124</v>
      </c>
      <c r="AE244" s="71" t="n">
        <f aca="false">AE243*VLOOKUP($X244,$K$7:$V$36,AE$6+1,FALSE())</f>
        <v>0.294378838036225</v>
      </c>
      <c r="AF244" s="71" t="n">
        <f aca="false">AF243*VLOOKUP($X244,$K$7:$V$36,AF$6+1,FALSE())</f>
        <v>0.279565229520346</v>
      </c>
      <c r="AG244" s="71" t="n">
        <f aca="false">AG243*VLOOKUP($X244,$K$7:$V$36,AG$6+1,FALSE())</f>
        <v>0.200215002990051</v>
      </c>
      <c r="AH244" s="71" t="n">
        <f aca="false">AH243*VLOOKUP($X244,$K$7:$V$36,AH$6+1,FALSE())</f>
        <v>0.174630347874004</v>
      </c>
      <c r="AI244" s="71" t="n">
        <f aca="false">AI243*VLOOKUP($X244,$K$7:$V$36,AI$6+1,FALSE())</f>
        <v>0.105811484655418</v>
      </c>
      <c r="AJ244" s="71" t="n">
        <f aca="false">AJ243*VLOOKUP($X244,$K$7:$V$36,AJ$6+1,FALSE())</f>
        <v>0.044538530590366</v>
      </c>
      <c r="AK244" s="72" t="n">
        <f aca="false">W$7</f>
        <v>0</v>
      </c>
      <c r="AL244" s="73" t="n">
        <f aca="false">AL243*VLOOKUP($X244,$K$40:$V$69,AL$6+1,FALSE())</f>
        <v>0.748377576182974</v>
      </c>
      <c r="AM244" s="74" t="n">
        <f aca="false">AM243*VLOOKUP($X244,$K$40:$V$69,AM$6+1,FALSE())</f>
        <v>0.657473995875864</v>
      </c>
      <c r="AN244" s="74" t="n">
        <f aca="false">AN243*VLOOKUP($X244,$K$40:$V$69,AN$6+1,FALSE())</f>
        <v>0.560948421559303</v>
      </c>
      <c r="AO244" s="74" t="n">
        <f aca="false">AO243*VLOOKUP($X244,$K$40:$V$69,AO$6+1,FALSE())</f>
        <v>0.506821504417209</v>
      </c>
      <c r="AP244" s="74" t="n">
        <f aca="false">AP243*VLOOKUP($X244,$K$40:$V$69,AP$6+1,FALSE())</f>
        <v>0.440900420904124</v>
      </c>
      <c r="AQ244" s="74" t="n">
        <f aca="false">AQ243*VLOOKUP($X244,$K$40:$V$69,AQ$6+1,FALSE())</f>
        <v>0.294378838036225</v>
      </c>
      <c r="AR244" s="74" t="n">
        <f aca="false">AR243*VLOOKUP($X244,$K$40:$V$69,AR$6+1,FALSE())</f>
        <v>0.279565229520346</v>
      </c>
      <c r="AS244" s="74" t="n">
        <f aca="false">AS243*VLOOKUP($X244,$K$40:$V$69,AS$6+1,FALSE())</f>
        <v>0.200215002990051</v>
      </c>
      <c r="AT244" s="74" t="n">
        <f aca="false">AT243*VLOOKUP($X244,$K$40:$V$69,AT$6+1,FALSE())</f>
        <v>0.174630347874004</v>
      </c>
      <c r="AU244" s="74" t="n">
        <f aca="false">AU243*VLOOKUP($X244,$K$40:$V$69,AU$6+1,FALSE())</f>
        <v>0.105811484655418</v>
      </c>
      <c r="AV244" s="74" t="n">
        <f aca="false">AV243*VLOOKUP($X244,$K$40:$V$69,AV$6+1,FALSE())</f>
        <v>0.044538530590366</v>
      </c>
      <c r="AW244" s="75" t="n">
        <v>0</v>
      </c>
      <c r="AX244" s="54"/>
      <c r="AY244" s="60" t="n">
        <f aca="false">AY232+1</f>
        <v>20</v>
      </c>
      <c r="AZ244" s="61" t="n">
        <v>238</v>
      </c>
      <c r="BA244" s="76" t="n">
        <v>0.105811484655418</v>
      </c>
      <c r="BB244" s="77" t="n">
        <v>0.174630347874004</v>
      </c>
      <c r="BC244" s="54"/>
      <c r="BD244" s="54" t="n">
        <f aca="false">IF($D$11=1,BA244*BB244,BA244)</f>
        <v>0.105811484655418</v>
      </c>
    </row>
    <row r="245" customFormat="false" ht="12.75" hidden="false" customHeight="false" outlineLevel="0" collapsed="false"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60" t="n">
        <f aca="false">X233+1</f>
        <v>20</v>
      </c>
      <c r="Y245" s="61" t="n">
        <v>239</v>
      </c>
      <c r="Z245" s="71" t="n">
        <f aca="false">Z244*VLOOKUP($X245,$K$7:$V$36,Z$6+1,FALSE())</f>
        <v>0.747119911514284</v>
      </c>
      <c r="AA245" s="71" t="n">
        <f aca="false">AA244*VLOOKUP($X245,$K$7:$V$36,AA$6+1,FALSE())</f>
        <v>0.655772581042125</v>
      </c>
      <c r="AB245" s="71" t="n">
        <f aca="false">AB244*VLOOKUP($X245,$K$7:$V$36,AB$6+1,FALSE())</f>
        <v>0.559041479969819</v>
      </c>
      <c r="AC245" s="71" t="n">
        <f aca="false">AC244*VLOOKUP($X245,$K$7:$V$36,AC$6+1,FALSE())</f>
        <v>0.504935873876753</v>
      </c>
      <c r="AD245" s="71" t="n">
        <f aca="false">AD244*VLOOKUP($X245,$K$7:$V$36,AD$6+1,FALSE())</f>
        <v>0.438935649643466</v>
      </c>
      <c r="AE245" s="71" t="n">
        <f aca="false">AE244*VLOOKUP($X245,$K$7:$V$36,AE$6+1,FALSE())</f>
        <v>0.292622552212131</v>
      </c>
      <c r="AF245" s="71" t="n">
        <f aca="false">AF244*VLOOKUP($X245,$K$7:$V$36,AF$6+1,FALSE())</f>
        <v>0.277854929356664</v>
      </c>
      <c r="AG245" s="71" t="n">
        <f aca="false">AG244*VLOOKUP($X245,$K$7:$V$36,AG$6+1,FALSE())</f>
        <v>0.198699406187439</v>
      </c>
      <c r="AH245" s="71" t="n">
        <f aca="false">AH244*VLOOKUP($X245,$K$7:$V$36,AH$6+1,FALSE())</f>
        <v>0.173152000173744</v>
      </c>
      <c r="AI245" s="71" t="n">
        <f aca="false">AI244*VLOOKUP($X245,$K$7:$V$36,AI$6+1,FALSE())</f>
        <v>0.104805968970539</v>
      </c>
      <c r="AJ245" s="71" t="n">
        <f aca="false">AJ244*VLOOKUP($X245,$K$7:$V$36,AJ$6+1,FALSE())</f>
        <v>0.0440627992459305</v>
      </c>
      <c r="AK245" s="72" t="n">
        <f aca="false">W$7</f>
        <v>0</v>
      </c>
      <c r="AL245" s="73" t="n">
        <f aca="false">AL244*VLOOKUP($X245,$K$40:$V$69,AL$6+1,FALSE())</f>
        <v>0.747119911514284</v>
      </c>
      <c r="AM245" s="74" t="n">
        <f aca="false">AM244*VLOOKUP($X245,$K$40:$V$69,AM$6+1,FALSE())</f>
        <v>0.655772581042125</v>
      </c>
      <c r="AN245" s="74" t="n">
        <f aca="false">AN244*VLOOKUP($X245,$K$40:$V$69,AN$6+1,FALSE())</f>
        <v>0.559041479969819</v>
      </c>
      <c r="AO245" s="74" t="n">
        <f aca="false">AO244*VLOOKUP($X245,$K$40:$V$69,AO$6+1,FALSE())</f>
        <v>0.504935873876753</v>
      </c>
      <c r="AP245" s="74" t="n">
        <f aca="false">AP244*VLOOKUP($X245,$K$40:$V$69,AP$6+1,FALSE())</f>
        <v>0.438935649643466</v>
      </c>
      <c r="AQ245" s="74" t="n">
        <f aca="false">AQ244*VLOOKUP($X245,$K$40:$V$69,AQ$6+1,FALSE())</f>
        <v>0.292622552212131</v>
      </c>
      <c r="AR245" s="74" t="n">
        <f aca="false">AR244*VLOOKUP($X245,$K$40:$V$69,AR$6+1,FALSE())</f>
        <v>0.277854929356664</v>
      </c>
      <c r="AS245" s="74" t="n">
        <f aca="false">AS244*VLOOKUP($X245,$K$40:$V$69,AS$6+1,FALSE())</f>
        <v>0.198699406187439</v>
      </c>
      <c r="AT245" s="74" t="n">
        <f aca="false">AT244*VLOOKUP($X245,$K$40:$V$69,AT$6+1,FALSE())</f>
        <v>0.173152000173744</v>
      </c>
      <c r="AU245" s="74" t="n">
        <f aca="false">AU244*VLOOKUP($X245,$K$40:$V$69,AU$6+1,FALSE())</f>
        <v>0.104805968970539</v>
      </c>
      <c r="AV245" s="74" t="n">
        <f aca="false">AV244*VLOOKUP($X245,$K$40:$V$69,AV$6+1,FALSE())</f>
        <v>0.0440627992459305</v>
      </c>
      <c r="AW245" s="75" t="n">
        <v>0</v>
      </c>
      <c r="AX245" s="54"/>
      <c r="AY245" s="60" t="n">
        <f aca="false">AY233+1</f>
        <v>20</v>
      </c>
      <c r="AZ245" s="61" t="n">
        <v>239</v>
      </c>
      <c r="BA245" s="76" t="n">
        <v>0.104805968970539</v>
      </c>
      <c r="BB245" s="77" t="n">
        <v>0.173152000173744</v>
      </c>
      <c r="BC245" s="54"/>
      <c r="BD245" s="54" t="n">
        <f aca="false">IF($D$11=1,BA245*BB245,BA245)</f>
        <v>0.104805968970539</v>
      </c>
    </row>
    <row r="246" customFormat="false" ht="12.75" hidden="false" customHeight="false" outlineLevel="0" collapsed="false"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60" t="n">
        <f aca="false">X234+1</f>
        <v>20</v>
      </c>
      <c r="Y246" s="61" t="n">
        <v>240</v>
      </c>
      <c r="Z246" s="71" t="n">
        <f aca="false">Z245*VLOOKUP($X246,$K$7:$V$36,Z$6+1,FALSE())</f>
        <v>0.745864360378212</v>
      </c>
      <c r="AA246" s="71" t="n">
        <f aca="false">AA245*VLOOKUP($X246,$K$7:$V$36,AA$6+1,FALSE())</f>
        <v>0.65407556913908</v>
      </c>
      <c r="AB246" s="71" t="n">
        <f aca="false">AB245*VLOOKUP($X246,$K$7:$V$36,AB$6+1,FALSE())</f>
        <v>0.557141021019533</v>
      </c>
      <c r="AC246" s="71" t="n">
        <f aca="false">AC245*VLOOKUP($X246,$K$7:$V$36,AC$6+1,FALSE())</f>
        <v>0.503057258828938</v>
      </c>
      <c r="AD246" s="71" t="n">
        <f aca="false">AD245*VLOOKUP($X246,$K$7:$V$36,AD$6+1,FALSE())</f>
        <v>0.436979633933775</v>
      </c>
      <c r="AE246" s="71" t="n">
        <f aca="false">AE245*VLOOKUP($X246,$K$7:$V$36,AE$6+1,FALSE())</f>
        <v>0.290876744518588</v>
      </c>
      <c r="AF246" s="71" t="n">
        <f aca="false">AF245*VLOOKUP($X246,$K$7:$V$36,AF$6+1,FALSE())</f>
        <v>0.276155092320515</v>
      </c>
      <c r="AG246" s="71" t="n">
        <f aca="false">AG245*VLOOKUP($X246,$K$7:$V$36,AG$6+1,FALSE())</f>
        <v>0.197195282219699</v>
      </c>
      <c r="AH246" s="71" t="n">
        <f aca="false">AH245*VLOOKUP($X246,$K$7:$V$36,AH$6+1,FALSE())</f>
        <v>0.171686167548609</v>
      </c>
      <c r="AI246" s="71" t="n">
        <f aca="false">AI245*VLOOKUP($X246,$K$7:$V$36,AI$6+1,FALSE())</f>
        <v>0.103810008598071</v>
      </c>
      <c r="AJ246" s="71" t="n">
        <f aca="false">AJ245*VLOOKUP($X246,$K$7:$V$36,AJ$6+1,FALSE())</f>
        <v>0.0435921493514009</v>
      </c>
      <c r="AK246" s="72" t="n">
        <f aca="false">W$7</f>
        <v>0</v>
      </c>
      <c r="AL246" s="73" t="n">
        <f aca="false">AL245*VLOOKUP($X246,$K$40:$V$69,AL$6+1,FALSE())</f>
        <v>0.745864360378212</v>
      </c>
      <c r="AM246" s="74" t="n">
        <f aca="false">AM245*VLOOKUP($X246,$K$40:$V$69,AM$6+1,FALSE())</f>
        <v>0.65407556913908</v>
      </c>
      <c r="AN246" s="74" t="n">
        <f aca="false">AN245*VLOOKUP($X246,$K$40:$V$69,AN$6+1,FALSE())</f>
        <v>0.557141021019533</v>
      </c>
      <c r="AO246" s="74" t="n">
        <f aca="false">AO245*VLOOKUP($X246,$K$40:$V$69,AO$6+1,FALSE())</f>
        <v>0.503057258828938</v>
      </c>
      <c r="AP246" s="74" t="n">
        <f aca="false">AP245*VLOOKUP($X246,$K$40:$V$69,AP$6+1,FALSE())</f>
        <v>0.436979633933775</v>
      </c>
      <c r="AQ246" s="74" t="n">
        <f aca="false">AQ245*VLOOKUP($X246,$K$40:$V$69,AQ$6+1,FALSE())</f>
        <v>0.290876744518588</v>
      </c>
      <c r="AR246" s="74" t="n">
        <f aca="false">AR245*VLOOKUP($X246,$K$40:$V$69,AR$6+1,FALSE())</f>
        <v>0.276155092320515</v>
      </c>
      <c r="AS246" s="74" t="n">
        <f aca="false">AS245*VLOOKUP($X246,$K$40:$V$69,AS$6+1,FALSE())</f>
        <v>0.197195282219699</v>
      </c>
      <c r="AT246" s="74" t="n">
        <f aca="false">AT245*VLOOKUP($X246,$K$40:$V$69,AT$6+1,FALSE())</f>
        <v>0.171686167548609</v>
      </c>
      <c r="AU246" s="74" t="n">
        <f aca="false">AU245*VLOOKUP($X246,$K$40:$V$69,AU$6+1,FALSE())</f>
        <v>0.103810008598071</v>
      </c>
      <c r="AV246" s="74" t="n">
        <f aca="false">AV245*VLOOKUP($X246,$K$40:$V$69,AV$6+1,FALSE())</f>
        <v>0.0435921493514009</v>
      </c>
      <c r="AW246" s="75" t="n">
        <v>0</v>
      </c>
      <c r="AX246" s="54"/>
      <c r="AY246" s="60" t="n">
        <f aca="false">AY234+1</f>
        <v>20</v>
      </c>
      <c r="AZ246" s="61" t="n">
        <v>240</v>
      </c>
      <c r="BA246" s="76" t="n">
        <v>0.103810008598071</v>
      </c>
      <c r="BB246" s="77" t="n">
        <v>0.171686167548609</v>
      </c>
      <c r="BC246" s="54"/>
      <c r="BD246" s="54" t="n">
        <f aca="false">IF($D$11=1,BA246*BB246,BA246)</f>
        <v>0.103810008598071</v>
      </c>
    </row>
    <row r="247" customFormat="false" ht="12.75" hidden="false" customHeight="false" outlineLevel="0" collapsed="false"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60" t="n">
        <f aca="false">X235+1</f>
        <v>21</v>
      </c>
      <c r="Y247" s="61" t="n">
        <v>241</v>
      </c>
      <c r="Z247" s="71" t="n">
        <f aca="false">Z246*VLOOKUP($X247,$K$7:$V$36,Z$6+1,FALSE())</f>
        <v>0.744610919222923</v>
      </c>
      <c r="AA247" s="71" t="n">
        <f aca="false">AA246*VLOOKUP($X247,$K$7:$V$36,AA$6+1,FALSE())</f>
        <v>0.652382948772799</v>
      </c>
      <c r="AB247" s="71" t="n">
        <f aca="false">AB246*VLOOKUP($X247,$K$7:$V$36,AB$6+1,FALSE())</f>
        <v>0.555247022670742</v>
      </c>
      <c r="AC247" s="71" t="n">
        <f aca="false">AC246*VLOOKUP($X247,$K$7:$V$36,AC$6+1,FALSE())</f>
        <v>0.50118563317261</v>
      </c>
      <c r="AD247" s="71" t="n">
        <f aca="false">AD246*VLOOKUP($X247,$K$7:$V$36,AD$6+1,FALSE())</f>
        <v>0.435032334757954</v>
      </c>
      <c r="AE247" s="71" t="n">
        <f aca="false">AE246*VLOOKUP($X247,$K$7:$V$36,AE$6+1,FALSE())</f>
        <v>0.289141352442295</v>
      </c>
      <c r="AF247" s="71" t="n">
        <f aca="false">AF246*VLOOKUP($X247,$K$7:$V$36,AF$6+1,FALSE())</f>
        <v>0.274465654401473</v>
      </c>
      <c r="AG247" s="71" t="n">
        <f aca="false">AG246*VLOOKUP($X247,$K$7:$V$36,AG$6+1,FALSE())</f>
        <v>0.195702544239233</v>
      </c>
      <c r="AH247" s="71" t="n">
        <f aca="false">AH246*VLOOKUP($X247,$K$7:$V$36,AH$6+1,FALSE())</f>
        <v>0.170232744051193</v>
      </c>
      <c r="AI247" s="71" t="n">
        <f aca="false">AI246*VLOOKUP($X247,$K$7:$V$36,AI$6+1,FALSE())</f>
        <v>0.10282351273486</v>
      </c>
      <c r="AJ247" s="71" t="n">
        <f aca="false">AJ246*VLOOKUP($X247,$K$7:$V$36,AJ$6+1,FALSE())</f>
        <v>0.0431265266300652</v>
      </c>
      <c r="AK247" s="72" t="n">
        <f aca="false">W$7</f>
        <v>0</v>
      </c>
      <c r="AL247" s="73" t="n">
        <f aca="false">AL246*VLOOKUP($X247,$K$40:$V$69,AL$6+1,FALSE())</f>
        <v>0.744610919222923</v>
      </c>
      <c r="AM247" s="74" t="n">
        <f aca="false">AM246*VLOOKUP($X247,$K$40:$V$69,AM$6+1,FALSE())</f>
        <v>0.652382948772799</v>
      </c>
      <c r="AN247" s="74" t="n">
        <f aca="false">AN246*VLOOKUP($X247,$K$40:$V$69,AN$6+1,FALSE())</f>
        <v>0.555247022670742</v>
      </c>
      <c r="AO247" s="74" t="n">
        <f aca="false">AO246*VLOOKUP($X247,$K$40:$V$69,AO$6+1,FALSE())</f>
        <v>0.50118563317261</v>
      </c>
      <c r="AP247" s="74" t="n">
        <f aca="false">AP246*VLOOKUP($X247,$K$40:$V$69,AP$6+1,FALSE())</f>
        <v>0.435032334757954</v>
      </c>
      <c r="AQ247" s="74" t="n">
        <f aca="false">AQ246*VLOOKUP($X247,$K$40:$V$69,AQ$6+1,FALSE())</f>
        <v>0.289141352442295</v>
      </c>
      <c r="AR247" s="74" t="n">
        <f aca="false">AR246*VLOOKUP($X247,$K$40:$V$69,AR$6+1,FALSE())</f>
        <v>0.274465654401473</v>
      </c>
      <c r="AS247" s="74" t="n">
        <f aca="false">AS246*VLOOKUP($X247,$K$40:$V$69,AS$6+1,FALSE())</f>
        <v>0.195702544239233</v>
      </c>
      <c r="AT247" s="74" t="n">
        <f aca="false">AT246*VLOOKUP($X247,$K$40:$V$69,AT$6+1,FALSE())</f>
        <v>0.170232744051193</v>
      </c>
      <c r="AU247" s="74" t="n">
        <f aca="false">AU246*VLOOKUP($X247,$K$40:$V$69,AU$6+1,FALSE())</f>
        <v>0.10282351273486</v>
      </c>
      <c r="AV247" s="74" t="n">
        <f aca="false">AV246*VLOOKUP($X247,$K$40:$V$69,AV$6+1,FALSE())</f>
        <v>0.0431265266300652</v>
      </c>
      <c r="AW247" s="75" t="n">
        <v>0</v>
      </c>
      <c r="AX247" s="54"/>
      <c r="AY247" s="60" t="n">
        <f aca="false">AY235+1</f>
        <v>21</v>
      </c>
      <c r="AZ247" s="61" t="n">
        <v>241</v>
      </c>
      <c r="BA247" s="76" t="n">
        <v>0.10282351273486</v>
      </c>
      <c r="BB247" s="77" t="n">
        <v>0.170232744051193</v>
      </c>
      <c r="BC247" s="54"/>
      <c r="BD247" s="54" t="n">
        <f aca="false">IF($D$11=1,BA247*BB247,BA247)</f>
        <v>0.10282351273486</v>
      </c>
    </row>
    <row r="248" customFormat="false" ht="12.75" hidden="false" customHeight="false" outlineLevel="0" collapsed="false"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60" t="n">
        <f aca="false">X236+1</f>
        <v>21</v>
      </c>
      <c r="Y248" s="61" t="n">
        <v>242</v>
      </c>
      <c r="Z248" s="71" t="n">
        <f aca="false">Z247*VLOOKUP($X248,$K$7:$V$36,Z$6+1,FALSE())</f>
        <v>0.743359584502548</v>
      </c>
      <c r="AA248" s="71" t="n">
        <f aca="false">AA247*VLOOKUP($X248,$K$7:$V$36,AA$6+1,FALSE())</f>
        <v>0.65069470857884</v>
      </c>
      <c r="AB248" s="71" t="n">
        <f aca="false">AB247*VLOOKUP($X248,$K$7:$V$36,AB$6+1,FALSE())</f>
        <v>0.553359462960663</v>
      </c>
      <c r="AC248" s="71" t="n">
        <f aca="false">AC247*VLOOKUP($X248,$K$7:$V$36,AC$6+1,FALSE())</f>
        <v>0.499320970903721</v>
      </c>
      <c r="AD248" s="71" t="n">
        <f aca="false">AD247*VLOOKUP($X248,$K$7:$V$36,AD$6+1,FALSE())</f>
        <v>0.433093713272774</v>
      </c>
      <c r="AE248" s="71" t="n">
        <f aca="false">AE247*VLOOKUP($X248,$K$7:$V$36,AE$6+1,FALSE())</f>
        <v>0.287416313842913</v>
      </c>
      <c r="AF248" s="71" t="n">
        <f aca="false">AF247*VLOOKUP($X248,$K$7:$V$36,AF$6+1,FALSE())</f>
        <v>0.272786551980714</v>
      </c>
      <c r="AG248" s="71" t="n">
        <f aca="false">AG247*VLOOKUP($X248,$K$7:$V$36,AG$6+1,FALSE())</f>
        <v>0.194221106055868</v>
      </c>
      <c r="AH248" s="71" t="n">
        <f aca="false">AH247*VLOOKUP($X248,$K$7:$V$36,AH$6+1,FALSE())</f>
        <v>0.168791624630995</v>
      </c>
      <c r="AI248" s="71" t="n">
        <f aca="false">AI247*VLOOKUP($X248,$K$7:$V$36,AI$6+1,FALSE())</f>
        <v>0.101846391440645</v>
      </c>
      <c r="AJ248" s="71" t="n">
        <f aca="false">AJ247*VLOOKUP($X248,$K$7:$V$36,AJ$6+1,FALSE())</f>
        <v>0.0426658773849598</v>
      </c>
      <c r="AK248" s="72" t="n">
        <f aca="false">W$7</f>
        <v>0</v>
      </c>
      <c r="AL248" s="73" t="n">
        <f aca="false">AL247*VLOOKUP($X248,$K$40:$V$69,AL$6+1,FALSE())</f>
        <v>0.743359584502548</v>
      </c>
      <c r="AM248" s="74" t="n">
        <f aca="false">AM247*VLOOKUP($X248,$K$40:$V$69,AM$6+1,FALSE())</f>
        <v>0.65069470857884</v>
      </c>
      <c r="AN248" s="74" t="n">
        <f aca="false">AN247*VLOOKUP($X248,$K$40:$V$69,AN$6+1,FALSE())</f>
        <v>0.553359462960663</v>
      </c>
      <c r="AO248" s="74" t="n">
        <f aca="false">AO247*VLOOKUP($X248,$K$40:$V$69,AO$6+1,FALSE())</f>
        <v>0.499320970903721</v>
      </c>
      <c r="AP248" s="74" t="n">
        <f aca="false">AP247*VLOOKUP($X248,$K$40:$V$69,AP$6+1,FALSE())</f>
        <v>0.433093713272774</v>
      </c>
      <c r="AQ248" s="74" t="n">
        <f aca="false">AQ247*VLOOKUP($X248,$K$40:$V$69,AQ$6+1,FALSE())</f>
        <v>0.287416313842913</v>
      </c>
      <c r="AR248" s="74" t="n">
        <f aca="false">AR247*VLOOKUP($X248,$K$40:$V$69,AR$6+1,FALSE())</f>
        <v>0.272786551980714</v>
      </c>
      <c r="AS248" s="74" t="n">
        <f aca="false">AS247*VLOOKUP($X248,$K$40:$V$69,AS$6+1,FALSE())</f>
        <v>0.194221106055868</v>
      </c>
      <c r="AT248" s="74" t="n">
        <f aca="false">AT247*VLOOKUP($X248,$K$40:$V$69,AT$6+1,FALSE())</f>
        <v>0.168791624630995</v>
      </c>
      <c r="AU248" s="74" t="n">
        <f aca="false">AU247*VLOOKUP($X248,$K$40:$V$69,AU$6+1,FALSE())</f>
        <v>0.101846391440645</v>
      </c>
      <c r="AV248" s="74" t="n">
        <f aca="false">AV247*VLOOKUP($X248,$K$40:$V$69,AV$6+1,FALSE())</f>
        <v>0.0426658773849598</v>
      </c>
      <c r="AW248" s="75" t="n">
        <v>0</v>
      </c>
      <c r="AX248" s="54"/>
      <c r="AY248" s="60" t="n">
        <f aca="false">AY236+1</f>
        <v>21</v>
      </c>
      <c r="AZ248" s="61" t="n">
        <v>242</v>
      </c>
      <c r="BA248" s="76" t="n">
        <v>0.101846391440645</v>
      </c>
      <c r="BB248" s="77" t="n">
        <v>0.168791624630995</v>
      </c>
      <c r="BC248" s="54"/>
      <c r="BD248" s="54" t="n">
        <f aca="false">IF($D$11=1,BA248*BB248,BA248)</f>
        <v>0.101846391440645</v>
      </c>
    </row>
    <row r="249" customFormat="false" ht="12.75" hidden="false" customHeight="false" outlineLevel="0" collapsed="false"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60" t="n">
        <f aca="false">X237+1</f>
        <v>21</v>
      </c>
      <c r="Y249" s="61" t="n">
        <v>243</v>
      </c>
      <c r="Z249" s="71" t="n">
        <f aca="false">Z248*VLOOKUP($X249,$K$7:$V$36,Z$6+1,FALSE())</f>
        <v>0.742110352677177</v>
      </c>
      <c r="AA249" s="71" t="n">
        <f aca="false">AA248*VLOOKUP($X249,$K$7:$V$36,AA$6+1,FALSE())</f>
        <v>0.649010837222169</v>
      </c>
      <c r="AB249" s="71" t="n">
        <f aca="false">AB248*VLOOKUP($X249,$K$7:$V$36,AB$6+1,FALSE())</f>
        <v>0.551478320001171</v>
      </c>
      <c r="AC249" s="71" t="n">
        <f aca="false">AC248*VLOOKUP($X249,$K$7:$V$36,AC$6+1,FALSE())</f>
        <v>0.497463246114972</v>
      </c>
      <c r="AD249" s="71" t="n">
        <f aca="false">AD248*VLOOKUP($X249,$K$7:$V$36,AD$6+1,FALSE())</f>
        <v>0.431163730808105</v>
      </c>
      <c r="AE249" s="71" t="n">
        <f aca="false">AE248*VLOOKUP($X249,$K$7:$V$36,AE$6+1,FALSE())</f>
        <v>0.285701566950837</v>
      </c>
      <c r="AF249" s="71" t="n">
        <f aca="false">AF248*VLOOKUP($X249,$K$7:$V$36,AF$6+1,FALSE())</f>
        <v>0.271117721828612</v>
      </c>
      <c r="AG249" s="71" t="n">
        <f aca="false">AG248*VLOOKUP($X249,$K$7:$V$36,AG$6+1,FALSE())</f>
        <v>0.192750882131877</v>
      </c>
      <c r="AH249" s="71" t="n">
        <f aca="false">AH248*VLOOKUP($X249,$K$7:$V$36,AH$6+1,FALSE())</f>
        <v>0.167362705126829</v>
      </c>
      <c r="AI249" s="71" t="n">
        <f aca="false">AI248*VLOOKUP($X249,$K$7:$V$36,AI$6+1,FALSE())</f>
        <v>0.10087855562986</v>
      </c>
      <c r="AJ249" s="71" t="n">
        <f aca="false">AJ248*VLOOKUP($X249,$K$7:$V$36,AJ$6+1,FALSE())</f>
        <v>0.0422101484926766</v>
      </c>
      <c r="AK249" s="72" t="n">
        <f aca="false">W$7</f>
        <v>0</v>
      </c>
      <c r="AL249" s="73" t="n">
        <f aca="false">AL248*VLOOKUP($X249,$K$40:$V$69,AL$6+1,FALSE())</f>
        <v>0.742110352677177</v>
      </c>
      <c r="AM249" s="74" t="n">
        <f aca="false">AM248*VLOOKUP($X249,$K$40:$V$69,AM$6+1,FALSE())</f>
        <v>0.649010837222169</v>
      </c>
      <c r="AN249" s="74" t="n">
        <f aca="false">AN248*VLOOKUP($X249,$K$40:$V$69,AN$6+1,FALSE())</f>
        <v>0.551478320001171</v>
      </c>
      <c r="AO249" s="74" t="n">
        <f aca="false">AO248*VLOOKUP($X249,$K$40:$V$69,AO$6+1,FALSE())</f>
        <v>0.497463246114972</v>
      </c>
      <c r="AP249" s="74" t="n">
        <f aca="false">AP248*VLOOKUP($X249,$K$40:$V$69,AP$6+1,FALSE())</f>
        <v>0.431163730808105</v>
      </c>
      <c r="AQ249" s="74" t="n">
        <f aca="false">AQ248*VLOOKUP($X249,$K$40:$V$69,AQ$6+1,FALSE())</f>
        <v>0.285701566950837</v>
      </c>
      <c r="AR249" s="74" t="n">
        <f aca="false">AR248*VLOOKUP($X249,$K$40:$V$69,AR$6+1,FALSE())</f>
        <v>0.271117721828612</v>
      </c>
      <c r="AS249" s="74" t="n">
        <f aca="false">AS248*VLOOKUP($X249,$K$40:$V$69,AS$6+1,FALSE())</f>
        <v>0.192750882131877</v>
      </c>
      <c r="AT249" s="74" t="n">
        <f aca="false">AT248*VLOOKUP($X249,$K$40:$V$69,AT$6+1,FALSE())</f>
        <v>0.167362705126829</v>
      </c>
      <c r="AU249" s="74" t="n">
        <f aca="false">AU248*VLOOKUP($X249,$K$40:$V$69,AU$6+1,FALSE())</f>
        <v>0.10087855562986</v>
      </c>
      <c r="AV249" s="74" t="n">
        <f aca="false">AV248*VLOOKUP($X249,$K$40:$V$69,AV$6+1,FALSE())</f>
        <v>0.0422101484926766</v>
      </c>
      <c r="AW249" s="75" t="n">
        <v>0</v>
      </c>
      <c r="AX249" s="54"/>
      <c r="AY249" s="60" t="n">
        <f aca="false">AY237+1</f>
        <v>21</v>
      </c>
      <c r="AZ249" s="61" t="n">
        <v>243</v>
      </c>
      <c r="BA249" s="76" t="n">
        <v>0.10087855562986</v>
      </c>
      <c r="BB249" s="77" t="n">
        <v>0.167362705126829</v>
      </c>
      <c r="BC249" s="54"/>
      <c r="BD249" s="54" t="n">
        <f aca="false">IF($D$11=1,BA249*BB249,BA249)</f>
        <v>0.10087855562986</v>
      </c>
    </row>
    <row r="250" customFormat="false" ht="12.75" hidden="false" customHeight="false" outlineLevel="0" collapsed="false"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60" t="n">
        <f aca="false">X238+1</f>
        <v>21</v>
      </c>
      <c r="Y250" s="61" t="n">
        <v>244</v>
      </c>
      <c r="Z250" s="71" t="n">
        <f aca="false">Z249*VLOOKUP($X250,$K$7:$V$36,Z$6+1,FALSE())</f>
        <v>0.740863220212851</v>
      </c>
      <c r="AA250" s="71" t="n">
        <f aca="false">AA249*VLOOKUP($X250,$K$7:$V$36,AA$6+1,FALSE())</f>
        <v>0.647331323397085</v>
      </c>
      <c r="AB250" s="71" t="n">
        <f aca="false">AB249*VLOOKUP($X250,$K$7:$V$36,AB$6+1,FALSE())</f>
        <v>0.549603571978552</v>
      </c>
      <c r="AC250" s="71" t="n">
        <f aca="false">AC249*VLOOKUP($X250,$K$7:$V$36,AC$6+1,FALSE())</f>
        <v>0.495612432995455</v>
      </c>
      <c r="AD250" s="71" t="n">
        <f aca="false">AD249*VLOOKUP($X250,$K$7:$V$36,AD$6+1,FALSE())</f>
        <v>0.429242348866141</v>
      </c>
      <c r="AE250" s="71" t="n">
        <f aca="false">AE249*VLOOKUP($X250,$K$7:$V$36,AE$6+1,FALSE())</f>
        <v>0.283997050364984</v>
      </c>
      <c r="AF250" s="71" t="n">
        <f aca="false">AF249*VLOOKUP($X250,$K$7:$V$36,AF$6+1,FALSE())</f>
        <v>0.269459101102365</v>
      </c>
      <c r="AG250" s="71" t="n">
        <f aca="false">AG249*VLOOKUP($X250,$K$7:$V$36,AG$6+1,FALSE())</f>
        <v>0.191291787577038</v>
      </c>
      <c r="AH250" s="71" t="n">
        <f aca="false">AH249*VLOOKUP($X250,$K$7:$V$36,AH$6+1,FALSE())</f>
        <v>0.165945882259293</v>
      </c>
      <c r="AI250" s="71" t="n">
        <f aca="false">AI249*VLOOKUP($X250,$K$7:$V$36,AI$6+1,FALSE())</f>
        <v>0.0999199170635064</v>
      </c>
      <c r="AJ250" s="71" t="n">
        <f aca="false">AJ249*VLOOKUP($X250,$K$7:$V$36,AJ$6+1,FALSE())</f>
        <v>0.0417592873972369</v>
      </c>
      <c r="AK250" s="72" t="n">
        <f aca="false">W$7</f>
        <v>0</v>
      </c>
      <c r="AL250" s="73" t="n">
        <f aca="false">AL249*VLOOKUP($X250,$K$40:$V$69,AL$6+1,FALSE())</f>
        <v>0.740863220212851</v>
      </c>
      <c r="AM250" s="74" t="n">
        <f aca="false">AM249*VLOOKUP($X250,$K$40:$V$69,AM$6+1,FALSE())</f>
        <v>0.647331323397085</v>
      </c>
      <c r="AN250" s="74" t="n">
        <f aca="false">AN249*VLOOKUP($X250,$K$40:$V$69,AN$6+1,FALSE())</f>
        <v>0.549603571978552</v>
      </c>
      <c r="AO250" s="74" t="n">
        <f aca="false">AO249*VLOOKUP($X250,$K$40:$V$69,AO$6+1,FALSE())</f>
        <v>0.495612432995455</v>
      </c>
      <c r="AP250" s="74" t="n">
        <f aca="false">AP249*VLOOKUP($X250,$K$40:$V$69,AP$6+1,FALSE())</f>
        <v>0.429242348866141</v>
      </c>
      <c r="AQ250" s="74" t="n">
        <f aca="false">AQ249*VLOOKUP($X250,$K$40:$V$69,AQ$6+1,FALSE())</f>
        <v>0.283997050364984</v>
      </c>
      <c r="AR250" s="74" t="n">
        <f aca="false">AR249*VLOOKUP($X250,$K$40:$V$69,AR$6+1,FALSE())</f>
        <v>0.269459101102365</v>
      </c>
      <c r="AS250" s="74" t="n">
        <f aca="false">AS249*VLOOKUP($X250,$K$40:$V$69,AS$6+1,FALSE())</f>
        <v>0.191291787577038</v>
      </c>
      <c r="AT250" s="74" t="n">
        <f aca="false">AT249*VLOOKUP($X250,$K$40:$V$69,AT$6+1,FALSE())</f>
        <v>0.165945882259293</v>
      </c>
      <c r="AU250" s="74" t="n">
        <f aca="false">AU249*VLOOKUP($X250,$K$40:$V$69,AU$6+1,FALSE())</f>
        <v>0.0999199170635064</v>
      </c>
      <c r="AV250" s="74" t="n">
        <f aca="false">AV249*VLOOKUP($X250,$K$40:$V$69,AV$6+1,FALSE())</f>
        <v>0.0417592873972369</v>
      </c>
      <c r="AW250" s="75" t="n">
        <v>0</v>
      </c>
      <c r="AX250" s="54"/>
      <c r="AY250" s="60" t="n">
        <f aca="false">AY238+1</f>
        <v>21</v>
      </c>
      <c r="AZ250" s="61" t="n">
        <v>244</v>
      </c>
      <c r="BA250" s="76" t="n">
        <v>0.0999199170635064</v>
      </c>
      <c r="BB250" s="77" t="n">
        <v>0.165945882259293</v>
      </c>
      <c r="BC250" s="54"/>
      <c r="BD250" s="54" t="n">
        <f aca="false">IF($D$11=1,BA250*BB250,BA250)</f>
        <v>0.0999199170635064</v>
      </c>
    </row>
    <row r="251" customFormat="false" ht="12.75" hidden="false" customHeight="false" outlineLevel="0" collapsed="false"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60" t="n">
        <f aca="false">X239+1</f>
        <v>21</v>
      </c>
      <c r="Y251" s="61" t="n">
        <v>245</v>
      </c>
      <c r="Z251" s="71" t="n">
        <f aca="false">Z250*VLOOKUP($X251,$K$7:$V$36,Z$6+1,FALSE())</f>
        <v>0.739618183581547</v>
      </c>
      <c r="AA251" s="71" t="n">
        <f aca="false">AA250*VLOOKUP($X251,$K$7:$V$36,AA$6+1,FALSE())</f>
        <v>0.645656155827143</v>
      </c>
      <c r="AB251" s="71" t="n">
        <f aca="false">AB250*VLOOKUP($X251,$K$7:$V$36,AB$6+1,FALSE())</f>
        <v>0.547735197153249</v>
      </c>
      <c r="AC251" s="71" t="n">
        <f aca="false">AC250*VLOOKUP($X251,$K$7:$V$36,AC$6+1,FALSE())</f>
        <v>0.493768505830286</v>
      </c>
      <c r="AD251" s="71" t="n">
        <f aca="false">AD250*VLOOKUP($X251,$K$7:$V$36,AD$6+1,FALSE())</f>
        <v>0.427329529120629</v>
      </c>
      <c r="AE251" s="71" t="n">
        <f aca="false">AE250*VLOOKUP($X251,$K$7:$V$36,AE$6+1,FALSE())</f>
        <v>0.282302703050593</v>
      </c>
      <c r="AF251" s="71" t="n">
        <f aca="false">AF250*VLOOKUP($X251,$K$7:$V$36,AF$6+1,FALSE())</f>
        <v>0.267810627343624</v>
      </c>
      <c r="AG251" s="71" t="n">
        <f aca="false">AG250*VLOOKUP($X251,$K$7:$V$36,AG$6+1,FALSE())</f>
        <v>0.18984373814374</v>
      </c>
      <c r="AH251" s="71" t="n">
        <f aca="false">AH250*VLOOKUP($X251,$K$7:$V$36,AH$6+1,FALSE())</f>
        <v>0.164541053623306</v>
      </c>
      <c r="AI251" s="71" t="n">
        <f aca="false">AI250*VLOOKUP($X251,$K$7:$V$36,AI$6+1,FALSE())</f>
        <v>0.0989703883411153</v>
      </c>
      <c r="AJ251" s="71" t="n">
        <f aca="false">AJ250*VLOOKUP($X251,$K$7:$V$36,AJ$6+1,FALSE())</f>
        <v>0.0413132421040306</v>
      </c>
      <c r="AK251" s="72" t="n">
        <f aca="false">W$7</f>
        <v>0</v>
      </c>
      <c r="AL251" s="73" t="n">
        <f aca="false">AL250*VLOOKUP($X251,$K$40:$V$69,AL$6+1,FALSE())</f>
        <v>0.739618183581547</v>
      </c>
      <c r="AM251" s="74" t="n">
        <f aca="false">AM250*VLOOKUP($X251,$K$40:$V$69,AM$6+1,FALSE())</f>
        <v>0.645656155827143</v>
      </c>
      <c r="AN251" s="74" t="n">
        <f aca="false">AN250*VLOOKUP($X251,$K$40:$V$69,AN$6+1,FALSE())</f>
        <v>0.547735197153249</v>
      </c>
      <c r="AO251" s="74" t="n">
        <f aca="false">AO250*VLOOKUP($X251,$K$40:$V$69,AO$6+1,FALSE())</f>
        <v>0.493768505830286</v>
      </c>
      <c r="AP251" s="74" t="n">
        <f aca="false">AP250*VLOOKUP($X251,$K$40:$V$69,AP$6+1,FALSE())</f>
        <v>0.427329529120629</v>
      </c>
      <c r="AQ251" s="74" t="n">
        <f aca="false">AQ250*VLOOKUP($X251,$K$40:$V$69,AQ$6+1,FALSE())</f>
        <v>0.282302703050593</v>
      </c>
      <c r="AR251" s="74" t="n">
        <f aca="false">AR250*VLOOKUP($X251,$K$40:$V$69,AR$6+1,FALSE())</f>
        <v>0.267810627343624</v>
      </c>
      <c r="AS251" s="74" t="n">
        <f aca="false">AS250*VLOOKUP($X251,$K$40:$V$69,AS$6+1,FALSE())</f>
        <v>0.18984373814374</v>
      </c>
      <c r="AT251" s="74" t="n">
        <f aca="false">AT250*VLOOKUP($X251,$K$40:$V$69,AT$6+1,FALSE())</f>
        <v>0.164541053623306</v>
      </c>
      <c r="AU251" s="74" t="n">
        <f aca="false">AU250*VLOOKUP($X251,$K$40:$V$69,AU$6+1,FALSE())</f>
        <v>0.0989703883411153</v>
      </c>
      <c r="AV251" s="74" t="n">
        <f aca="false">AV250*VLOOKUP($X251,$K$40:$V$69,AV$6+1,FALSE())</f>
        <v>0.0413132421040306</v>
      </c>
      <c r="AW251" s="75" t="n">
        <v>0</v>
      </c>
      <c r="AX251" s="54"/>
      <c r="AY251" s="60" t="n">
        <f aca="false">AY239+1</f>
        <v>21</v>
      </c>
      <c r="AZ251" s="61" t="n">
        <v>245</v>
      </c>
      <c r="BA251" s="76" t="n">
        <v>0.0989703883411153</v>
      </c>
      <c r="BB251" s="77" t="n">
        <v>0.164541053623306</v>
      </c>
      <c r="BC251" s="54"/>
      <c r="BD251" s="54" t="n">
        <f aca="false">IF($D$11=1,BA251*BB251,BA251)</f>
        <v>0.0989703883411153</v>
      </c>
    </row>
    <row r="252" customFormat="false" ht="12.75" hidden="false" customHeight="false" outlineLevel="0" collapsed="false"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60" t="n">
        <f aca="false">X240+1</f>
        <v>21</v>
      </c>
      <c r="Y252" s="61" t="n">
        <v>246</v>
      </c>
      <c r="Z252" s="71" t="n">
        <f aca="false">Z251*VLOOKUP($X252,$K$7:$V$36,Z$6+1,FALSE())</f>
        <v>0.738375239261173</v>
      </c>
      <c r="AA252" s="71" t="n">
        <f aca="false">AA251*VLOOKUP($X252,$K$7:$V$36,AA$6+1,FALSE())</f>
        <v>0.64398532326508</v>
      </c>
      <c r="AB252" s="71" t="n">
        <f aca="false">AB251*VLOOKUP($X252,$K$7:$V$36,AB$6+1,FALSE())</f>
        <v>0.545873173859606</v>
      </c>
      <c r="AC252" s="71" t="n">
        <f aca="false">AC251*VLOOKUP($X252,$K$7:$V$36,AC$6+1,FALSE())</f>
        <v>0.491931439000259</v>
      </c>
      <c r="AD252" s="71" t="n">
        <f aca="false">AD251*VLOOKUP($X252,$K$7:$V$36,AD$6+1,FALSE())</f>
        <v>0.425425233416114</v>
      </c>
      <c r="AE252" s="71" t="n">
        <f aca="false">AE251*VLOOKUP($X252,$K$7:$V$36,AE$6+1,FALSE())</f>
        <v>0.280618464337041</v>
      </c>
      <c r="AF252" s="71" t="n">
        <f aca="false">AF251*VLOOKUP($X252,$K$7:$V$36,AF$6+1,FALSE())</f>
        <v>0.266172238476141</v>
      </c>
      <c r="AG252" s="71" t="n">
        <f aca="false">AG251*VLOOKUP($X252,$K$7:$V$36,AG$6+1,FALSE())</f>
        <v>0.188406650222108</v>
      </c>
      <c r="AH252" s="71" t="n">
        <f aca="false">AH251*VLOOKUP($X252,$K$7:$V$36,AH$6+1,FALSE())</f>
        <v>0.163148117680706</v>
      </c>
      <c r="AI252" s="71" t="n">
        <f aca="false">AI251*VLOOKUP($X252,$K$7:$V$36,AI$6+1,FALSE())</f>
        <v>0.0980298828927734</v>
      </c>
      <c r="AJ252" s="71" t="n">
        <f aca="false">AJ251*VLOOKUP($X252,$K$7:$V$36,AJ$6+1,FALSE())</f>
        <v>0.0408719611738197</v>
      </c>
      <c r="AK252" s="72" t="n">
        <f aca="false">W$7</f>
        <v>0</v>
      </c>
      <c r="AL252" s="73" t="n">
        <f aca="false">AL251*VLOOKUP($X252,$K$40:$V$69,AL$6+1,FALSE())</f>
        <v>0.738375239261173</v>
      </c>
      <c r="AM252" s="74" t="n">
        <f aca="false">AM251*VLOOKUP($X252,$K$40:$V$69,AM$6+1,FALSE())</f>
        <v>0.64398532326508</v>
      </c>
      <c r="AN252" s="74" t="n">
        <f aca="false">AN251*VLOOKUP($X252,$K$40:$V$69,AN$6+1,FALSE())</f>
        <v>0.545873173859606</v>
      </c>
      <c r="AO252" s="74" t="n">
        <f aca="false">AO251*VLOOKUP($X252,$K$40:$V$69,AO$6+1,FALSE())</f>
        <v>0.491931439000259</v>
      </c>
      <c r="AP252" s="74" t="n">
        <f aca="false">AP251*VLOOKUP($X252,$K$40:$V$69,AP$6+1,FALSE())</f>
        <v>0.425425233416114</v>
      </c>
      <c r="AQ252" s="74" t="n">
        <f aca="false">AQ251*VLOOKUP($X252,$K$40:$V$69,AQ$6+1,FALSE())</f>
        <v>0.280618464337041</v>
      </c>
      <c r="AR252" s="74" t="n">
        <f aca="false">AR251*VLOOKUP($X252,$K$40:$V$69,AR$6+1,FALSE())</f>
        <v>0.266172238476141</v>
      </c>
      <c r="AS252" s="74" t="n">
        <f aca="false">AS251*VLOOKUP($X252,$K$40:$V$69,AS$6+1,FALSE())</f>
        <v>0.188406650222108</v>
      </c>
      <c r="AT252" s="74" t="n">
        <f aca="false">AT251*VLOOKUP($X252,$K$40:$V$69,AT$6+1,FALSE())</f>
        <v>0.163148117680706</v>
      </c>
      <c r="AU252" s="74" t="n">
        <f aca="false">AU251*VLOOKUP($X252,$K$40:$V$69,AU$6+1,FALSE())</f>
        <v>0.0980298828927734</v>
      </c>
      <c r="AV252" s="74" t="n">
        <f aca="false">AV251*VLOOKUP($X252,$K$40:$V$69,AV$6+1,FALSE())</f>
        <v>0.0408719611738197</v>
      </c>
      <c r="AW252" s="75" t="n">
        <v>0</v>
      </c>
      <c r="AX252" s="54"/>
      <c r="AY252" s="60" t="n">
        <f aca="false">AY240+1</f>
        <v>21</v>
      </c>
      <c r="AZ252" s="61" t="n">
        <v>246</v>
      </c>
      <c r="BA252" s="76" t="n">
        <v>0.0980298828927734</v>
      </c>
      <c r="BB252" s="77" t="n">
        <v>0.163148117680706</v>
      </c>
      <c r="BC252" s="54"/>
      <c r="BD252" s="54" t="n">
        <f aca="false">IF($D$11=1,BA252*BB252,BA252)</f>
        <v>0.0980298828927734</v>
      </c>
    </row>
    <row r="253" customFormat="false" ht="12.75" hidden="false" customHeight="false" outlineLevel="0" collapsed="false"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60" t="n">
        <f aca="false">X241+1</f>
        <v>21</v>
      </c>
      <c r="Y253" s="61" t="n">
        <v>247</v>
      </c>
      <c r="Z253" s="71" t="n">
        <f aca="false">Z252*VLOOKUP($X253,$K$7:$V$36,Z$6+1,FALSE())</f>
        <v>0.737134383735556</v>
      </c>
      <c r="AA253" s="71" t="n">
        <f aca="false">AA252*VLOOKUP($X253,$K$7:$V$36,AA$6+1,FALSE())</f>
        <v>0.642318814492739</v>
      </c>
      <c r="AB253" s="71" t="n">
        <f aca="false">AB252*VLOOKUP($X253,$K$7:$V$36,AB$6+1,FALSE())</f>
        <v>0.544017480505619</v>
      </c>
      <c r="AC253" s="71" t="n">
        <f aca="false">AC252*VLOOKUP($X253,$K$7:$V$36,AC$6+1,FALSE())</f>
        <v>0.490101206981481</v>
      </c>
      <c r="AD253" s="71" t="n">
        <f aca="false">AD252*VLOOKUP($X253,$K$7:$V$36,AD$6+1,FALSE())</f>
        <v>0.423529423767167</v>
      </c>
      <c r="AE253" s="71" t="n">
        <f aca="false">AE252*VLOOKUP($X253,$K$7:$V$36,AE$6+1,FALSE())</f>
        <v>0.278944273915672</v>
      </c>
      <c r="AF253" s="71" t="n">
        <f aca="false">AF252*VLOOKUP($X253,$K$7:$V$36,AF$6+1,FALSE())</f>
        <v>0.264543872803435</v>
      </c>
      <c r="AG253" s="71" t="n">
        <f aca="false">AG252*VLOOKUP($X253,$K$7:$V$36,AG$6+1,FALSE())</f>
        <v>0.186980440835184</v>
      </c>
      <c r="AH253" s="71" t="n">
        <f aca="false">AH252*VLOOKUP($X253,$K$7:$V$36,AH$6+1,FALSE())</f>
        <v>0.161766973752909</v>
      </c>
      <c r="AI253" s="71" t="n">
        <f aca="false">AI252*VLOOKUP($X253,$K$7:$V$36,AI$6+1,FALSE())</f>
        <v>0.0970983149712331</v>
      </c>
      <c r="AJ253" s="71" t="n">
        <f aca="false">AJ252*VLOOKUP($X253,$K$7:$V$36,AJ$6+1,FALSE())</f>
        <v>0.0404353937168065</v>
      </c>
      <c r="AK253" s="72" t="n">
        <f aca="false">W$7</f>
        <v>0</v>
      </c>
      <c r="AL253" s="73" t="n">
        <f aca="false">AL252*VLOOKUP($X253,$K$40:$V$69,AL$6+1,FALSE())</f>
        <v>0.737134383735556</v>
      </c>
      <c r="AM253" s="74" t="n">
        <f aca="false">AM252*VLOOKUP($X253,$K$40:$V$69,AM$6+1,FALSE())</f>
        <v>0.642318814492739</v>
      </c>
      <c r="AN253" s="74" t="n">
        <f aca="false">AN252*VLOOKUP($X253,$K$40:$V$69,AN$6+1,FALSE())</f>
        <v>0.544017480505619</v>
      </c>
      <c r="AO253" s="74" t="n">
        <f aca="false">AO252*VLOOKUP($X253,$K$40:$V$69,AO$6+1,FALSE())</f>
        <v>0.490101206981481</v>
      </c>
      <c r="AP253" s="74" t="n">
        <f aca="false">AP252*VLOOKUP($X253,$K$40:$V$69,AP$6+1,FALSE())</f>
        <v>0.423529423767167</v>
      </c>
      <c r="AQ253" s="74" t="n">
        <f aca="false">AQ252*VLOOKUP($X253,$K$40:$V$69,AQ$6+1,FALSE())</f>
        <v>0.278944273915672</v>
      </c>
      <c r="AR253" s="74" t="n">
        <f aca="false">AR252*VLOOKUP($X253,$K$40:$V$69,AR$6+1,FALSE())</f>
        <v>0.264543872803435</v>
      </c>
      <c r="AS253" s="74" t="n">
        <f aca="false">AS252*VLOOKUP($X253,$K$40:$V$69,AS$6+1,FALSE())</f>
        <v>0.186980440835184</v>
      </c>
      <c r="AT253" s="74" t="n">
        <f aca="false">AT252*VLOOKUP($X253,$K$40:$V$69,AT$6+1,FALSE())</f>
        <v>0.161766973752909</v>
      </c>
      <c r="AU253" s="74" t="n">
        <f aca="false">AU252*VLOOKUP($X253,$K$40:$V$69,AU$6+1,FALSE())</f>
        <v>0.0970983149712331</v>
      </c>
      <c r="AV253" s="74" t="n">
        <f aca="false">AV252*VLOOKUP($X253,$K$40:$V$69,AV$6+1,FALSE())</f>
        <v>0.0404353937168065</v>
      </c>
      <c r="AW253" s="75" t="n">
        <v>0</v>
      </c>
      <c r="AX253" s="54"/>
      <c r="AY253" s="60" t="n">
        <f aca="false">AY241+1</f>
        <v>21</v>
      </c>
      <c r="AZ253" s="61" t="n">
        <v>247</v>
      </c>
      <c r="BA253" s="76" t="n">
        <v>0.0970983149712331</v>
      </c>
      <c r="BB253" s="77" t="n">
        <v>0.161766973752909</v>
      </c>
      <c r="BC253" s="54"/>
      <c r="BD253" s="54" t="n">
        <f aca="false">IF($D$11=1,BA253*BB253,BA253)</f>
        <v>0.0970983149712331</v>
      </c>
    </row>
    <row r="254" customFormat="false" ht="12.75" hidden="false" customHeight="false" outlineLevel="0" collapsed="false"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60" t="n">
        <f aca="false">X242+1</f>
        <v>21</v>
      </c>
      <c r="Y254" s="61" t="n">
        <v>248</v>
      </c>
      <c r="Z254" s="71" t="n">
        <f aca="false">Z253*VLOOKUP($X254,$K$7:$V$36,Z$6+1,FALSE())</f>
        <v>0.73589561349443</v>
      </c>
      <c r="AA254" s="71" t="n">
        <f aca="false">AA253*VLOOKUP($X254,$K$7:$V$36,AA$6+1,FALSE())</f>
        <v>0.640656618320993</v>
      </c>
      <c r="AB254" s="71" t="n">
        <f aca="false">AB253*VLOOKUP($X254,$K$7:$V$36,AB$6+1,FALSE())</f>
        <v>0.542168095572689</v>
      </c>
      <c r="AC254" s="71" t="n">
        <f aca="false">AC253*VLOOKUP($X254,$K$7:$V$36,AC$6+1,FALSE())</f>
        <v>0.488277784345022</v>
      </c>
      <c r="AD254" s="71" t="n">
        <f aca="false">AD253*VLOOKUP($X254,$K$7:$V$36,AD$6+1,FALSE())</f>
        <v>0.421642062357635</v>
      </c>
      <c r="AE254" s="71" t="n">
        <f aca="false">AE253*VLOOKUP($X254,$K$7:$V$36,AE$6+1,FALSE())</f>
        <v>0.277280071837635</v>
      </c>
      <c r="AF254" s="71" t="n">
        <f aca="false">AF253*VLOOKUP($X254,$K$7:$V$36,AF$6+1,FALSE())</f>
        <v>0.262925469006464</v>
      </c>
      <c r="AG254" s="71" t="n">
        <f aca="false">AG253*VLOOKUP($X254,$K$7:$V$36,AG$6+1,FALSE())</f>
        <v>0.185565027634132</v>
      </c>
      <c r="AH254" s="71" t="n">
        <f aca="false">AH253*VLOOKUP($X254,$K$7:$V$36,AH$6+1,FALSE())</f>
        <v>0.160397522013637</v>
      </c>
      <c r="AI254" s="71" t="n">
        <f aca="false">AI253*VLOOKUP($X254,$K$7:$V$36,AI$6+1,FALSE())</f>
        <v>0.096175599644094</v>
      </c>
      <c r="AJ254" s="71" t="n">
        <f aca="false">AJ253*VLOOKUP($X254,$K$7:$V$36,AJ$6+1,FALSE())</f>
        <v>0.0400034893867648</v>
      </c>
      <c r="AK254" s="72" t="n">
        <f aca="false">W$7</f>
        <v>0</v>
      </c>
      <c r="AL254" s="73" t="n">
        <f aca="false">AL253*VLOOKUP($X254,$K$40:$V$69,AL$6+1,FALSE())</f>
        <v>0.73589561349443</v>
      </c>
      <c r="AM254" s="74" t="n">
        <f aca="false">AM253*VLOOKUP($X254,$K$40:$V$69,AM$6+1,FALSE())</f>
        <v>0.640656618320993</v>
      </c>
      <c r="AN254" s="74" t="n">
        <f aca="false">AN253*VLOOKUP($X254,$K$40:$V$69,AN$6+1,FALSE())</f>
        <v>0.542168095572689</v>
      </c>
      <c r="AO254" s="74" t="n">
        <f aca="false">AO253*VLOOKUP($X254,$K$40:$V$69,AO$6+1,FALSE())</f>
        <v>0.488277784345022</v>
      </c>
      <c r="AP254" s="74" t="n">
        <f aca="false">AP253*VLOOKUP($X254,$K$40:$V$69,AP$6+1,FALSE())</f>
        <v>0.421642062357635</v>
      </c>
      <c r="AQ254" s="74" t="n">
        <f aca="false">AQ253*VLOOKUP($X254,$K$40:$V$69,AQ$6+1,FALSE())</f>
        <v>0.277280071837635</v>
      </c>
      <c r="AR254" s="74" t="n">
        <f aca="false">AR253*VLOOKUP($X254,$K$40:$V$69,AR$6+1,FALSE())</f>
        <v>0.262925469006464</v>
      </c>
      <c r="AS254" s="74" t="n">
        <f aca="false">AS253*VLOOKUP($X254,$K$40:$V$69,AS$6+1,FALSE())</f>
        <v>0.185565027634132</v>
      </c>
      <c r="AT254" s="74" t="n">
        <f aca="false">AT253*VLOOKUP($X254,$K$40:$V$69,AT$6+1,FALSE())</f>
        <v>0.160397522013637</v>
      </c>
      <c r="AU254" s="74" t="n">
        <f aca="false">AU253*VLOOKUP($X254,$K$40:$V$69,AU$6+1,FALSE())</f>
        <v>0.096175599644094</v>
      </c>
      <c r="AV254" s="74" t="n">
        <f aca="false">AV253*VLOOKUP($X254,$K$40:$V$69,AV$6+1,FALSE())</f>
        <v>0.0400034893867648</v>
      </c>
      <c r="AW254" s="75" t="n">
        <v>0</v>
      </c>
      <c r="AX254" s="54"/>
      <c r="AY254" s="60" t="n">
        <f aca="false">AY242+1</f>
        <v>21</v>
      </c>
      <c r="AZ254" s="61" t="n">
        <v>248</v>
      </c>
      <c r="BA254" s="76" t="n">
        <v>0.096175599644094</v>
      </c>
      <c r="BB254" s="77" t="n">
        <v>0.160397522013637</v>
      </c>
      <c r="BC254" s="54"/>
      <c r="BD254" s="54" t="n">
        <f aca="false">IF($D$11=1,BA254*BB254,BA254)</f>
        <v>0.096175599644094</v>
      </c>
    </row>
    <row r="255" customFormat="false" ht="12.75" hidden="false" customHeight="false" outlineLevel="0" collapsed="false"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60" t="n">
        <f aca="false">X243+1</f>
        <v>21</v>
      </c>
      <c r="Y255" s="61" t="n">
        <v>249</v>
      </c>
      <c r="Z255" s="71" t="n">
        <f aca="false">Z254*VLOOKUP($X255,$K$7:$V$36,Z$6+1,FALSE())</f>
        <v>0.73465892503343</v>
      </c>
      <c r="AA255" s="71" t="n">
        <f aca="false">AA254*VLOOKUP($X255,$K$7:$V$36,AA$6+1,FALSE())</f>
        <v>0.63899872358967</v>
      </c>
      <c r="AB255" s="71" t="n">
        <f aca="false">AB254*VLOOKUP($X255,$K$7:$V$36,AB$6+1,FALSE())</f>
        <v>0.540324997615367</v>
      </c>
      <c r="AC255" s="71" t="n">
        <f aca="false">AC254*VLOOKUP($X255,$K$7:$V$36,AC$6+1,FALSE())</f>
        <v>0.486461145756558</v>
      </c>
      <c r="AD255" s="71" t="n">
        <f aca="false">AD254*VLOOKUP($X255,$K$7:$V$36,AD$6+1,FALSE())</f>
        <v>0.419763111539883</v>
      </c>
      <c r="AE255" s="71" t="n">
        <f aca="false">AE254*VLOOKUP($X255,$K$7:$V$36,AE$6+1,FALSE())</f>
        <v>0.275625798511737</v>
      </c>
      <c r="AF255" s="71" t="n">
        <f aca="false">AF254*VLOOKUP($X255,$K$7:$V$36,AF$6+1,FALSE())</f>
        <v>0.261316966141322</v>
      </c>
      <c r="AG255" s="71" t="n">
        <f aca="false">AG254*VLOOKUP($X255,$K$7:$V$36,AG$6+1,FALSE())</f>
        <v>0.184160328893484</v>
      </c>
      <c r="AH255" s="71" t="n">
        <f aca="false">AH254*VLOOKUP($X255,$K$7:$V$36,AH$6+1,FALSE())</f>
        <v>0.159039663481697</v>
      </c>
      <c r="AI255" s="71" t="n">
        <f aca="false">AI254*VLOOKUP($X255,$K$7:$V$36,AI$6+1,FALSE())</f>
        <v>0.0952616527860595</v>
      </c>
      <c r="AJ255" s="71" t="n">
        <f aca="false">AJ254*VLOOKUP($X255,$K$7:$V$36,AJ$6+1,FALSE())</f>
        <v>0.0395761983752334</v>
      </c>
      <c r="AK255" s="72" t="n">
        <f aca="false">W$7</f>
        <v>0</v>
      </c>
      <c r="AL255" s="73" t="n">
        <f aca="false">AL254*VLOOKUP($X255,$K$40:$V$69,AL$6+1,FALSE())</f>
        <v>0.73465892503343</v>
      </c>
      <c r="AM255" s="74" t="n">
        <f aca="false">AM254*VLOOKUP($X255,$K$40:$V$69,AM$6+1,FALSE())</f>
        <v>0.63899872358967</v>
      </c>
      <c r="AN255" s="74" t="n">
        <f aca="false">AN254*VLOOKUP($X255,$K$40:$V$69,AN$6+1,FALSE())</f>
        <v>0.540324997615367</v>
      </c>
      <c r="AO255" s="74" t="n">
        <f aca="false">AO254*VLOOKUP($X255,$K$40:$V$69,AO$6+1,FALSE())</f>
        <v>0.486461145756558</v>
      </c>
      <c r="AP255" s="74" t="n">
        <f aca="false">AP254*VLOOKUP($X255,$K$40:$V$69,AP$6+1,FALSE())</f>
        <v>0.419763111539883</v>
      </c>
      <c r="AQ255" s="74" t="n">
        <f aca="false">AQ254*VLOOKUP($X255,$K$40:$V$69,AQ$6+1,FALSE())</f>
        <v>0.275625798511737</v>
      </c>
      <c r="AR255" s="74" t="n">
        <f aca="false">AR254*VLOOKUP($X255,$K$40:$V$69,AR$6+1,FALSE())</f>
        <v>0.261316966141322</v>
      </c>
      <c r="AS255" s="74" t="n">
        <f aca="false">AS254*VLOOKUP($X255,$K$40:$V$69,AS$6+1,FALSE())</f>
        <v>0.184160328893484</v>
      </c>
      <c r="AT255" s="74" t="n">
        <f aca="false">AT254*VLOOKUP($X255,$K$40:$V$69,AT$6+1,FALSE())</f>
        <v>0.159039663481697</v>
      </c>
      <c r="AU255" s="74" t="n">
        <f aca="false">AU254*VLOOKUP($X255,$K$40:$V$69,AU$6+1,FALSE())</f>
        <v>0.0952616527860595</v>
      </c>
      <c r="AV255" s="74" t="n">
        <f aca="false">AV254*VLOOKUP($X255,$K$40:$V$69,AV$6+1,FALSE())</f>
        <v>0.0395761983752334</v>
      </c>
      <c r="AW255" s="75" t="n">
        <v>0</v>
      </c>
      <c r="AX255" s="54"/>
      <c r="AY255" s="60" t="n">
        <f aca="false">AY243+1</f>
        <v>21</v>
      </c>
      <c r="AZ255" s="61" t="n">
        <v>249</v>
      </c>
      <c r="BA255" s="76" t="n">
        <v>0.0952616527860595</v>
      </c>
      <c r="BB255" s="77" t="n">
        <v>0.159039663481697</v>
      </c>
      <c r="BC255" s="54"/>
      <c r="BD255" s="54" t="n">
        <f aca="false">IF($D$11=1,BA255*BB255,BA255)</f>
        <v>0.0952616527860595</v>
      </c>
    </row>
    <row r="256" customFormat="false" ht="12.75" hidden="false" customHeight="false" outlineLevel="0" collapsed="false"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60" t="n">
        <f aca="false">X244+1</f>
        <v>21</v>
      </c>
      <c r="Y256" s="61" t="n">
        <v>250</v>
      </c>
      <c r="Z256" s="71" t="n">
        <f aca="false">Z255*VLOOKUP($X256,$K$7:$V$36,Z$6+1,FALSE())</f>
        <v>0.73342431485408</v>
      </c>
      <c r="AA256" s="71" t="n">
        <f aca="false">AA255*VLOOKUP($X256,$K$7:$V$36,AA$6+1,FALSE())</f>
        <v>0.63734511916748</v>
      </c>
      <c r="AB256" s="71" t="n">
        <f aca="false">AB255*VLOOKUP($X256,$K$7:$V$36,AB$6+1,FALSE())</f>
        <v>0.538488165261108</v>
      </c>
      <c r="AC256" s="71" t="n">
        <f aca="false">AC255*VLOOKUP($X256,$K$7:$V$36,AC$6+1,FALSE())</f>
        <v>0.484651265976025</v>
      </c>
      <c r="AD256" s="71" t="n">
        <f aca="false">AD255*VLOOKUP($X256,$K$7:$V$36,AD$6+1,FALSE())</f>
        <v>0.417892533834045</v>
      </c>
      <c r="AE256" s="71" t="n">
        <f aca="false">AE255*VLOOKUP($X256,$K$7:$V$36,AE$6+1,FALSE())</f>
        <v>0.273981394702314</v>
      </c>
      <c r="AF256" s="71" t="n">
        <f aca="false">AF255*VLOOKUP($X256,$K$7:$V$36,AF$6+1,FALSE())</f>
        <v>0.259718303636936</v>
      </c>
      <c r="AG256" s="71" t="n">
        <f aca="false">AG255*VLOOKUP($X256,$K$7:$V$36,AG$6+1,FALSE())</f>
        <v>0.182766263506422</v>
      </c>
      <c r="AH256" s="71" t="n">
        <f aca="false">AH255*VLOOKUP($X256,$K$7:$V$36,AH$6+1,FALSE())</f>
        <v>0.157693300013831</v>
      </c>
      <c r="AI256" s="71" t="n">
        <f aca="false">AI255*VLOOKUP($X256,$K$7:$V$36,AI$6+1,FALSE())</f>
        <v>0.0943563910712671</v>
      </c>
      <c r="AJ256" s="71" t="n">
        <f aca="false">AJ255*VLOOKUP($X256,$K$7:$V$36,AJ$6+1,FALSE())</f>
        <v>0.0391534714057727</v>
      </c>
      <c r="AK256" s="72" t="n">
        <f aca="false">W$7</f>
        <v>0</v>
      </c>
      <c r="AL256" s="73" t="n">
        <f aca="false">AL255*VLOOKUP($X256,$K$40:$V$69,AL$6+1,FALSE())</f>
        <v>0.73342431485408</v>
      </c>
      <c r="AM256" s="74" t="n">
        <f aca="false">AM255*VLOOKUP($X256,$K$40:$V$69,AM$6+1,FALSE())</f>
        <v>0.63734511916748</v>
      </c>
      <c r="AN256" s="74" t="n">
        <f aca="false">AN255*VLOOKUP($X256,$K$40:$V$69,AN$6+1,FALSE())</f>
        <v>0.538488165261108</v>
      </c>
      <c r="AO256" s="74" t="n">
        <f aca="false">AO255*VLOOKUP($X256,$K$40:$V$69,AO$6+1,FALSE())</f>
        <v>0.484651265976025</v>
      </c>
      <c r="AP256" s="74" t="n">
        <f aca="false">AP255*VLOOKUP($X256,$K$40:$V$69,AP$6+1,FALSE())</f>
        <v>0.417892533834045</v>
      </c>
      <c r="AQ256" s="74" t="n">
        <f aca="false">AQ255*VLOOKUP($X256,$K$40:$V$69,AQ$6+1,FALSE())</f>
        <v>0.273981394702314</v>
      </c>
      <c r="AR256" s="74" t="n">
        <f aca="false">AR255*VLOOKUP($X256,$K$40:$V$69,AR$6+1,FALSE())</f>
        <v>0.259718303636936</v>
      </c>
      <c r="AS256" s="74" t="n">
        <f aca="false">AS255*VLOOKUP($X256,$K$40:$V$69,AS$6+1,FALSE())</f>
        <v>0.182766263506422</v>
      </c>
      <c r="AT256" s="74" t="n">
        <f aca="false">AT255*VLOOKUP($X256,$K$40:$V$69,AT$6+1,FALSE())</f>
        <v>0.157693300013831</v>
      </c>
      <c r="AU256" s="74" t="n">
        <f aca="false">AU255*VLOOKUP($X256,$K$40:$V$69,AU$6+1,FALSE())</f>
        <v>0.0943563910712671</v>
      </c>
      <c r="AV256" s="74" t="n">
        <f aca="false">AV255*VLOOKUP($X256,$K$40:$V$69,AV$6+1,FALSE())</f>
        <v>0.0391534714057727</v>
      </c>
      <c r="AW256" s="75" t="n">
        <v>0</v>
      </c>
      <c r="AX256" s="54"/>
      <c r="AY256" s="60" t="n">
        <f aca="false">AY244+1</f>
        <v>21</v>
      </c>
      <c r="AZ256" s="61" t="n">
        <v>250</v>
      </c>
      <c r="BA256" s="76" t="n">
        <v>0.0943563910712671</v>
      </c>
      <c r="BB256" s="77" t="n">
        <v>0.157693300013831</v>
      </c>
      <c r="BC256" s="54"/>
      <c r="BD256" s="54" t="n">
        <f aca="false">IF($D$11=1,BA256*BB256,BA256)</f>
        <v>0.0943563910712671</v>
      </c>
    </row>
    <row r="257" customFormat="false" ht="12.75" hidden="false" customHeight="false" outlineLevel="0" collapsed="false"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60" t="n">
        <f aca="false">X245+1</f>
        <v>21</v>
      </c>
      <c r="Y257" s="61" t="n">
        <v>251</v>
      </c>
      <c r="Z257" s="71" t="n">
        <f aca="false">Z256*VLOOKUP($X257,$K$7:$V$36,Z$6+1,FALSE())</f>
        <v>0.732191779463782</v>
      </c>
      <c r="AA257" s="71" t="n">
        <f aca="false">AA256*VLOOKUP($X257,$K$7:$V$36,AA$6+1,FALSE())</f>
        <v>0.635695793951936</v>
      </c>
      <c r="AB257" s="71" t="n">
        <f aca="false">AB256*VLOOKUP($X257,$K$7:$V$36,AB$6+1,FALSE())</f>
        <v>0.536657577210023</v>
      </c>
      <c r="AC257" s="71" t="n">
        <f aca="false">AC256*VLOOKUP($X257,$K$7:$V$36,AC$6+1,FALSE())</f>
        <v>0.482848119857262</v>
      </c>
      <c r="AD257" s="71" t="n">
        <f aca="false">AD256*VLOOKUP($X257,$K$7:$V$36,AD$6+1,FALSE())</f>
        <v>0.416030291927274</v>
      </c>
      <c r="AE257" s="71" t="n">
        <f aca="false">AE256*VLOOKUP($X257,$K$7:$V$36,AE$6+1,FALSE())</f>
        <v>0.272346801527101</v>
      </c>
      <c r="AF257" s="71" t="n">
        <f aca="false">AF256*VLOOKUP($X257,$K$7:$V$36,AF$6+1,FALSE())</f>
        <v>0.258129421292792</v>
      </c>
      <c r="AG257" s="71" t="n">
        <f aca="false">AG256*VLOOKUP($X257,$K$7:$V$36,AG$6+1,FALSE())</f>
        <v>0.181382750980094</v>
      </c>
      <c r="AH257" s="71" t="n">
        <f aca="false">AH256*VLOOKUP($X257,$K$7:$V$36,AH$6+1,FALSE())</f>
        <v>0.156358334297619</v>
      </c>
      <c r="AI257" s="71" t="n">
        <f aca="false">AI256*VLOOKUP($X257,$K$7:$V$36,AI$6+1,FALSE())</f>
        <v>0.0934597319656916</v>
      </c>
      <c r="AJ257" s="71" t="n">
        <f aca="false">AJ256*VLOOKUP($X257,$K$7:$V$36,AJ$6+1,FALSE())</f>
        <v>0.0387352597282815</v>
      </c>
      <c r="AK257" s="72" t="n">
        <f aca="false">W$7</f>
        <v>0</v>
      </c>
      <c r="AL257" s="73" t="n">
        <f aca="false">AL256*VLOOKUP($X257,$K$40:$V$69,AL$6+1,FALSE())</f>
        <v>0.732191779463782</v>
      </c>
      <c r="AM257" s="74" t="n">
        <f aca="false">AM256*VLOOKUP($X257,$K$40:$V$69,AM$6+1,FALSE())</f>
        <v>0.635695793951936</v>
      </c>
      <c r="AN257" s="74" t="n">
        <f aca="false">AN256*VLOOKUP($X257,$K$40:$V$69,AN$6+1,FALSE())</f>
        <v>0.536657577210023</v>
      </c>
      <c r="AO257" s="74" t="n">
        <f aca="false">AO256*VLOOKUP($X257,$K$40:$V$69,AO$6+1,FALSE())</f>
        <v>0.482848119857262</v>
      </c>
      <c r="AP257" s="74" t="n">
        <f aca="false">AP256*VLOOKUP($X257,$K$40:$V$69,AP$6+1,FALSE())</f>
        <v>0.416030291927274</v>
      </c>
      <c r="AQ257" s="74" t="n">
        <f aca="false">AQ256*VLOOKUP($X257,$K$40:$V$69,AQ$6+1,FALSE())</f>
        <v>0.272346801527101</v>
      </c>
      <c r="AR257" s="74" t="n">
        <f aca="false">AR256*VLOOKUP($X257,$K$40:$V$69,AR$6+1,FALSE())</f>
        <v>0.258129421292792</v>
      </c>
      <c r="AS257" s="74" t="n">
        <f aca="false">AS256*VLOOKUP($X257,$K$40:$V$69,AS$6+1,FALSE())</f>
        <v>0.181382750980094</v>
      </c>
      <c r="AT257" s="74" t="n">
        <f aca="false">AT256*VLOOKUP($X257,$K$40:$V$69,AT$6+1,FALSE())</f>
        <v>0.156358334297619</v>
      </c>
      <c r="AU257" s="74" t="n">
        <f aca="false">AU256*VLOOKUP($X257,$K$40:$V$69,AU$6+1,FALSE())</f>
        <v>0.0934597319656916</v>
      </c>
      <c r="AV257" s="74" t="n">
        <f aca="false">AV256*VLOOKUP($X257,$K$40:$V$69,AV$6+1,FALSE())</f>
        <v>0.0387352597282815</v>
      </c>
      <c r="AW257" s="75" t="n">
        <v>0</v>
      </c>
      <c r="AX257" s="54"/>
      <c r="AY257" s="60" t="n">
        <f aca="false">AY245+1</f>
        <v>21</v>
      </c>
      <c r="AZ257" s="61" t="n">
        <v>251</v>
      </c>
      <c r="BA257" s="76" t="n">
        <v>0.0934597319656916</v>
      </c>
      <c r="BB257" s="77" t="n">
        <v>0.156358334297619</v>
      </c>
      <c r="BC257" s="54"/>
      <c r="BD257" s="54" t="n">
        <f aca="false">IF($D$11=1,BA257*BB257,BA257)</f>
        <v>0.0934597319656916</v>
      </c>
    </row>
    <row r="258" customFormat="false" ht="12.75" hidden="false" customHeight="false" outlineLevel="0" collapsed="false"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60" t="n">
        <f aca="false">X246+1</f>
        <v>21</v>
      </c>
      <c r="Y258" s="61" t="n">
        <v>252</v>
      </c>
      <c r="Z258" s="71" t="n">
        <f aca="false">Z257*VLOOKUP($X258,$K$7:$V$36,Z$6+1,FALSE())</f>
        <v>0.730961315375809</v>
      </c>
      <c r="AA258" s="71" t="n">
        <f aca="false">AA257*VLOOKUP($X258,$K$7:$V$36,AA$6+1,FALSE())</f>
        <v>0.634050736869284</v>
      </c>
      <c r="AB258" s="71" t="n">
        <f aca="false">AB257*VLOOKUP($X258,$K$7:$V$36,AB$6+1,FALSE())</f>
        <v>0.534833212234632</v>
      </c>
      <c r="AC258" s="71" t="n">
        <f aca="false">AC257*VLOOKUP($X258,$K$7:$V$36,AC$6+1,FALSE())</f>
        <v>0.481051682347666</v>
      </c>
      <c r="AD258" s="71" t="n">
        <f aca="false">AD257*VLOOKUP($X258,$K$7:$V$36,AD$6+1,FALSE())</f>
        <v>0.414176348672999</v>
      </c>
      <c r="AE258" s="71" t="n">
        <f aca="false">AE257*VLOOKUP($X258,$K$7:$V$36,AE$6+1,FALSE())</f>
        <v>0.270721960455134</v>
      </c>
      <c r="AF258" s="71" t="n">
        <f aca="false">AF257*VLOOKUP($X258,$K$7:$V$36,AF$6+1,FALSE())</f>
        <v>0.256550259276666</v>
      </c>
      <c r="AG258" s="71" t="n">
        <f aca="false">AG257*VLOOKUP($X258,$K$7:$V$36,AG$6+1,FALSE())</f>
        <v>0.180009711430964</v>
      </c>
      <c r="AH258" s="71" t="n">
        <f aca="false">AH257*VLOOKUP($X258,$K$7:$V$36,AH$6+1,FALSE())</f>
        <v>0.155034669844449</v>
      </c>
      <c r="AI258" s="71" t="n">
        <f aca="false">AI257*VLOOKUP($X258,$K$7:$V$36,AI$6+1,FALSE())</f>
        <v>0.09257159371962</v>
      </c>
      <c r="AJ258" s="71" t="n">
        <f aca="false">AJ257*VLOOKUP($X258,$K$7:$V$36,AJ$6+1,FALSE())</f>
        <v>0.0383215151133754</v>
      </c>
      <c r="AK258" s="72" t="n">
        <f aca="false">W$7</f>
        <v>0</v>
      </c>
      <c r="AL258" s="73" t="n">
        <f aca="false">AL257*VLOOKUP($X258,$K$40:$V$69,AL$6+1,FALSE())</f>
        <v>0.730961315375809</v>
      </c>
      <c r="AM258" s="74" t="n">
        <f aca="false">AM257*VLOOKUP($X258,$K$40:$V$69,AM$6+1,FALSE())</f>
        <v>0.634050736869284</v>
      </c>
      <c r="AN258" s="74" t="n">
        <f aca="false">AN257*VLOOKUP($X258,$K$40:$V$69,AN$6+1,FALSE())</f>
        <v>0.534833212234632</v>
      </c>
      <c r="AO258" s="74" t="n">
        <f aca="false">AO257*VLOOKUP($X258,$K$40:$V$69,AO$6+1,FALSE())</f>
        <v>0.481051682347666</v>
      </c>
      <c r="AP258" s="74" t="n">
        <f aca="false">AP257*VLOOKUP($X258,$K$40:$V$69,AP$6+1,FALSE())</f>
        <v>0.414176348672999</v>
      </c>
      <c r="AQ258" s="74" t="n">
        <f aca="false">AQ257*VLOOKUP($X258,$K$40:$V$69,AQ$6+1,FALSE())</f>
        <v>0.270721960455134</v>
      </c>
      <c r="AR258" s="74" t="n">
        <f aca="false">AR257*VLOOKUP($X258,$K$40:$V$69,AR$6+1,FALSE())</f>
        <v>0.256550259276666</v>
      </c>
      <c r="AS258" s="74" t="n">
        <f aca="false">AS257*VLOOKUP($X258,$K$40:$V$69,AS$6+1,FALSE())</f>
        <v>0.180009711430964</v>
      </c>
      <c r="AT258" s="74" t="n">
        <f aca="false">AT257*VLOOKUP($X258,$K$40:$V$69,AT$6+1,FALSE())</f>
        <v>0.155034669844449</v>
      </c>
      <c r="AU258" s="74" t="n">
        <f aca="false">AU257*VLOOKUP($X258,$K$40:$V$69,AU$6+1,FALSE())</f>
        <v>0.09257159371962</v>
      </c>
      <c r="AV258" s="74" t="n">
        <f aca="false">AV257*VLOOKUP($X258,$K$40:$V$69,AV$6+1,FALSE())</f>
        <v>0.0383215151133754</v>
      </c>
      <c r="AW258" s="75" t="n">
        <v>0</v>
      </c>
      <c r="AX258" s="54"/>
      <c r="AY258" s="60" t="n">
        <f aca="false">AY246+1</f>
        <v>21</v>
      </c>
      <c r="AZ258" s="61" t="n">
        <v>252</v>
      </c>
      <c r="BA258" s="76" t="n">
        <v>0.09257159371962</v>
      </c>
      <c r="BB258" s="77" t="n">
        <v>0.155034669844449</v>
      </c>
      <c r="BC258" s="54"/>
      <c r="BD258" s="54" t="n">
        <f aca="false">IF($D$11=1,BA258*BB258,BA258)</f>
        <v>0.09257159371962</v>
      </c>
    </row>
    <row r="259" customFormat="false" ht="12.75" hidden="false" customHeight="false" outlineLevel="0" collapsed="false"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60" t="n">
        <f aca="false">X247+1</f>
        <v>22</v>
      </c>
      <c r="Y259" s="61" t="n">
        <v>253</v>
      </c>
      <c r="Z259" s="71" t="n">
        <f aca="false">Z258*VLOOKUP($X259,$K$7:$V$36,Z$6+1,FALSE())</f>
        <v>0.729732919109293</v>
      </c>
      <c r="AA259" s="71" t="n">
        <f aca="false">AA258*VLOOKUP($X259,$K$7:$V$36,AA$6+1,FALSE())</f>
        <v>0.632409936874426</v>
      </c>
      <c r="AB259" s="71" t="n">
        <f aca="false">AB258*VLOOKUP($X259,$K$7:$V$36,AB$6+1,FALSE())</f>
        <v>0.533015049179617</v>
      </c>
      <c r="AC259" s="71" t="n">
        <f aca="false">AC258*VLOOKUP($X259,$K$7:$V$36,AC$6+1,FALSE())</f>
        <v>0.479261928487841</v>
      </c>
      <c r="AD259" s="71" t="n">
        <f aca="false">AD258*VLOOKUP($X259,$K$7:$V$36,AD$6+1,FALSE())</f>
        <v>0.412330667090187</v>
      </c>
      <c r="AE259" s="71" t="n">
        <f aca="false">AE258*VLOOKUP($X259,$K$7:$V$36,AE$6+1,FALSE())</f>
        <v>0.269106813304646</v>
      </c>
      <c r="AF259" s="71" t="n">
        <f aca="false">AF258*VLOOKUP($X259,$K$7:$V$36,AF$6+1,FALSE())</f>
        <v>0.254980758122369</v>
      </c>
      <c r="AG259" s="71" t="n">
        <f aca="false">AG258*VLOOKUP($X259,$K$7:$V$36,AG$6+1,FALSE())</f>
        <v>0.178647065580207</v>
      </c>
      <c r="AH259" s="71" t="n">
        <f aca="false">AH258*VLOOKUP($X259,$K$7:$V$36,AH$6+1,FALSE())</f>
        <v>0.153722210982542</v>
      </c>
      <c r="AI259" s="71" t="n">
        <f aca="false">AI258*VLOOKUP($X259,$K$7:$V$36,AI$6+1,FALSE())</f>
        <v>0.0916918953601985</v>
      </c>
      <c r="AJ259" s="71" t="n">
        <f aca="false">AJ258*VLOOKUP($X259,$K$7:$V$36,AJ$6+1,FALSE())</f>
        <v>0.0379121898468243</v>
      </c>
      <c r="AK259" s="72" t="n">
        <f aca="false">W$7</f>
        <v>0</v>
      </c>
      <c r="AL259" s="73" t="n">
        <f aca="false">AL258*VLOOKUP($X259,$K$40:$V$69,AL$6+1,FALSE())</f>
        <v>0.729732919109293</v>
      </c>
      <c r="AM259" s="74" t="n">
        <f aca="false">AM258*VLOOKUP($X259,$K$40:$V$69,AM$6+1,FALSE())</f>
        <v>0.632409936874426</v>
      </c>
      <c r="AN259" s="74" t="n">
        <f aca="false">AN258*VLOOKUP($X259,$K$40:$V$69,AN$6+1,FALSE())</f>
        <v>0.533015049179617</v>
      </c>
      <c r="AO259" s="74" t="n">
        <f aca="false">AO258*VLOOKUP($X259,$K$40:$V$69,AO$6+1,FALSE())</f>
        <v>0.479261928487841</v>
      </c>
      <c r="AP259" s="74" t="n">
        <f aca="false">AP258*VLOOKUP($X259,$K$40:$V$69,AP$6+1,FALSE())</f>
        <v>0.412330667090187</v>
      </c>
      <c r="AQ259" s="74" t="n">
        <f aca="false">AQ258*VLOOKUP($X259,$K$40:$V$69,AQ$6+1,FALSE())</f>
        <v>0.269106813304646</v>
      </c>
      <c r="AR259" s="74" t="n">
        <f aca="false">AR258*VLOOKUP($X259,$K$40:$V$69,AR$6+1,FALSE())</f>
        <v>0.254980758122369</v>
      </c>
      <c r="AS259" s="74" t="n">
        <f aca="false">AS258*VLOOKUP($X259,$K$40:$V$69,AS$6+1,FALSE())</f>
        <v>0.178647065580207</v>
      </c>
      <c r="AT259" s="74" t="n">
        <f aca="false">AT258*VLOOKUP($X259,$K$40:$V$69,AT$6+1,FALSE())</f>
        <v>0.153722210982542</v>
      </c>
      <c r="AU259" s="74" t="n">
        <f aca="false">AU258*VLOOKUP($X259,$K$40:$V$69,AU$6+1,FALSE())</f>
        <v>0.0916918953601985</v>
      </c>
      <c r="AV259" s="74" t="n">
        <f aca="false">AV258*VLOOKUP($X259,$K$40:$V$69,AV$6+1,FALSE())</f>
        <v>0.0379121898468243</v>
      </c>
      <c r="AW259" s="75" t="n">
        <v>0</v>
      </c>
      <c r="AX259" s="54"/>
      <c r="AY259" s="60" t="n">
        <f aca="false">AY247+1</f>
        <v>22</v>
      </c>
      <c r="AZ259" s="61" t="n">
        <v>253</v>
      </c>
      <c r="BA259" s="76" t="n">
        <v>0.0916918953601985</v>
      </c>
      <c r="BB259" s="77" t="n">
        <v>0.153722210982542</v>
      </c>
      <c r="BC259" s="54"/>
      <c r="BD259" s="54" t="n">
        <f aca="false">IF($D$11=1,BA259*BB259,BA259)</f>
        <v>0.0916918953601985</v>
      </c>
    </row>
    <row r="260" customFormat="false" ht="12.75" hidden="false" customHeight="false" outlineLevel="0" collapsed="false"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60" t="n">
        <f aca="false">X248+1</f>
        <v>22</v>
      </c>
      <c r="Y260" s="61" t="n">
        <v>254</v>
      </c>
      <c r="Z260" s="71" t="n">
        <f aca="false">Z259*VLOOKUP($X260,$K$7:$V$36,Z$6+1,FALSE())</f>
        <v>0.728506587189214</v>
      </c>
      <c r="AA260" s="71" t="n">
        <f aca="false">AA259*VLOOKUP($X260,$K$7:$V$36,AA$6+1,FALSE())</f>
        <v>0.630773382950846</v>
      </c>
      <c r="AB260" s="71" t="n">
        <f aca="false">AB259*VLOOKUP($X260,$K$7:$V$36,AB$6+1,FALSE())</f>
        <v>0.53120306696158</v>
      </c>
      <c r="AC260" s="71" t="n">
        <f aca="false">AC259*VLOOKUP($X260,$K$7:$V$36,AC$6+1,FALSE())</f>
        <v>0.477478833411254</v>
      </c>
      <c r="AD260" s="71" t="n">
        <f aca="false">AD259*VLOOKUP($X260,$K$7:$V$36,AD$6+1,FALSE())</f>
        <v>0.410493210362599</v>
      </c>
      <c r="AE260" s="71" t="n">
        <f aca="false">AE259*VLOOKUP($X260,$K$7:$V$36,AE$6+1,FALSE())</f>
        <v>0.267501302240989</v>
      </c>
      <c r="AF260" s="71" t="n">
        <f aca="false">AF259*VLOOKUP($X260,$K$7:$V$36,AF$6+1,FALSE())</f>
        <v>0.253420858727511</v>
      </c>
      <c r="AG260" s="71" t="n">
        <f aca="false">AG259*VLOOKUP($X260,$K$7:$V$36,AG$6+1,FALSE())</f>
        <v>0.177294734749121</v>
      </c>
      <c r="AH260" s="71" t="n">
        <f aca="false">AH259*VLOOKUP($X260,$K$7:$V$36,AH$6+1,FALSE())</f>
        <v>0.152420862850034</v>
      </c>
      <c r="AI260" s="71" t="n">
        <f aca="false">AI259*VLOOKUP($X260,$K$7:$V$36,AI$6+1,FALSE())</f>
        <v>0.0908205566840499</v>
      </c>
      <c r="AJ260" s="71" t="n">
        <f aca="false">AJ259*VLOOKUP($X260,$K$7:$V$36,AJ$6+1,FALSE())</f>
        <v>0.0375072367240505</v>
      </c>
      <c r="AK260" s="72" t="n">
        <f aca="false">W$7</f>
        <v>0</v>
      </c>
      <c r="AL260" s="73" t="n">
        <f aca="false">AL259*VLOOKUP($X260,$K$40:$V$69,AL$6+1,FALSE())</f>
        <v>0.728506587189214</v>
      </c>
      <c r="AM260" s="74" t="n">
        <f aca="false">AM259*VLOOKUP($X260,$K$40:$V$69,AM$6+1,FALSE())</f>
        <v>0.630773382950846</v>
      </c>
      <c r="AN260" s="74" t="n">
        <f aca="false">AN259*VLOOKUP($X260,$K$40:$V$69,AN$6+1,FALSE())</f>
        <v>0.53120306696158</v>
      </c>
      <c r="AO260" s="74" t="n">
        <f aca="false">AO259*VLOOKUP($X260,$K$40:$V$69,AO$6+1,FALSE())</f>
        <v>0.477478833411254</v>
      </c>
      <c r="AP260" s="74" t="n">
        <f aca="false">AP259*VLOOKUP($X260,$K$40:$V$69,AP$6+1,FALSE())</f>
        <v>0.410493210362599</v>
      </c>
      <c r="AQ260" s="74" t="n">
        <f aca="false">AQ259*VLOOKUP($X260,$K$40:$V$69,AQ$6+1,FALSE())</f>
        <v>0.267501302240989</v>
      </c>
      <c r="AR260" s="74" t="n">
        <f aca="false">AR259*VLOOKUP($X260,$K$40:$V$69,AR$6+1,FALSE())</f>
        <v>0.253420858727511</v>
      </c>
      <c r="AS260" s="74" t="n">
        <f aca="false">AS259*VLOOKUP($X260,$K$40:$V$69,AS$6+1,FALSE())</f>
        <v>0.177294734749121</v>
      </c>
      <c r="AT260" s="74" t="n">
        <f aca="false">AT259*VLOOKUP($X260,$K$40:$V$69,AT$6+1,FALSE())</f>
        <v>0.152420862850034</v>
      </c>
      <c r="AU260" s="74" t="n">
        <f aca="false">AU259*VLOOKUP($X260,$K$40:$V$69,AU$6+1,FALSE())</f>
        <v>0.0908205566840499</v>
      </c>
      <c r="AV260" s="74" t="n">
        <f aca="false">AV259*VLOOKUP($X260,$K$40:$V$69,AV$6+1,FALSE())</f>
        <v>0.0375072367240505</v>
      </c>
      <c r="AW260" s="75" t="n">
        <v>0</v>
      </c>
      <c r="AX260" s="54"/>
      <c r="AY260" s="60" t="n">
        <f aca="false">AY248+1</f>
        <v>22</v>
      </c>
      <c r="AZ260" s="61" t="n">
        <v>254</v>
      </c>
      <c r="BA260" s="76" t="n">
        <v>0.0908205566840499</v>
      </c>
      <c r="BB260" s="77" t="n">
        <v>0.152420862850034</v>
      </c>
      <c r="BC260" s="54"/>
      <c r="BD260" s="54" t="n">
        <f aca="false">IF($D$11=1,BA260*BB260,BA260)</f>
        <v>0.0908205566840499</v>
      </c>
    </row>
    <row r="261" customFormat="false" ht="12.75" hidden="false" customHeight="false" outlineLevel="0" collapsed="false"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60" t="n">
        <f aca="false">X249+1</f>
        <v>22</v>
      </c>
      <c r="Y261" s="61" t="n">
        <v>255</v>
      </c>
      <c r="Z261" s="71" t="n">
        <f aca="false">Z260*VLOOKUP($X261,$K$7:$V$36,Z$6+1,FALSE())</f>
        <v>0.727282316146394</v>
      </c>
      <c r="AA261" s="71" t="n">
        <f aca="false">AA260*VLOOKUP($X261,$K$7:$V$36,AA$6+1,FALSE())</f>
        <v>0.629141064110539</v>
      </c>
      <c r="AB261" s="71" t="n">
        <f aca="false">AB260*VLOOKUP($X261,$K$7:$V$36,AB$6+1,FALSE())</f>
        <v>0.529397244568792</v>
      </c>
      <c r="AC261" s="71" t="n">
        <f aca="false">AC260*VLOOKUP($X261,$K$7:$V$36,AC$6+1,FALSE())</f>
        <v>0.475702372343887</v>
      </c>
      <c r="AD261" s="71" t="n">
        <f aca="false">AD260*VLOOKUP($X261,$K$7:$V$36,AD$6+1,FALSE())</f>
        <v>0.40866394183806</v>
      </c>
      <c r="AE261" s="71" t="n">
        <f aca="false">AE260*VLOOKUP($X261,$K$7:$V$36,AE$6+1,FALSE())</f>
        <v>0.265905369774557</v>
      </c>
      <c r="AF261" s="71" t="n">
        <f aca="false">AF260*VLOOKUP($X261,$K$7:$V$36,AF$6+1,FALSE())</f>
        <v>0.251870502351271</v>
      </c>
      <c r="AG261" s="71" t="n">
        <f aca="false">AG260*VLOOKUP($X261,$K$7:$V$36,AG$6+1,FALSE())</f>
        <v>0.175952640854594</v>
      </c>
      <c r="AH261" s="71" t="n">
        <f aca="false">AH260*VLOOKUP($X261,$K$7:$V$36,AH$6+1,FALSE())</f>
        <v>0.151130531388124</v>
      </c>
      <c r="AI261" s="71" t="n">
        <f aca="false">AI260*VLOOKUP($X261,$K$7:$V$36,AI$6+1,FALSE())</f>
        <v>0.0899574982499616</v>
      </c>
      <c r="AJ261" s="71" t="n">
        <f aca="false">AJ260*VLOOKUP($X261,$K$7:$V$36,AJ$6+1,FALSE())</f>
        <v>0.0371066090446844</v>
      </c>
      <c r="AK261" s="72" t="n">
        <f aca="false">W$7</f>
        <v>0</v>
      </c>
      <c r="AL261" s="73" t="n">
        <f aca="false">AL260*VLOOKUP($X261,$K$40:$V$69,AL$6+1,FALSE())</f>
        <v>0.727282316146394</v>
      </c>
      <c r="AM261" s="74" t="n">
        <f aca="false">AM260*VLOOKUP($X261,$K$40:$V$69,AM$6+1,FALSE())</f>
        <v>0.629141064110539</v>
      </c>
      <c r="AN261" s="74" t="n">
        <f aca="false">AN260*VLOOKUP($X261,$K$40:$V$69,AN$6+1,FALSE())</f>
        <v>0.529397244568792</v>
      </c>
      <c r="AO261" s="74" t="n">
        <f aca="false">AO260*VLOOKUP($X261,$K$40:$V$69,AO$6+1,FALSE())</f>
        <v>0.475702372343887</v>
      </c>
      <c r="AP261" s="74" t="n">
        <f aca="false">AP260*VLOOKUP($X261,$K$40:$V$69,AP$6+1,FALSE())</f>
        <v>0.40866394183806</v>
      </c>
      <c r="AQ261" s="74" t="n">
        <f aca="false">AQ260*VLOOKUP($X261,$K$40:$V$69,AQ$6+1,FALSE())</f>
        <v>0.265905369774557</v>
      </c>
      <c r="AR261" s="74" t="n">
        <f aca="false">AR260*VLOOKUP($X261,$K$40:$V$69,AR$6+1,FALSE())</f>
        <v>0.251870502351271</v>
      </c>
      <c r="AS261" s="74" t="n">
        <f aca="false">AS260*VLOOKUP($X261,$K$40:$V$69,AS$6+1,FALSE())</f>
        <v>0.175952640854594</v>
      </c>
      <c r="AT261" s="74" t="n">
        <f aca="false">AT260*VLOOKUP($X261,$K$40:$V$69,AT$6+1,FALSE())</f>
        <v>0.151130531388124</v>
      </c>
      <c r="AU261" s="74" t="n">
        <f aca="false">AU260*VLOOKUP($X261,$K$40:$V$69,AU$6+1,FALSE())</f>
        <v>0.0899574982499616</v>
      </c>
      <c r="AV261" s="74" t="n">
        <f aca="false">AV260*VLOOKUP($X261,$K$40:$V$69,AV$6+1,FALSE())</f>
        <v>0.0371066090446844</v>
      </c>
      <c r="AW261" s="75" t="n">
        <v>0</v>
      </c>
      <c r="AX261" s="54"/>
      <c r="AY261" s="60" t="n">
        <f aca="false">AY249+1</f>
        <v>22</v>
      </c>
      <c r="AZ261" s="61" t="n">
        <v>255</v>
      </c>
      <c r="BA261" s="76" t="n">
        <v>0.0899574982499616</v>
      </c>
      <c r="BB261" s="77" t="n">
        <v>0.151130531388124</v>
      </c>
      <c r="BC261" s="54"/>
      <c r="BD261" s="54" t="n">
        <f aca="false">IF($D$11=1,BA261*BB261,BA261)</f>
        <v>0.0899574982499616</v>
      </c>
    </row>
    <row r="262" customFormat="false" ht="12.75" hidden="false" customHeight="false" outlineLevel="0" collapsed="false"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60" t="n">
        <f aca="false">X250+1</f>
        <v>22</v>
      </c>
      <c r="Y262" s="61" t="n">
        <v>256</v>
      </c>
      <c r="Z262" s="71" t="n">
        <f aca="false">Z261*VLOOKUP($X262,$K$7:$V$36,Z$6+1,FALSE())</f>
        <v>0.726060102517485</v>
      </c>
      <c r="AA262" s="71" t="n">
        <f aca="false">AA261*VLOOKUP($X262,$K$7:$V$36,AA$6+1,FALSE())</f>
        <v>0.627512969393933</v>
      </c>
      <c r="AB262" s="71" t="n">
        <f aca="false">AB261*VLOOKUP($X262,$K$7:$V$36,AB$6+1,FALSE())</f>
        <v>0.527597561060957</v>
      </c>
      <c r="AC262" s="71" t="n">
        <f aca="false">AC261*VLOOKUP($X262,$K$7:$V$36,AC$6+1,FALSE())</f>
        <v>0.473932520603892</v>
      </c>
      <c r="AD262" s="71" t="n">
        <f aca="false">AD261*VLOOKUP($X262,$K$7:$V$36,AD$6+1,FALSE())</f>
        <v>0.406842825027729</v>
      </c>
      <c r="AE262" s="71" t="n">
        <f aca="false">AE261*VLOOKUP($X262,$K$7:$V$36,AE$6+1,FALSE())</f>
        <v>0.264318958758736</v>
      </c>
      <c r="AF262" s="71" t="n">
        <f aca="false">AF261*VLOOKUP($X262,$K$7:$V$36,AF$6+1,FALSE())</f>
        <v>0.250329630612188</v>
      </c>
      <c r="AG262" s="71" t="n">
        <f aca="false">AG261*VLOOKUP($X262,$K$7:$V$36,AG$6+1,FALSE())</f>
        <v>0.174620706404589</v>
      </c>
      <c r="AH262" s="71" t="n">
        <f aca="false">AH261*VLOOKUP($X262,$K$7:$V$36,AH$6+1,FALSE())</f>
        <v>0.149851123334273</v>
      </c>
      <c r="AI262" s="71" t="n">
        <f aca="false">AI261*VLOOKUP($X262,$K$7:$V$36,AI$6+1,FALSE())</f>
        <v>0.0891026413716427</v>
      </c>
      <c r="AJ262" s="71" t="n">
        <f aca="false">AJ261*VLOOKUP($X262,$K$7:$V$36,AJ$6+1,FALSE())</f>
        <v>0.0367102606071791</v>
      </c>
      <c r="AK262" s="72" t="n">
        <f aca="false">W$7</f>
        <v>0</v>
      </c>
      <c r="AL262" s="73" t="n">
        <f aca="false">AL261*VLOOKUP($X262,$K$40:$V$69,AL$6+1,FALSE())</f>
        <v>0.726060102517485</v>
      </c>
      <c r="AM262" s="74" t="n">
        <f aca="false">AM261*VLOOKUP($X262,$K$40:$V$69,AM$6+1,FALSE())</f>
        <v>0.627512969393933</v>
      </c>
      <c r="AN262" s="74" t="n">
        <f aca="false">AN261*VLOOKUP($X262,$K$40:$V$69,AN$6+1,FALSE())</f>
        <v>0.527597561060957</v>
      </c>
      <c r="AO262" s="74" t="n">
        <f aca="false">AO261*VLOOKUP($X262,$K$40:$V$69,AO$6+1,FALSE())</f>
        <v>0.473932520603892</v>
      </c>
      <c r="AP262" s="74" t="n">
        <f aca="false">AP261*VLOOKUP($X262,$K$40:$V$69,AP$6+1,FALSE())</f>
        <v>0.406842825027729</v>
      </c>
      <c r="AQ262" s="74" t="n">
        <f aca="false">AQ261*VLOOKUP($X262,$K$40:$V$69,AQ$6+1,FALSE())</f>
        <v>0.264318958758736</v>
      </c>
      <c r="AR262" s="74" t="n">
        <f aca="false">AR261*VLOOKUP($X262,$K$40:$V$69,AR$6+1,FALSE())</f>
        <v>0.250329630612188</v>
      </c>
      <c r="AS262" s="74" t="n">
        <f aca="false">AS261*VLOOKUP($X262,$K$40:$V$69,AS$6+1,FALSE())</f>
        <v>0.174620706404589</v>
      </c>
      <c r="AT262" s="74" t="n">
        <f aca="false">AT261*VLOOKUP($X262,$K$40:$V$69,AT$6+1,FALSE())</f>
        <v>0.149851123334273</v>
      </c>
      <c r="AU262" s="74" t="n">
        <f aca="false">AU261*VLOOKUP($X262,$K$40:$V$69,AU$6+1,FALSE())</f>
        <v>0.0891026413716427</v>
      </c>
      <c r="AV262" s="74" t="n">
        <f aca="false">AV261*VLOOKUP($X262,$K$40:$V$69,AV$6+1,FALSE())</f>
        <v>0.0367102606071791</v>
      </c>
      <c r="AW262" s="75" t="n">
        <v>0</v>
      </c>
      <c r="AX262" s="54"/>
      <c r="AY262" s="60" t="n">
        <f aca="false">AY250+1</f>
        <v>22</v>
      </c>
      <c r="AZ262" s="61" t="n">
        <v>256</v>
      </c>
      <c r="BA262" s="76" t="n">
        <v>0.0891026413716427</v>
      </c>
      <c r="BB262" s="77" t="n">
        <v>0.149851123334273</v>
      </c>
      <c r="BC262" s="54"/>
      <c r="BD262" s="54" t="n">
        <f aca="false">IF($D$11=1,BA262*BB262,BA262)</f>
        <v>0.0891026413716427</v>
      </c>
    </row>
    <row r="263" customFormat="false" ht="12.75" hidden="false" customHeight="false" outlineLevel="0" collapsed="false"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60" t="n">
        <f aca="false">X251+1</f>
        <v>22</v>
      </c>
      <c r="Y263" s="61" t="n">
        <v>257</v>
      </c>
      <c r="Z263" s="71" t="n">
        <f aca="false">Z262*VLOOKUP($X263,$K$7:$V$36,Z$6+1,FALSE())</f>
        <v>0.724839942844958</v>
      </c>
      <c r="AA263" s="71" t="n">
        <f aca="false">AA262*VLOOKUP($X263,$K$7:$V$36,AA$6+1,FALSE())</f>
        <v>0.625889087869816</v>
      </c>
      <c r="AB263" s="71" t="n">
        <f aca="false">AB262*VLOOKUP($X263,$K$7:$V$36,AB$6+1,FALSE())</f>
        <v>0.525803995568962</v>
      </c>
      <c r="AC263" s="71" t="n">
        <f aca="false">AC262*VLOOKUP($X263,$K$7:$V$36,AC$6+1,FALSE())</f>
        <v>0.472169253601254</v>
      </c>
      <c r="AD263" s="71" t="n">
        <f aca="false">AD262*VLOOKUP($X263,$K$7:$V$36,AD$6+1,FALSE())</f>
        <v>0.405029823605366</v>
      </c>
      <c r="AE263" s="71" t="n">
        <f aca="false">AE262*VLOOKUP($X263,$K$7:$V$36,AE$6+1,FALSE())</f>
        <v>0.262742012387849</v>
      </c>
      <c r="AF263" s="71" t="n">
        <f aca="false">AF262*VLOOKUP($X263,$K$7:$V$36,AF$6+1,FALSE())</f>
        <v>0.248798185485965</v>
      </c>
      <c r="AG263" s="71" t="n">
        <f aca="false">AG262*VLOOKUP($X263,$K$7:$V$36,AG$6+1,FALSE())</f>
        <v>0.173298854493672</v>
      </c>
      <c r="AH263" s="71" t="n">
        <f aca="false">AH262*VLOOKUP($X263,$K$7:$V$36,AH$6+1,FALSE())</f>
        <v>0.148582546215464</v>
      </c>
      <c r="AI263" s="71" t="n">
        <f aca="false">AI262*VLOOKUP($X263,$K$7:$V$36,AI$6+1,FALSE())</f>
        <v>0.08825590811055</v>
      </c>
      <c r="AJ263" s="71" t="n">
        <f aca="false">AJ262*VLOOKUP($X263,$K$7:$V$36,AJ$6+1,FALSE())</f>
        <v>0.0363181457034825</v>
      </c>
      <c r="AK263" s="72" t="n">
        <f aca="false">W$7</f>
        <v>0</v>
      </c>
      <c r="AL263" s="73" t="n">
        <f aca="false">AL262*VLOOKUP($X263,$K$40:$V$69,AL$6+1,FALSE())</f>
        <v>0.724839942844958</v>
      </c>
      <c r="AM263" s="74" t="n">
        <f aca="false">AM262*VLOOKUP($X263,$K$40:$V$69,AM$6+1,FALSE())</f>
        <v>0.625889087869816</v>
      </c>
      <c r="AN263" s="74" t="n">
        <f aca="false">AN262*VLOOKUP($X263,$K$40:$V$69,AN$6+1,FALSE())</f>
        <v>0.525803995568962</v>
      </c>
      <c r="AO263" s="74" t="n">
        <f aca="false">AO262*VLOOKUP($X263,$K$40:$V$69,AO$6+1,FALSE())</f>
        <v>0.472169253601254</v>
      </c>
      <c r="AP263" s="74" t="n">
        <f aca="false">AP262*VLOOKUP($X263,$K$40:$V$69,AP$6+1,FALSE())</f>
        <v>0.405029823605366</v>
      </c>
      <c r="AQ263" s="74" t="n">
        <f aca="false">AQ262*VLOOKUP($X263,$K$40:$V$69,AQ$6+1,FALSE())</f>
        <v>0.262742012387849</v>
      </c>
      <c r="AR263" s="74" t="n">
        <f aca="false">AR262*VLOOKUP($X263,$K$40:$V$69,AR$6+1,FALSE())</f>
        <v>0.248798185485965</v>
      </c>
      <c r="AS263" s="74" t="n">
        <f aca="false">AS262*VLOOKUP($X263,$K$40:$V$69,AS$6+1,FALSE())</f>
        <v>0.173298854493672</v>
      </c>
      <c r="AT263" s="74" t="n">
        <f aca="false">AT262*VLOOKUP($X263,$K$40:$V$69,AT$6+1,FALSE())</f>
        <v>0.148582546215464</v>
      </c>
      <c r="AU263" s="74" t="n">
        <f aca="false">AU262*VLOOKUP($X263,$K$40:$V$69,AU$6+1,FALSE())</f>
        <v>0.08825590811055</v>
      </c>
      <c r="AV263" s="74" t="n">
        <f aca="false">AV262*VLOOKUP($X263,$K$40:$V$69,AV$6+1,FALSE())</f>
        <v>0.0363181457034825</v>
      </c>
      <c r="AW263" s="75" t="n">
        <v>0</v>
      </c>
      <c r="AX263" s="54"/>
      <c r="AY263" s="60" t="n">
        <f aca="false">AY251+1</f>
        <v>22</v>
      </c>
      <c r="AZ263" s="61" t="n">
        <v>257</v>
      </c>
      <c r="BA263" s="76" t="n">
        <v>0.08825590811055</v>
      </c>
      <c r="BB263" s="77" t="n">
        <v>0.148582546215464</v>
      </c>
      <c r="BC263" s="54"/>
      <c r="BD263" s="54" t="n">
        <f aca="false">IF($D$11=1,BA263*BB263,BA263)</f>
        <v>0.08825590811055</v>
      </c>
    </row>
    <row r="264" customFormat="false" ht="12.75" hidden="false" customHeight="false" outlineLevel="0" collapsed="false"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60" t="n">
        <f aca="false">X252+1</f>
        <v>22</v>
      </c>
      <c r="Y264" s="61" t="n">
        <v>258</v>
      </c>
      <c r="Z264" s="71" t="n">
        <f aca="false">Z263*VLOOKUP($X264,$K$7:$V$36,Z$6+1,FALSE())</f>
        <v>0.723621833677094</v>
      </c>
      <c r="AA264" s="71" t="n">
        <f aca="false">AA263*VLOOKUP($X264,$K$7:$V$36,AA$6+1,FALSE())</f>
        <v>0.624269408635265</v>
      </c>
      <c r="AB264" s="71" t="n">
        <f aca="false">AB263*VLOOKUP($X264,$K$7:$V$36,AB$6+1,FALSE())</f>
        <v>0.524016527294641</v>
      </c>
      <c r="AC264" s="71" t="n">
        <f aca="false">AC263*VLOOKUP($X264,$K$7:$V$36,AC$6+1,FALSE())</f>
        <v>0.470412546837442</v>
      </c>
      <c r="AD264" s="71" t="n">
        <f aca="false">AD263*VLOOKUP($X264,$K$7:$V$36,AD$6+1,FALSE())</f>
        <v>0.403224901406614</v>
      </c>
      <c r="AE264" s="71" t="n">
        <f aca="false">AE263*VLOOKUP($X264,$K$7:$V$36,AE$6+1,FALSE())</f>
        <v>0.261174474195129</v>
      </c>
      <c r="AF264" s="71" t="n">
        <f aca="false">AF263*VLOOKUP($X264,$K$7:$V$36,AF$6+1,FALSE())</f>
        <v>0.247276109303279</v>
      </c>
      <c r="AG264" s="71" t="n">
        <f aca="false">AG263*VLOOKUP($X264,$K$7:$V$36,AG$6+1,FALSE())</f>
        <v>0.171987008798572</v>
      </c>
      <c r="AH264" s="71" t="n">
        <f aca="false">AH263*VLOOKUP($X264,$K$7:$V$36,AH$6+1,FALSE())</f>
        <v>0.147324708341517</v>
      </c>
      <c r="AI264" s="71" t="n">
        <f aca="false">AI263*VLOOKUP($X264,$K$7:$V$36,AI$6+1,FALSE())</f>
        <v>0.0874172212687824</v>
      </c>
      <c r="AJ264" s="71" t="n">
        <f aca="false">AJ263*VLOOKUP($X264,$K$7:$V$36,AJ$6+1,FALSE())</f>
        <v>0.0359302191137655</v>
      </c>
      <c r="AK264" s="72" t="n">
        <f aca="false">W$7</f>
        <v>0</v>
      </c>
      <c r="AL264" s="73" t="n">
        <f aca="false">AL263*VLOOKUP($X264,$K$40:$V$69,AL$6+1,FALSE())</f>
        <v>0.723621833677094</v>
      </c>
      <c r="AM264" s="74" t="n">
        <f aca="false">AM263*VLOOKUP($X264,$K$40:$V$69,AM$6+1,FALSE())</f>
        <v>0.624269408635265</v>
      </c>
      <c r="AN264" s="74" t="n">
        <f aca="false">AN263*VLOOKUP($X264,$K$40:$V$69,AN$6+1,FALSE())</f>
        <v>0.524016527294641</v>
      </c>
      <c r="AO264" s="74" t="n">
        <f aca="false">AO263*VLOOKUP($X264,$K$40:$V$69,AO$6+1,FALSE())</f>
        <v>0.470412546837442</v>
      </c>
      <c r="AP264" s="74" t="n">
        <f aca="false">AP263*VLOOKUP($X264,$K$40:$V$69,AP$6+1,FALSE())</f>
        <v>0.403224901406614</v>
      </c>
      <c r="AQ264" s="74" t="n">
        <f aca="false">AQ263*VLOOKUP($X264,$K$40:$V$69,AQ$6+1,FALSE())</f>
        <v>0.261174474195129</v>
      </c>
      <c r="AR264" s="74" t="n">
        <f aca="false">AR263*VLOOKUP($X264,$K$40:$V$69,AR$6+1,FALSE())</f>
        <v>0.247276109303279</v>
      </c>
      <c r="AS264" s="74" t="n">
        <f aca="false">AS263*VLOOKUP($X264,$K$40:$V$69,AS$6+1,FALSE())</f>
        <v>0.171987008798572</v>
      </c>
      <c r="AT264" s="74" t="n">
        <f aca="false">AT263*VLOOKUP($X264,$K$40:$V$69,AT$6+1,FALSE())</f>
        <v>0.147324708341517</v>
      </c>
      <c r="AU264" s="74" t="n">
        <f aca="false">AU263*VLOOKUP($X264,$K$40:$V$69,AU$6+1,FALSE())</f>
        <v>0.0874172212687824</v>
      </c>
      <c r="AV264" s="74" t="n">
        <f aca="false">AV263*VLOOKUP($X264,$K$40:$V$69,AV$6+1,FALSE())</f>
        <v>0.0359302191137655</v>
      </c>
      <c r="AW264" s="75" t="n">
        <v>0</v>
      </c>
      <c r="AX264" s="54"/>
      <c r="AY264" s="60" t="n">
        <f aca="false">AY252+1</f>
        <v>22</v>
      </c>
      <c r="AZ264" s="61" t="n">
        <v>258</v>
      </c>
      <c r="BA264" s="76" t="n">
        <v>0.0874172212687824</v>
      </c>
      <c r="BB264" s="77" t="n">
        <v>0.147324708341517</v>
      </c>
      <c r="BC264" s="54"/>
      <c r="BD264" s="54" t="n">
        <f aca="false">IF($D$11=1,BA264*BB264,BA264)</f>
        <v>0.0874172212687824</v>
      </c>
    </row>
    <row r="265" customFormat="false" ht="12.75" hidden="false" customHeight="false" outlineLevel="0" collapsed="false"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60" t="n">
        <f aca="false">X253+1</f>
        <v>22</v>
      </c>
      <c r="Y265" s="61" t="n">
        <v>259</v>
      </c>
      <c r="Z265" s="71" t="n">
        <f aca="false">Z264*VLOOKUP($X265,$K$7:$V$36,Z$6+1,FALSE())</f>
        <v>0.722405771567977</v>
      </c>
      <c r="AA265" s="71" t="n">
        <f aca="false">AA264*VLOOKUP($X265,$K$7:$V$36,AA$6+1,FALSE())</f>
        <v>0.622653920815574</v>
      </c>
      <c r="AB265" s="71" t="n">
        <f aca="false">AB264*VLOOKUP($X265,$K$7:$V$36,AB$6+1,FALSE())</f>
        <v>0.522235135510531</v>
      </c>
      <c r="AC265" s="71" t="n">
        <f aca="false">AC264*VLOOKUP($X265,$K$7:$V$36,AC$6+1,FALSE())</f>
        <v>0.468662375905073</v>
      </c>
      <c r="AD265" s="71" t="n">
        <f aca="false">AD264*VLOOKUP($X265,$K$7:$V$36,AD$6+1,FALSE())</f>
        <v>0.40142802242827</v>
      </c>
      <c r="AE265" s="71" t="n">
        <f aca="false">AE264*VLOOKUP($X265,$K$7:$V$36,AE$6+1,FALSE())</f>
        <v>0.25961628805069</v>
      </c>
      <c r="AF265" s="71" t="n">
        <f aca="false">AF264*VLOOKUP($X265,$K$7:$V$36,AF$6+1,FALSE())</f>
        <v>0.245763344747609</v>
      </c>
      <c r="AG265" s="71" t="n">
        <f aca="false">AG264*VLOOKUP($X265,$K$7:$V$36,AG$6+1,FALSE())</f>
        <v>0.170685093573773</v>
      </c>
      <c r="AH265" s="71" t="n">
        <f aca="false">AH264*VLOOKUP($X265,$K$7:$V$36,AH$6+1,FALSE())</f>
        <v>0.146077518798463</v>
      </c>
      <c r="AI265" s="71" t="n">
        <f aca="false">AI264*VLOOKUP($X265,$K$7:$V$36,AI$6+1,FALSE())</f>
        <v>0.0865865043820422</v>
      </c>
      <c r="AJ265" s="71" t="n">
        <f aca="false">AJ264*VLOOKUP($X265,$K$7:$V$36,AJ$6+1,FALSE())</f>
        <v>0.035546436101208</v>
      </c>
      <c r="AK265" s="72" t="n">
        <f aca="false">W$7</f>
        <v>0</v>
      </c>
      <c r="AL265" s="73" t="n">
        <f aca="false">AL264*VLOOKUP($X265,$K$40:$V$69,AL$6+1,FALSE())</f>
        <v>0.722405771567977</v>
      </c>
      <c r="AM265" s="74" t="n">
        <f aca="false">AM264*VLOOKUP($X265,$K$40:$V$69,AM$6+1,FALSE())</f>
        <v>0.622653920815574</v>
      </c>
      <c r="AN265" s="74" t="n">
        <f aca="false">AN264*VLOOKUP($X265,$K$40:$V$69,AN$6+1,FALSE())</f>
        <v>0.522235135510531</v>
      </c>
      <c r="AO265" s="74" t="n">
        <f aca="false">AO264*VLOOKUP($X265,$K$40:$V$69,AO$6+1,FALSE())</f>
        <v>0.468662375905073</v>
      </c>
      <c r="AP265" s="74" t="n">
        <f aca="false">AP264*VLOOKUP($X265,$K$40:$V$69,AP$6+1,FALSE())</f>
        <v>0.40142802242827</v>
      </c>
      <c r="AQ265" s="74" t="n">
        <f aca="false">AQ264*VLOOKUP($X265,$K$40:$V$69,AQ$6+1,FALSE())</f>
        <v>0.25961628805069</v>
      </c>
      <c r="AR265" s="74" t="n">
        <f aca="false">AR264*VLOOKUP($X265,$K$40:$V$69,AR$6+1,FALSE())</f>
        <v>0.245763344747609</v>
      </c>
      <c r="AS265" s="74" t="n">
        <f aca="false">AS264*VLOOKUP($X265,$K$40:$V$69,AS$6+1,FALSE())</f>
        <v>0.170685093573773</v>
      </c>
      <c r="AT265" s="74" t="n">
        <f aca="false">AT264*VLOOKUP($X265,$K$40:$V$69,AT$6+1,FALSE())</f>
        <v>0.146077518798463</v>
      </c>
      <c r="AU265" s="74" t="n">
        <f aca="false">AU264*VLOOKUP($X265,$K$40:$V$69,AU$6+1,FALSE())</f>
        <v>0.0865865043820422</v>
      </c>
      <c r="AV265" s="74" t="n">
        <f aca="false">AV264*VLOOKUP($X265,$K$40:$V$69,AV$6+1,FALSE())</f>
        <v>0.035546436101208</v>
      </c>
      <c r="AW265" s="75" t="n">
        <v>0</v>
      </c>
      <c r="AX265" s="54"/>
      <c r="AY265" s="60" t="n">
        <f aca="false">AY253+1</f>
        <v>22</v>
      </c>
      <c r="AZ265" s="61" t="n">
        <v>259</v>
      </c>
      <c r="BA265" s="76" t="n">
        <v>0.0865865043820422</v>
      </c>
      <c r="BB265" s="77" t="n">
        <v>0.146077518798463</v>
      </c>
      <c r="BC265" s="54"/>
      <c r="BD265" s="54" t="n">
        <f aca="false">IF($D$11=1,BA265*BB265,BA265)</f>
        <v>0.0865865043820422</v>
      </c>
    </row>
    <row r="266" customFormat="false" ht="12.75" hidden="false" customHeight="false" outlineLevel="0" collapsed="false"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60" t="n">
        <f aca="false">X254+1</f>
        <v>22</v>
      </c>
      <c r="Y266" s="61" t="n">
        <v>260</v>
      </c>
      <c r="Z266" s="71" t="n">
        <f aca="false">Z265*VLOOKUP($X266,$K$7:$V$36,Z$6+1,FALSE())</f>
        <v>0.72119175307748</v>
      </c>
      <c r="AA266" s="71" t="n">
        <f aca="false">AA265*VLOOKUP($X266,$K$7:$V$36,AA$6+1,FALSE())</f>
        <v>0.621042613564175</v>
      </c>
      <c r="AB266" s="71" t="n">
        <f aca="false">AB265*VLOOKUP($X266,$K$7:$V$36,AB$6+1,FALSE())</f>
        <v>0.520459799559631</v>
      </c>
      <c r="AC266" s="71" t="n">
        <f aca="false">AC265*VLOOKUP($X266,$K$7:$V$36,AC$6+1,FALSE())</f>
        <v>0.466918716487571</v>
      </c>
      <c r="AD266" s="71" t="n">
        <f aca="false">AD265*VLOOKUP($X266,$K$7:$V$36,AD$6+1,FALSE())</f>
        <v>0.399639150827575</v>
      </c>
      <c r="AE266" s="71" t="n">
        <f aca="false">AE265*VLOOKUP($X266,$K$7:$V$36,AE$6+1,FALSE())</f>
        <v>0.258067398159525</v>
      </c>
      <c r="AF266" s="71" t="n">
        <f aca="false">AF265*VLOOKUP($X266,$K$7:$V$36,AF$6+1,FALSE())</f>
        <v>0.244259834853085</v>
      </c>
      <c r="AG266" s="71" t="n">
        <f aca="false">AG265*VLOOKUP($X266,$K$7:$V$36,AG$6+1,FALSE())</f>
        <v>0.169393033647141</v>
      </c>
      <c r="AH266" s="71" t="n">
        <f aca="false">AH265*VLOOKUP($X266,$K$7:$V$36,AH$6+1,FALSE())</f>
        <v>0.144840887441975</v>
      </c>
      <c r="AI266" s="71" t="n">
        <f aca="false">AI265*VLOOKUP($X266,$K$7:$V$36,AI$6+1,FALSE())</f>
        <v>0.0857636817126644</v>
      </c>
      <c r="AJ266" s="71" t="n">
        <f aca="false">AJ265*VLOOKUP($X266,$K$7:$V$36,AJ$6+1,FALSE())</f>
        <v>0.0351667524068389</v>
      </c>
      <c r="AK266" s="72" t="n">
        <f aca="false">W$7</f>
        <v>0</v>
      </c>
      <c r="AL266" s="73" t="n">
        <f aca="false">AL265*VLOOKUP($X266,$K$40:$V$69,AL$6+1,FALSE())</f>
        <v>0.72119175307748</v>
      </c>
      <c r="AM266" s="74" t="n">
        <f aca="false">AM265*VLOOKUP($X266,$K$40:$V$69,AM$6+1,FALSE())</f>
        <v>0.621042613564175</v>
      </c>
      <c r="AN266" s="74" t="n">
        <f aca="false">AN265*VLOOKUP($X266,$K$40:$V$69,AN$6+1,FALSE())</f>
        <v>0.520459799559631</v>
      </c>
      <c r="AO266" s="74" t="n">
        <f aca="false">AO265*VLOOKUP($X266,$K$40:$V$69,AO$6+1,FALSE())</f>
        <v>0.466918716487571</v>
      </c>
      <c r="AP266" s="74" t="n">
        <f aca="false">AP265*VLOOKUP($X266,$K$40:$V$69,AP$6+1,FALSE())</f>
        <v>0.399639150827575</v>
      </c>
      <c r="AQ266" s="74" t="n">
        <f aca="false">AQ265*VLOOKUP($X266,$K$40:$V$69,AQ$6+1,FALSE())</f>
        <v>0.258067398159525</v>
      </c>
      <c r="AR266" s="74" t="n">
        <f aca="false">AR265*VLOOKUP($X266,$K$40:$V$69,AR$6+1,FALSE())</f>
        <v>0.244259834853085</v>
      </c>
      <c r="AS266" s="74" t="n">
        <f aca="false">AS265*VLOOKUP($X266,$K$40:$V$69,AS$6+1,FALSE())</f>
        <v>0.169393033647141</v>
      </c>
      <c r="AT266" s="74" t="n">
        <f aca="false">AT265*VLOOKUP($X266,$K$40:$V$69,AT$6+1,FALSE())</f>
        <v>0.144840887441975</v>
      </c>
      <c r="AU266" s="74" t="n">
        <f aca="false">AU265*VLOOKUP($X266,$K$40:$V$69,AU$6+1,FALSE())</f>
        <v>0.0857636817126644</v>
      </c>
      <c r="AV266" s="74" t="n">
        <f aca="false">AV265*VLOOKUP($X266,$K$40:$V$69,AV$6+1,FALSE())</f>
        <v>0.0351667524068389</v>
      </c>
      <c r="AW266" s="75" t="n">
        <v>0</v>
      </c>
      <c r="AX266" s="54"/>
      <c r="AY266" s="60" t="n">
        <f aca="false">AY254+1</f>
        <v>22</v>
      </c>
      <c r="AZ266" s="61" t="n">
        <v>260</v>
      </c>
      <c r="BA266" s="76" t="n">
        <v>0.0857636817126644</v>
      </c>
      <c r="BB266" s="77" t="n">
        <v>0.144840887441975</v>
      </c>
      <c r="BC266" s="54"/>
      <c r="BD266" s="54" t="n">
        <f aca="false">IF($D$11=1,BA266*BB266,BA266)</f>
        <v>0.0857636817126644</v>
      </c>
    </row>
    <row r="267" customFormat="false" ht="12.75" hidden="false" customHeight="false" outlineLevel="0" collapsed="false"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60" t="n">
        <f aca="false">X255+1</f>
        <v>22</v>
      </c>
      <c r="Y267" s="61" t="n">
        <v>261</v>
      </c>
      <c r="Z267" s="71" t="n">
        <f aca="false">Z266*VLOOKUP($X267,$K$7:$V$36,Z$6+1,FALSE())</f>
        <v>0.719979774771259</v>
      </c>
      <c r="AA267" s="71" t="n">
        <f aca="false">AA266*VLOOKUP($X267,$K$7:$V$36,AA$6+1,FALSE())</f>
        <v>0.61943547606257</v>
      </c>
      <c r="AB267" s="71" t="n">
        <f aca="false">AB266*VLOOKUP($X267,$K$7:$V$36,AB$6+1,FALSE())</f>
        <v>0.518690498855163</v>
      </c>
      <c r="AC267" s="71" t="n">
        <f aca="false">AC266*VLOOKUP($X267,$K$7:$V$36,AC$6+1,FALSE())</f>
        <v>0.46518154435883</v>
      </c>
      <c r="AD267" s="71" t="n">
        <f aca="false">AD266*VLOOKUP($X267,$K$7:$V$36,AD$6+1,FALSE())</f>
        <v>0.397858250921493</v>
      </c>
      <c r="AE267" s="71" t="n">
        <f aca="false">AE266*VLOOKUP($X267,$K$7:$V$36,AE$6+1,FALSE())</f>
        <v>0.256527749059503</v>
      </c>
      <c r="AF267" s="71" t="n">
        <f aca="false">AF266*VLOOKUP($X267,$K$7:$V$36,AF$6+1,FALSE())</f>
        <v>0.242765523002335</v>
      </c>
      <c r="AG267" s="71" t="n">
        <f aca="false">AG266*VLOOKUP($X267,$K$7:$V$36,AG$6+1,FALSE())</f>
        <v>0.168110754415584</v>
      </c>
      <c r="AH267" s="71" t="n">
        <f aca="false">AH266*VLOOKUP($X267,$K$7:$V$36,AH$6+1,FALSE())</f>
        <v>0.143614724890847</v>
      </c>
      <c r="AI267" s="71" t="n">
        <f aca="false">AI266*VLOOKUP($X267,$K$7:$V$36,AI$6+1,FALSE())</f>
        <v>0.0849486782427113</v>
      </c>
      <c r="AJ267" s="71" t="n">
        <f aca="false">AJ266*VLOOKUP($X267,$K$7:$V$36,AJ$6+1,FALSE())</f>
        <v>0.0347911242444326</v>
      </c>
      <c r="AK267" s="72" t="n">
        <f aca="false">W$7</f>
        <v>0</v>
      </c>
      <c r="AL267" s="73" t="n">
        <f aca="false">AL266*VLOOKUP($X267,$K$40:$V$69,AL$6+1,FALSE())</f>
        <v>0.719979774771259</v>
      </c>
      <c r="AM267" s="74" t="n">
        <f aca="false">AM266*VLOOKUP($X267,$K$40:$V$69,AM$6+1,FALSE())</f>
        <v>0.61943547606257</v>
      </c>
      <c r="AN267" s="74" t="n">
        <f aca="false">AN266*VLOOKUP($X267,$K$40:$V$69,AN$6+1,FALSE())</f>
        <v>0.518690498855163</v>
      </c>
      <c r="AO267" s="74" t="n">
        <f aca="false">AO266*VLOOKUP($X267,$K$40:$V$69,AO$6+1,FALSE())</f>
        <v>0.46518154435883</v>
      </c>
      <c r="AP267" s="74" t="n">
        <f aca="false">AP266*VLOOKUP($X267,$K$40:$V$69,AP$6+1,FALSE())</f>
        <v>0.397858250921493</v>
      </c>
      <c r="AQ267" s="74" t="n">
        <f aca="false">AQ266*VLOOKUP($X267,$K$40:$V$69,AQ$6+1,FALSE())</f>
        <v>0.256527749059503</v>
      </c>
      <c r="AR267" s="74" t="n">
        <f aca="false">AR266*VLOOKUP($X267,$K$40:$V$69,AR$6+1,FALSE())</f>
        <v>0.242765523002335</v>
      </c>
      <c r="AS267" s="74" t="n">
        <f aca="false">AS266*VLOOKUP($X267,$K$40:$V$69,AS$6+1,FALSE())</f>
        <v>0.168110754415584</v>
      </c>
      <c r="AT267" s="74" t="n">
        <f aca="false">AT266*VLOOKUP($X267,$K$40:$V$69,AT$6+1,FALSE())</f>
        <v>0.143614724890847</v>
      </c>
      <c r="AU267" s="74" t="n">
        <f aca="false">AU266*VLOOKUP($X267,$K$40:$V$69,AU$6+1,FALSE())</f>
        <v>0.0849486782427113</v>
      </c>
      <c r="AV267" s="74" t="n">
        <f aca="false">AV266*VLOOKUP($X267,$K$40:$V$69,AV$6+1,FALSE())</f>
        <v>0.0347911242444326</v>
      </c>
      <c r="AW267" s="75" t="n">
        <v>0</v>
      </c>
      <c r="AX267" s="54"/>
      <c r="AY267" s="60" t="n">
        <f aca="false">AY255+1</f>
        <v>22</v>
      </c>
      <c r="AZ267" s="61" t="n">
        <v>261</v>
      </c>
      <c r="BA267" s="76" t="n">
        <v>0.0849486782427113</v>
      </c>
      <c r="BB267" s="77" t="n">
        <v>0.143614724890847</v>
      </c>
      <c r="BC267" s="54"/>
      <c r="BD267" s="54" t="n">
        <f aca="false">IF($D$11=1,BA267*BB267,BA267)</f>
        <v>0.0849486782427113</v>
      </c>
    </row>
    <row r="268" customFormat="false" ht="12.75" hidden="false" customHeight="false" outlineLevel="0" collapsed="false"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60" t="n">
        <f aca="false">X256+1</f>
        <v>22</v>
      </c>
      <c r="Y268" s="61" t="n">
        <v>262</v>
      </c>
      <c r="Z268" s="71" t="n">
        <f aca="false">Z267*VLOOKUP($X268,$K$7:$V$36,Z$6+1,FALSE())</f>
        <v>0.718769833220738</v>
      </c>
      <c r="AA268" s="71" t="n">
        <f aca="false">AA267*VLOOKUP($X268,$K$7:$V$36,AA$6+1,FALSE())</f>
        <v>0.617832497520258</v>
      </c>
      <c r="AB268" s="71" t="n">
        <f aca="false">AB267*VLOOKUP($X268,$K$7:$V$36,AB$6+1,FALSE())</f>
        <v>0.516927212880336</v>
      </c>
      <c r="AC268" s="71" t="n">
        <f aca="false">AC267*VLOOKUP($X268,$K$7:$V$36,AC$6+1,FALSE())</f>
        <v>0.46345083538288</v>
      </c>
      <c r="AD268" s="71" t="n">
        <f aca="false">AD267*VLOOKUP($X268,$K$7:$V$36,AD$6+1,FALSE())</f>
        <v>0.396085287186</v>
      </c>
      <c r="AE268" s="71" t="n">
        <f aca="false">AE267*VLOOKUP($X268,$K$7:$V$36,AE$6+1,FALSE())</f>
        <v>0.254997285619382</v>
      </c>
      <c r="AF268" s="71" t="n">
        <f aca="false">AF267*VLOOKUP($X268,$K$7:$V$36,AF$6+1,FALSE())</f>
        <v>0.241280352924355</v>
      </c>
      <c r="AG268" s="71" t="n">
        <f aca="false">AG267*VLOOKUP($X268,$K$7:$V$36,AG$6+1,FALSE())</f>
        <v>0.166838181840743</v>
      </c>
      <c r="AH268" s="71" t="n">
        <f aca="false">AH267*VLOOKUP($X268,$K$7:$V$36,AH$6+1,FALSE())</f>
        <v>0.142398942520539</v>
      </c>
      <c r="AI268" s="71" t="n">
        <f aca="false">AI267*VLOOKUP($X268,$K$7:$V$36,AI$6+1,FALSE())</f>
        <v>0.0841414196671327</v>
      </c>
      <c r="AJ268" s="71" t="n">
        <f aca="false">AJ267*VLOOKUP($X268,$K$7:$V$36,AJ$6+1,FALSE())</f>
        <v>0.034419508295459</v>
      </c>
      <c r="AK268" s="72" t="n">
        <f aca="false">W$7</f>
        <v>0</v>
      </c>
      <c r="AL268" s="73" t="n">
        <f aca="false">AL267*VLOOKUP($X268,$K$40:$V$69,AL$6+1,FALSE())</f>
        <v>0.718769833220738</v>
      </c>
      <c r="AM268" s="74" t="n">
        <f aca="false">AM267*VLOOKUP($X268,$K$40:$V$69,AM$6+1,FALSE())</f>
        <v>0.617832497520258</v>
      </c>
      <c r="AN268" s="74" t="n">
        <f aca="false">AN267*VLOOKUP($X268,$K$40:$V$69,AN$6+1,FALSE())</f>
        <v>0.516927212880336</v>
      </c>
      <c r="AO268" s="74" t="n">
        <f aca="false">AO267*VLOOKUP($X268,$K$40:$V$69,AO$6+1,FALSE())</f>
        <v>0.46345083538288</v>
      </c>
      <c r="AP268" s="74" t="n">
        <f aca="false">AP267*VLOOKUP($X268,$K$40:$V$69,AP$6+1,FALSE())</f>
        <v>0.396085287186</v>
      </c>
      <c r="AQ268" s="74" t="n">
        <f aca="false">AQ267*VLOOKUP($X268,$K$40:$V$69,AQ$6+1,FALSE())</f>
        <v>0.254997285619382</v>
      </c>
      <c r="AR268" s="74" t="n">
        <f aca="false">AR267*VLOOKUP($X268,$K$40:$V$69,AR$6+1,FALSE())</f>
        <v>0.241280352924355</v>
      </c>
      <c r="AS268" s="74" t="n">
        <f aca="false">AS267*VLOOKUP($X268,$K$40:$V$69,AS$6+1,FALSE())</f>
        <v>0.166838181840743</v>
      </c>
      <c r="AT268" s="74" t="n">
        <f aca="false">AT267*VLOOKUP($X268,$K$40:$V$69,AT$6+1,FALSE())</f>
        <v>0.142398942520539</v>
      </c>
      <c r="AU268" s="74" t="n">
        <f aca="false">AU267*VLOOKUP($X268,$K$40:$V$69,AU$6+1,FALSE())</f>
        <v>0.0841414196671327</v>
      </c>
      <c r="AV268" s="74" t="n">
        <f aca="false">AV267*VLOOKUP($X268,$K$40:$V$69,AV$6+1,FALSE())</f>
        <v>0.034419508295459</v>
      </c>
      <c r="AW268" s="75" t="n">
        <v>0</v>
      </c>
      <c r="AX268" s="54"/>
      <c r="AY268" s="60" t="n">
        <f aca="false">AY256+1</f>
        <v>22</v>
      </c>
      <c r="AZ268" s="61" t="n">
        <v>262</v>
      </c>
      <c r="BA268" s="76" t="n">
        <v>0.0841414196671327</v>
      </c>
      <c r="BB268" s="77" t="n">
        <v>0.142398942520539</v>
      </c>
      <c r="BC268" s="54"/>
      <c r="BD268" s="54" t="n">
        <f aca="false">IF($D$11=1,BA268*BB268,BA268)</f>
        <v>0.0841414196671327</v>
      </c>
    </row>
    <row r="269" customFormat="false" ht="12.75" hidden="false" customHeight="false" outlineLevel="0" collapsed="false"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60" t="n">
        <f aca="false">X257+1</f>
        <v>22</v>
      </c>
      <c r="Y269" s="61" t="n">
        <v>263</v>
      </c>
      <c r="Z269" s="71" t="n">
        <f aca="false">Z268*VLOOKUP($X269,$K$7:$V$36,Z$6+1,FALSE())</f>
        <v>0.717561925003106</v>
      </c>
      <c r="AA269" s="71" t="n">
        <f aca="false">AA268*VLOOKUP($X269,$K$7:$V$36,AA$6+1,FALSE())</f>
        <v>0.616233667174662</v>
      </c>
      <c r="AB269" s="71" t="n">
        <f aca="false">AB268*VLOOKUP($X269,$K$7:$V$36,AB$6+1,FALSE())</f>
        <v>0.515169921188102</v>
      </c>
      <c r="AC269" s="71" t="n">
        <f aca="false">AC268*VLOOKUP($X269,$K$7:$V$36,AC$6+1,FALSE())</f>
        <v>0.461726565513544</v>
      </c>
      <c r="AD269" s="71" t="n">
        <f aca="false">AD268*VLOOKUP($X269,$K$7:$V$36,AD$6+1,FALSE())</f>
        <v>0.39432022425538</v>
      </c>
      <c r="AE269" s="71" t="n">
        <f aca="false">AE268*VLOOKUP($X269,$K$7:$V$36,AE$6+1,FALSE())</f>
        <v>0.253475953036839</v>
      </c>
      <c r="AF269" s="71" t="n">
        <f aca="false">AF268*VLOOKUP($X269,$K$7:$V$36,AF$6+1,FALSE())</f>
        <v>0.239804268692394</v>
      </c>
      <c r="AG269" s="71" t="n">
        <f aca="false">AG268*VLOOKUP($X269,$K$7:$V$36,AG$6+1,FALSE())</f>
        <v>0.165575242444718</v>
      </c>
      <c r="AH269" s="71" t="n">
        <f aca="false">AH268*VLOOKUP($X269,$K$7:$V$36,AH$6+1,FALSE())</f>
        <v>0.141193452456769</v>
      </c>
      <c r="AI269" s="71" t="n">
        <f aca="false">AI268*VLOOKUP($X269,$K$7:$V$36,AI$6+1,FALSE())</f>
        <v>0.0833418323869918</v>
      </c>
      <c r="AJ269" s="71" t="n">
        <f aca="false">AJ268*VLOOKUP($X269,$K$7:$V$36,AJ$6+1,FALSE())</f>
        <v>0.0340518617040882</v>
      </c>
      <c r="AK269" s="72" t="n">
        <f aca="false">W$7</f>
        <v>0</v>
      </c>
      <c r="AL269" s="73" t="n">
        <f aca="false">AL268*VLOOKUP($X269,$K$40:$V$69,AL$6+1,FALSE())</f>
        <v>0.717561925003106</v>
      </c>
      <c r="AM269" s="74" t="n">
        <f aca="false">AM268*VLOOKUP($X269,$K$40:$V$69,AM$6+1,FALSE())</f>
        <v>0.616233667174662</v>
      </c>
      <c r="AN269" s="74" t="n">
        <f aca="false">AN268*VLOOKUP($X269,$K$40:$V$69,AN$6+1,FALSE())</f>
        <v>0.515169921188102</v>
      </c>
      <c r="AO269" s="74" t="n">
        <f aca="false">AO268*VLOOKUP($X269,$K$40:$V$69,AO$6+1,FALSE())</f>
        <v>0.461726565513544</v>
      </c>
      <c r="AP269" s="74" t="n">
        <f aca="false">AP268*VLOOKUP($X269,$K$40:$V$69,AP$6+1,FALSE())</f>
        <v>0.39432022425538</v>
      </c>
      <c r="AQ269" s="74" t="n">
        <f aca="false">AQ268*VLOOKUP($X269,$K$40:$V$69,AQ$6+1,FALSE())</f>
        <v>0.253475953036839</v>
      </c>
      <c r="AR269" s="74" t="n">
        <f aca="false">AR268*VLOOKUP($X269,$K$40:$V$69,AR$6+1,FALSE())</f>
        <v>0.239804268692394</v>
      </c>
      <c r="AS269" s="74" t="n">
        <f aca="false">AS268*VLOOKUP($X269,$K$40:$V$69,AS$6+1,FALSE())</f>
        <v>0.165575242444718</v>
      </c>
      <c r="AT269" s="74" t="n">
        <f aca="false">AT268*VLOOKUP($X269,$K$40:$V$69,AT$6+1,FALSE())</f>
        <v>0.141193452456769</v>
      </c>
      <c r="AU269" s="74" t="n">
        <f aca="false">AU268*VLOOKUP($X269,$K$40:$V$69,AU$6+1,FALSE())</f>
        <v>0.0833418323869918</v>
      </c>
      <c r="AV269" s="74" t="n">
        <f aca="false">AV268*VLOOKUP($X269,$K$40:$V$69,AV$6+1,FALSE())</f>
        <v>0.0340518617040882</v>
      </c>
      <c r="AW269" s="75" t="n">
        <v>0</v>
      </c>
      <c r="AX269" s="54"/>
      <c r="AY269" s="60" t="n">
        <f aca="false">AY257+1</f>
        <v>22</v>
      </c>
      <c r="AZ269" s="61" t="n">
        <v>263</v>
      </c>
      <c r="BA269" s="76" t="n">
        <v>0.0833418323869918</v>
      </c>
      <c r="BB269" s="77" t="n">
        <v>0.141193452456769</v>
      </c>
      <c r="BC269" s="54"/>
      <c r="BD269" s="54" t="n">
        <f aca="false">IF($D$11=1,BA269*BB269,BA269)</f>
        <v>0.0833418323869918</v>
      </c>
    </row>
    <row r="270" customFormat="false" ht="12.75" hidden="false" customHeight="false" outlineLevel="0" collapsed="false"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60" t="n">
        <f aca="false">X258+1</f>
        <v>22</v>
      </c>
      <c r="Y270" s="61" t="n">
        <v>264</v>
      </c>
      <c r="Z270" s="71" t="n">
        <f aca="false">Z269*VLOOKUP($X270,$K$7:$V$36,Z$6+1,FALSE())</f>
        <v>0.716356046701305</v>
      </c>
      <c r="AA270" s="71" t="n">
        <f aca="false">AA269*VLOOKUP($X270,$K$7:$V$36,AA$6+1,FALSE())</f>
        <v>0.614638974291054</v>
      </c>
      <c r="AB270" s="71" t="n">
        <f aca="false">AB269*VLOOKUP($X270,$K$7:$V$36,AB$6+1,FALSE())</f>
        <v>0.513418603400926</v>
      </c>
      <c r="AC270" s="71" t="n">
        <f aca="false">AC269*VLOOKUP($X270,$K$7:$V$36,AC$6+1,FALSE())</f>
        <v>0.460008710794112</v>
      </c>
      <c r="AD270" s="71" t="n">
        <f aca="false">AD269*VLOOKUP($X270,$K$7:$V$36,AD$6+1,FALSE())</f>
        <v>0.392563026921514</v>
      </c>
      <c r="AE270" s="71" t="n">
        <f aca="false">AE269*VLOOKUP($X270,$K$7:$V$36,AE$6+1,FALSE())</f>
        <v>0.251963696836506</v>
      </c>
      <c r="AF270" s="71" t="n">
        <f aca="false">AF269*VLOOKUP($X270,$K$7:$V$36,AF$6+1,FALSE())</f>
        <v>0.238337214721842</v>
      </c>
      <c r="AG270" s="71" t="n">
        <f aca="false">AG269*VLOOKUP($X270,$K$7:$V$36,AG$6+1,FALSE())</f>
        <v>0.164321863305826</v>
      </c>
      <c r="AH270" s="71" t="n">
        <f aca="false">AH269*VLOOKUP($X270,$K$7:$V$36,AH$6+1,FALSE())</f>
        <v>0.139998167569162</v>
      </c>
      <c r="AI270" s="71" t="n">
        <f aca="false">AI269*VLOOKUP($X270,$K$7:$V$36,AI$6+1,FALSE())</f>
        <v>0.082549843502755</v>
      </c>
      <c r="AJ270" s="71" t="n">
        <f aca="false">AJ269*VLOOKUP($X270,$K$7:$V$36,AJ$6+1,FALSE())</f>
        <v>0.0336881420722483</v>
      </c>
      <c r="AK270" s="72" t="n">
        <f aca="false">W$7</f>
        <v>0</v>
      </c>
      <c r="AL270" s="73" t="n">
        <f aca="false">AL269*VLOOKUP($X270,$K$40:$V$69,AL$6+1,FALSE())</f>
        <v>0.716356046701305</v>
      </c>
      <c r="AM270" s="74" t="n">
        <f aca="false">AM269*VLOOKUP($X270,$K$40:$V$69,AM$6+1,FALSE())</f>
        <v>0.614638974291054</v>
      </c>
      <c r="AN270" s="74" t="n">
        <f aca="false">AN269*VLOOKUP($X270,$K$40:$V$69,AN$6+1,FALSE())</f>
        <v>0.513418603400926</v>
      </c>
      <c r="AO270" s="74" t="n">
        <f aca="false">AO269*VLOOKUP($X270,$K$40:$V$69,AO$6+1,FALSE())</f>
        <v>0.460008710794112</v>
      </c>
      <c r="AP270" s="74" t="n">
        <f aca="false">AP269*VLOOKUP($X270,$K$40:$V$69,AP$6+1,FALSE())</f>
        <v>0.392563026921514</v>
      </c>
      <c r="AQ270" s="74" t="n">
        <f aca="false">AQ269*VLOOKUP($X270,$K$40:$V$69,AQ$6+1,FALSE())</f>
        <v>0.251963696836506</v>
      </c>
      <c r="AR270" s="74" t="n">
        <f aca="false">AR269*VLOOKUP($X270,$K$40:$V$69,AR$6+1,FALSE())</f>
        <v>0.238337214721842</v>
      </c>
      <c r="AS270" s="74" t="n">
        <f aca="false">AS269*VLOOKUP($X270,$K$40:$V$69,AS$6+1,FALSE())</f>
        <v>0.164321863305826</v>
      </c>
      <c r="AT270" s="74" t="n">
        <f aca="false">AT269*VLOOKUP($X270,$K$40:$V$69,AT$6+1,FALSE())</f>
        <v>0.139998167569162</v>
      </c>
      <c r="AU270" s="74" t="n">
        <f aca="false">AU269*VLOOKUP($X270,$K$40:$V$69,AU$6+1,FALSE())</f>
        <v>0.082549843502755</v>
      </c>
      <c r="AV270" s="74" t="n">
        <f aca="false">AV269*VLOOKUP($X270,$K$40:$V$69,AV$6+1,FALSE())</f>
        <v>0.0336881420722483</v>
      </c>
      <c r="AW270" s="75" t="n">
        <v>0</v>
      </c>
      <c r="AX270" s="54"/>
      <c r="AY270" s="60" t="n">
        <f aca="false">AY258+1</f>
        <v>22</v>
      </c>
      <c r="AZ270" s="61" t="n">
        <v>264</v>
      </c>
      <c r="BA270" s="76" t="n">
        <v>0.082549843502755</v>
      </c>
      <c r="BB270" s="77" t="n">
        <v>0.139998167569162</v>
      </c>
      <c r="BC270" s="54"/>
      <c r="BD270" s="54" t="n">
        <f aca="false">IF($D$11=1,BA270*BB270,BA270)</f>
        <v>0.082549843502755</v>
      </c>
    </row>
    <row r="271" customFormat="false" ht="12.75" hidden="false" customHeight="false" outlineLevel="0" collapsed="false"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60" t="n">
        <f aca="false">X259+1</f>
        <v>23</v>
      </c>
      <c r="Y271" s="61" t="n">
        <v>265</v>
      </c>
      <c r="Z271" s="71" t="n">
        <f aca="false">Z270*VLOOKUP($X271,$K$7:$V$36,Z$6+1,FALSE())</f>
        <v>0.715152194904015</v>
      </c>
      <c r="AA271" s="71" t="n">
        <f aca="false">AA270*VLOOKUP($X271,$K$7:$V$36,AA$6+1,FALSE())</f>
        <v>0.613048408162489</v>
      </c>
      <c r="AB271" s="71" t="n">
        <f aca="false">AB270*VLOOKUP($X271,$K$7:$V$36,AB$6+1,FALSE())</f>
        <v>0.511673239210545</v>
      </c>
      <c r="AC271" s="71" t="n">
        <f aca="false">AC270*VLOOKUP($X271,$K$7:$V$36,AC$6+1,FALSE())</f>
        <v>0.458297247357005</v>
      </c>
      <c r="AD271" s="71" t="n">
        <f aca="false">AD270*VLOOKUP($X271,$K$7:$V$36,AD$6+1,FALSE())</f>
        <v>0.39081366013318</v>
      </c>
      <c r="AE271" s="71" t="n">
        <f aca="false">AE270*VLOOKUP($X271,$K$7:$V$36,AE$6+1,FALSE())</f>
        <v>0.250460462868018</v>
      </c>
      <c r="AF271" s="71" t="n">
        <f aca="false">AF270*VLOOKUP($X271,$K$7:$V$36,AF$6+1,FALSE())</f>
        <v>0.236879135768141</v>
      </c>
      <c r="AG271" s="71" t="n">
        <f aca="false">AG270*VLOOKUP($X271,$K$7:$V$36,AG$6+1,FALSE())</f>
        <v>0.16307797205439</v>
      </c>
      <c r="AH271" s="71" t="n">
        <f aca="false">AH270*VLOOKUP($X271,$K$7:$V$36,AH$6+1,FALSE())</f>
        <v>0.138813001464953</v>
      </c>
      <c r="AI271" s="71" t="n">
        <f aca="false">AI270*VLOOKUP($X271,$K$7:$V$36,AI$6+1,FALSE())</f>
        <v>0.0817653808076455</v>
      </c>
      <c r="AJ271" s="71" t="n">
        <f aca="false">AJ270*VLOOKUP($X271,$K$7:$V$36,AJ$6+1,FALSE())</f>
        <v>0.0333283074547355</v>
      </c>
      <c r="AK271" s="72" t="n">
        <f aca="false">W$7</f>
        <v>0</v>
      </c>
      <c r="AL271" s="73" t="n">
        <f aca="false">AL270*VLOOKUP($X271,$K$40:$V$69,AL$6+1,FALSE())</f>
        <v>0.715152194904015</v>
      </c>
      <c r="AM271" s="74" t="n">
        <f aca="false">AM270*VLOOKUP($X271,$K$40:$V$69,AM$6+1,FALSE())</f>
        <v>0.613048408162489</v>
      </c>
      <c r="AN271" s="74" t="n">
        <f aca="false">AN270*VLOOKUP($X271,$K$40:$V$69,AN$6+1,FALSE())</f>
        <v>0.511673239210545</v>
      </c>
      <c r="AO271" s="74" t="n">
        <f aca="false">AO270*VLOOKUP($X271,$K$40:$V$69,AO$6+1,FALSE())</f>
        <v>0.458297247357005</v>
      </c>
      <c r="AP271" s="74" t="n">
        <f aca="false">AP270*VLOOKUP($X271,$K$40:$V$69,AP$6+1,FALSE())</f>
        <v>0.39081366013318</v>
      </c>
      <c r="AQ271" s="74" t="n">
        <f aca="false">AQ270*VLOOKUP($X271,$K$40:$V$69,AQ$6+1,FALSE())</f>
        <v>0.250460462868018</v>
      </c>
      <c r="AR271" s="74" t="n">
        <f aca="false">AR270*VLOOKUP($X271,$K$40:$V$69,AR$6+1,FALSE())</f>
        <v>0.236879135768141</v>
      </c>
      <c r="AS271" s="74" t="n">
        <f aca="false">AS270*VLOOKUP($X271,$K$40:$V$69,AS$6+1,FALSE())</f>
        <v>0.16307797205439</v>
      </c>
      <c r="AT271" s="74" t="n">
        <f aca="false">AT270*VLOOKUP($X271,$K$40:$V$69,AT$6+1,FALSE())</f>
        <v>0.138813001464953</v>
      </c>
      <c r="AU271" s="74" t="n">
        <f aca="false">AU270*VLOOKUP($X271,$K$40:$V$69,AU$6+1,FALSE())</f>
        <v>0.0817653808076455</v>
      </c>
      <c r="AV271" s="74" t="n">
        <f aca="false">AV270*VLOOKUP($X271,$K$40:$V$69,AV$6+1,FALSE())</f>
        <v>0.0333283074547355</v>
      </c>
      <c r="AW271" s="75" t="n">
        <v>0</v>
      </c>
      <c r="AX271" s="54"/>
      <c r="AY271" s="60" t="n">
        <f aca="false">AY259+1</f>
        <v>23</v>
      </c>
      <c r="AZ271" s="61" t="n">
        <v>265</v>
      </c>
      <c r="BA271" s="76" t="n">
        <v>0.0817653808076455</v>
      </c>
      <c r="BB271" s="77" t="n">
        <v>0.138813001464953</v>
      </c>
      <c r="BC271" s="54"/>
      <c r="BD271" s="54" t="n">
        <f aca="false">IF($D$11=1,BA271*BB271,BA271)</f>
        <v>0.0817653808076455</v>
      </c>
    </row>
    <row r="272" customFormat="false" ht="12.75" hidden="false" customHeight="false" outlineLevel="0" collapsed="false"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60" t="n">
        <f aca="false">X260+1</f>
        <v>23</v>
      </c>
      <c r="Y272" s="61" t="n">
        <v>266</v>
      </c>
      <c r="Z272" s="71" t="n">
        <f aca="false">Z271*VLOOKUP($X272,$K$7:$V$36,Z$6+1,FALSE())</f>
        <v>0.713950366205653</v>
      </c>
      <c r="AA272" s="71" t="n">
        <f aca="false">AA271*VLOOKUP($X272,$K$7:$V$36,AA$6+1,FALSE())</f>
        <v>0.611461958109726</v>
      </c>
      <c r="AB272" s="71" t="n">
        <f aca="false">AB271*VLOOKUP($X272,$K$7:$V$36,AB$6+1,FALSE())</f>
        <v>0.509933808377735</v>
      </c>
      <c r="AC272" s="71" t="n">
        <f aca="false">AC271*VLOOKUP($X272,$K$7:$V$36,AC$6+1,FALSE())</f>
        <v>0.456592151423443</v>
      </c>
      <c r="AD272" s="71" t="n">
        <f aca="false">AD271*VLOOKUP($X272,$K$7:$V$36,AD$6+1,FALSE())</f>
        <v>0.389072088995353</v>
      </c>
      <c r="AE272" s="71" t="n">
        <f aca="false">AE271*VLOOKUP($X272,$K$7:$V$36,AE$6+1,FALSE())</f>
        <v>0.248966197304075</v>
      </c>
      <c r="AF272" s="71" t="n">
        <f aca="false">AF271*VLOOKUP($X272,$K$7:$V$36,AF$6+1,FALSE())</f>
        <v>0.235429976924704</v>
      </c>
      <c r="AG272" s="71" t="n">
        <f aca="false">AG271*VLOOKUP($X272,$K$7:$V$36,AG$6+1,FALSE())</f>
        <v>0.16184349686856</v>
      </c>
      <c r="AH272" s="71" t="n">
        <f aca="false">AH271*VLOOKUP($X272,$K$7:$V$36,AH$6+1,FALSE())</f>
        <v>0.13763786848274</v>
      </c>
      <c r="AI272" s="71" t="n">
        <f aca="false">AI271*VLOOKUP($X272,$K$7:$V$36,AI$6+1,FALSE())</f>
        <v>0.0809883727810599</v>
      </c>
      <c r="AJ272" s="71" t="n">
        <f aca="false">AJ271*VLOOKUP($X272,$K$7:$V$36,AJ$6+1,FALSE())</f>
        <v>0.0329723163543773</v>
      </c>
      <c r="AK272" s="72" t="n">
        <f aca="false">W$7</f>
        <v>0</v>
      </c>
      <c r="AL272" s="73" t="n">
        <f aca="false">AL271*VLOOKUP($X272,$K$40:$V$69,AL$6+1,FALSE())</f>
        <v>0.713950366205653</v>
      </c>
      <c r="AM272" s="74" t="n">
        <f aca="false">AM271*VLOOKUP($X272,$K$40:$V$69,AM$6+1,FALSE())</f>
        <v>0.611461958109726</v>
      </c>
      <c r="AN272" s="74" t="n">
        <f aca="false">AN271*VLOOKUP($X272,$K$40:$V$69,AN$6+1,FALSE())</f>
        <v>0.509933808377735</v>
      </c>
      <c r="AO272" s="74" t="n">
        <f aca="false">AO271*VLOOKUP($X272,$K$40:$V$69,AO$6+1,FALSE())</f>
        <v>0.456592151423443</v>
      </c>
      <c r="AP272" s="74" t="n">
        <f aca="false">AP271*VLOOKUP($X272,$K$40:$V$69,AP$6+1,FALSE())</f>
        <v>0.389072088995353</v>
      </c>
      <c r="AQ272" s="74" t="n">
        <f aca="false">AQ271*VLOOKUP($X272,$K$40:$V$69,AQ$6+1,FALSE())</f>
        <v>0.248966197304075</v>
      </c>
      <c r="AR272" s="74" t="n">
        <f aca="false">AR271*VLOOKUP($X272,$K$40:$V$69,AR$6+1,FALSE())</f>
        <v>0.235429976924704</v>
      </c>
      <c r="AS272" s="74" t="n">
        <f aca="false">AS271*VLOOKUP($X272,$K$40:$V$69,AS$6+1,FALSE())</f>
        <v>0.16184349686856</v>
      </c>
      <c r="AT272" s="74" t="n">
        <f aca="false">AT271*VLOOKUP($X272,$K$40:$V$69,AT$6+1,FALSE())</f>
        <v>0.13763786848274</v>
      </c>
      <c r="AU272" s="74" t="n">
        <f aca="false">AU271*VLOOKUP($X272,$K$40:$V$69,AU$6+1,FALSE())</f>
        <v>0.0809883727810599</v>
      </c>
      <c r="AV272" s="74" t="n">
        <f aca="false">AV271*VLOOKUP($X272,$K$40:$V$69,AV$6+1,FALSE())</f>
        <v>0.0329723163543773</v>
      </c>
      <c r="AW272" s="75" t="n">
        <v>0</v>
      </c>
      <c r="AX272" s="54"/>
      <c r="AY272" s="60" t="n">
        <f aca="false">AY260+1</f>
        <v>23</v>
      </c>
      <c r="AZ272" s="61" t="n">
        <v>266</v>
      </c>
      <c r="BA272" s="76" t="n">
        <v>0.0809883727810599</v>
      </c>
      <c r="BB272" s="77" t="n">
        <v>0.13763786848274</v>
      </c>
      <c r="BC272" s="54"/>
      <c r="BD272" s="54" t="n">
        <f aca="false">IF($D$11=1,BA272*BB272,BA272)</f>
        <v>0.0809883727810599</v>
      </c>
    </row>
    <row r="273" customFormat="false" ht="12.75" hidden="false" customHeight="false" outlineLevel="0" collapsed="false"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60" t="n">
        <f aca="false">X261+1</f>
        <v>23</v>
      </c>
      <c r="Y273" s="61" t="n">
        <v>267</v>
      </c>
      <c r="Z273" s="71" t="n">
        <f aca="false">Z272*VLOOKUP($X273,$K$7:$V$36,Z$6+1,FALSE())</f>
        <v>0.712750557206357</v>
      </c>
      <c r="AA273" s="71" t="n">
        <f aca="false">AA272*VLOOKUP($X273,$K$7:$V$36,AA$6+1,FALSE())</f>
        <v>0.609879613481162</v>
      </c>
      <c r="AB273" s="71" t="n">
        <f aca="false">AB272*VLOOKUP($X273,$K$7:$V$36,AB$6+1,FALSE())</f>
        <v>0.508200290732072</v>
      </c>
      <c r="AC273" s="71" t="n">
        <f aca="false">AC272*VLOOKUP($X273,$K$7:$V$36,AC$6+1,FALSE())</f>
        <v>0.454893399303115</v>
      </c>
      <c r="AD273" s="71" t="n">
        <f aca="false">AD272*VLOOKUP($X273,$K$7:$V$36,AD$6+1,FALSE())</f>
        <v>0.387338278768512</v>
      </c>
      <c r="AE273" s="71" t="n">
        <f aca="false">AE272*VLOOKUP($X273,$K$7:$V$36,AE$6+1,FALSE())</f>
        <v>0.247480846638516</v>
      </c>
      <c r="AF273" s="71" t="n">
        <f aca="false">AF272*VLOOKUP($X273,$K$7:$V$36,AF$6+1,FALSE())</f>
        <v>0.233989683620846</v>
      </c>
      <c r="AG273" s="71" t="n">
        <f aca="false">AG272*VLOOKUP($X273,$K$7:$V$36,AG$6+1,FALSE())</f>
        <v>0.160618366470167</v>
      </c>
      <c r="AH273" s="71" t="n">
        <f aca="false">AH272*VLOOKUP($X273,$K$7:$V$36,AH$6+1,FALSE())</f>
        <v>0.136472683686298</v>
      </c>
      <c r="AI273" s="71" t="n">
        <f aca="false">AI272*VLOOKUP($X273,$K$7:$V$36,AI$6+1,FALSE())</f>
        <v>0.080218748582048</v>
      </c>
      <c r="AJ273" s="71" t="n">
        <f aca="false">AJ272*VLOOKUP($X273,$K$7:$V$36,AJ$6+1,FALSE())</f>
        <v>0.0326201277172466</v>
      </c>
      <c r="AK273" s="72" t="n">
        <f aca="false">W$7</f>
        <v>0</v>
      </c>
      <c r="AL273" s="73" t="n">
        <f aca="false">AL272*VLOOKUP($X273,$K$40:$V$69,AL$6+1,FALSE())</f>
        <v>0.712750557206357</v>
      </c>
      <c r="AM273" s="74" t="n">
        <f aca="false">AM272*VLOOKUP($X273,$K$40:$V$69,AM$6+1,FALSE())</f>
        <v>0.609879613481162</v>
      </c>
      <c r="AN273" s="74" t="n">
        <f aca="false">AN272*VLOOKUP($X273,$K$40:$V$69,AN$6+1,FALSE())</f>
        <v>0.508200290732072</v>
      </c>
      <c r="AO273" s="74" t="n">
        <f aca="false">AO272*VLOOKUP($X273,$K$40:$V$69,AO$6+1,FALSE())</f>
        <v>0.454893399303115</v>
      </c>
      <c r="AP273" s="74" t="n">
        <f aca="false">AP272*VLOOKUP($X273,$K$40:$V$69,AP$6+1,FALSE())</f>
        <v>0.387338278768512</v>
      </c>
      <c r="AQ273" s="74" t="n">
        <f aca="false">AQ272*VLOOKUP($X273,$K$40:$V$69,AQ$6+1,FALSE())</f>
        <v>0.247480846638516</v>
      </c>
      <c r="AR273" s="74" t="n">
        <f aca="false">AR272*VLOOKUP($X273,$K$40:$V$69,AR$6+1,FALSE())</f>
        <v>0.233989683620846</v>
      </c>
      <c r="AS273" s="74" t="n">
        <f aca="false">AS272*VLOOKUP($X273,$K$40:$V$69,AS$6+1,FALSE())</f>
        <v>0.160618366470167</v>
      </c>
      <c r="AT273" s="74" t="n">
        <f aca="false">AT272*VLOOKUP($X273,$K$40:$V$69,AT$6+1,FALSE())</f>
        <v>0.136472683686298</v>
      </c>
      <c r="AU273" s="74" t="n">
        <f aca="false">AU272*VLOOKUP($X273,$K$40:$V$69,AU$6+1,FALSE())</f>
        <v>0.080218748582048</v>
      </c>
      <c r="AV273" s="74" t="n">
        <f aca="false">AV272*VLOOKUP($X273,$K$40:$V$69,AV$6+1,FALSE())</f>
        <v>0.0326201277172466</v>
      </c>
      <c r="AW273" s="75" t="n">
        <v>0</v>
      </c>
      <c r="AX273" s="54"/>
      <c r="AY273" s="60" t="n">
        <f aca="false">AY261+1</f>
        <v>23</v>
      </c>
      <c r="AZ273" s="61" t="n">
        <v>267</v>
      </c>
      <c r="BA273" s="76" t="n">
        <v>0.080218748582048</v>
      </c>
      <c r="BB273" s="77" t="n">
        <v>0.136472683686298</v>
      </c>
      <c r="BC273" s="54"/>
      <c r="BD273" s="54" t="n">
        <f aca="false">IF($D$11=1,BA273*BB273,BA273)</f>
        <v>0.080218748582048</v>
      </c>
    </row>
    <row r="274" customFormat="false" ht="12.75" hidden="false" customHeight="false" outlineLevel="0" collapsed="false"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60" t="n">
        <f aca="false">X262+1</f>
        <v>23</v>
      </c>
      <c r="Y274" s="61" t="n">
        <v>268</v>
      </c>
      <c r="Z274" s="71" t="n">
        <f aca="false">Z273*VLOOKUP($X274,$K$7:$V$36,Z$6+1,FALSE())</f>
        <v>0.711552764511979</v>
      </c>
      <c r="AA274" s="71" t="n">
        <f aca="false">AA273*VLOOKUP($X274,$K$7:$V$36,AA$6+1,FALSE())</f>
        <v>0.608301363652757</v>
      </c>
      <c r="AB274" s="71" t="n">
        <f aca="false">AB273*VLOOKUP($X274,$K$7:$V$36,AB$6+1,FALSE())</f>
        <v>0.506472666171705</v>
      </c>
      <c r="AC274" s="71" t="n">
        <f aca="false">AC273*VLOOKUP($X274,$K$7:$V$36,AC$6+1,FALSE())</f>
        <v>0.453200967393848</v>
      </c>
      <c r="AD274" s="71" t="n">
        <f aca="false">AD273*VLOOKUP($X274,$K$7:$V$36,AD$6+1,FALSE())</f>
        <v>0.385612194867941</v>
      </c>
      <c r="AE274" s="71" t="n">
        <f aca="false">AE273*VLOOKUP($X274,$K$7:$V$36,AE$6+1,FALSE())</f>
        <v>0.246004357684401</v>
      </c>
      <c r="AF274" s="71" t="n">
        <f aca="false">AF273*VLOOKUP($X274,$K$7:$V$36,AF$6+1,FALSE())</f>
        <v>0.232558201619729</v>
      </c>
      <c r="AG274" s="71" t="n">
        <f aca="false">AG273*VLOOKUP($X274,$K$7:$V$36,AG$6+1,FALSE())</f>
        <v>0.159402510120605</v>
      </c>
      <c r="AH274" s="71" t="n">
        <f aca="false">AH273*VLOOKUP($X274,$K$7:$V$36,AH$6+1,FALSE())</f>
        <v>0.135317362858434</v>
      </c>
      <c r="AI274" s="71" t="n">
        <f aca="false">AI273*VLOOKUP($X274,$K$7:$V$36,AI$6+1,FALSE())</f>
        <v>0.0794564380428537</v>
      </c>
      <c r="AJ274" s="71" t="n">
        <f aca="false">AJ273*VLOOKUP($X274,$K$7:$V$36,AJ$6+1,FALSE())</f>
        <v>0.0322717009279277</v>
      </c>
      <c r="AK274" s="72" t="n">
        <f aca="false">W$7</f>
        <v>0</v>
      </c>
      <c r="AL274" s="73" t="n">
        <f aca="false">AL273*VLOOKUP($X274,$K$40:$V$69,AL$6+1,FALSE())</f>
        <v>0.711552764511979</v>
      </c>
      <c r="AM274" s="74" t="n">
        <f aca="false">AM273*VLOOKUP($X274,$K$40:$V$69,AM$6+1,FALSE())</f>
        <v>0.608301363652757</v>
      </c>
      <c r="AN274" s="74" t="n">
        <f aca="false">AN273*VLOOKUP($X274,$K$40:$V$69,AN$6+1,FALSE())</f>
        <v>0.506472666171705</v>
      </c>
      <c r="AO274" s="74" t="n">
        <f aca="false">AO273*VLOOKUP($X274,$K$40:$V$69,AO$6+1,FALSE())</f>
        <v>0.453200967393848</v>
      </c>
      <c r="AP274" s="74" t="n">
        <f aca="false">AP273*VLOOKUP($X274,$K$40:$V$69,AP$6+1,FALSE())</f>
        <v>0.385612194867941</v>
      </c>
      <c r="AQ274" s="74" t="n">
        <f aca="false">AQ273*VLOOKUP($X274,$K$40:$V$69,AQ$6+1,FALSE())</f>
        <v>0.246004357684401</v>
      </c>
      <c r="AR274" s="74" t="n">
        <f aca="false">AR273*VLOOKUP($X274,$K$40:$V$69,AR$6+1,FALSE())</f>
        <v>0.232558201619729</v>
      </c>
      <c r="AS274" s="74" t="n">
        <f aca="false">AS273*VLOOKUP($X274,$K$40:$V$69,AS$6+1,FALSE())</f>
        <v>0.159402510120605</v>
      </c>
      <c r="AT274" s="74" t="n">
        <f aca="false">AT273*VLOOKUP($X274,$K$40:$V$69,AT$6+1,FALSE())</f>
        <v>0.135317362858434</v>
      </c>
      <c r="AU274" s="74" t="n">
        <f aca="false">AU273*VLOOKUP($X274,$K$40:$V$69,AU$6+1,FALSE())</f>
        <v>0.0794564380428537</v>
      </c>
      <c r="AV274" s="74" t="n">
        <f aca="false">AV273*VLOOKUP($X274,$K$40:$V$69,AV$6+1,FALSE())</f>
        <v>0.0322717009279277</v>
      </c>
      <c r="AW274" s="75" t="n">
        <v>0</v>
      </c>
      <c r="AX274" s="54"/>
      <c r="AY274" s="60" t="n">
        <f aca="false">AY262+1</f>
        <v>23</v>
      </c>
      <c r="AZ274" s="61" t="n">
        <v>268</v>
      </c>
      <c r="BA274" s="76" t="n">
        <v>0.0794564380428537</v>
      </c>
      <c r="BB274" s="77" t="n">
        <v>0.135317362858434</v>
      </c>
      <c r="BC274" s="54"/>
      <c r="BD274" s="54" t="n">
        <f aca="false">IF($D$11=1,BA274*BB274,BA274)</f>
        <v>0.0794564380428537</v>
      </c>
    </row>
    <row r="275" customFormat="false" ht="12.75" hidden="false" customHeight="false" outlineLevel="0" collapsed="false"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60" t="n">
        <f aca="false">X263+1</f>
        <v>23</v>
      </c>
      <c r="Y275" s="61" t="n">
        <v>269</v>
      </c>
      <c r="Z275" s="71" t="n">
        <f aca="false">Z274*VLOOKUP($X275,$K$7:$V$36,Z$6+1,FALSE())</f>
        <v>0.710356984734076</v>
      </c>
      <c r="AA275" s="71" t="n">
        <f aca="false">AA274*VLOOKUP($X275,$K$7:$V$36,AA$6+1,FALSE())</f>
        <v>0.606727198027965</v>
      </c>
      <c r="AB275" s="71" t="n">
        <f aca="false">AB274*VLOOKUP($X275,$K$7:$V$36,AB$6+1,FALSE())</f>
        <v>0.504750914663117</v>
      </c>
      <c r="AC275" s="71" t="n">
        <f aca="false">AC274*VLOOKUP($X275,$K$7:$V$36,AC$6+1,FALSE())</f>
        <v>0.451514832181285</v>
      </c>
      <c r="AD275" s="71" t="n">
        <f aca="false">AD274*VLOOKUP($X275,$K$7:$V$36,AD$6+1,FALSE())</f>
        <v>0.383893802863048</v>
      </c>
      <c r="AE275" s="71" t="n">
        <f aca="false">AE274*VLOOKUP($X275,$K$7:$V$36,AE$6+1,FALSE())</f>
        <v>0.244536677572106</v>
      </c>
      <c r="AF275" s="71" t="n">
        <f aca="false">AF274*VLOOKUP($X275,$K$7:$V$36,AF$6+1,FALSE())</f>
        <v>0.231135477016322</v>
      </c>
      <c r="AG275" s="71" t="n">
        <f aca="false">AG274*VLOOKUP($X275,$K$7:$V$36,AG$6+1,FALSE())</f>
        <v>0.158195857616751</v>
      </c>
      <c r="AH275" s="71" t="n">
        <f aca="false">AH274*VLOOKUP($X275,$K$7:$V$36,AH$6+1,FALSE())</f>
        <v>0.134171822494903</v>
      </c>
      <c r="AI275" s="71" t="n">
        <f aca="false">AI274*VLOOKUP($X275,$K$7:$V$36,AI$6+1,FALSE())</f>
        <v>0.078701371662518</v>
      </c>
      <c r="AJ275" s="71" t="n">
        <f aca="false">AJ274*VLOOKUP($X275,$K$7:$V$36,AJ$6+1,FALSE())</f>
        <v>0.0319269958048317</v>
      </c>
      <c r="AK275" s="72" t="n">
        <f aca="false">W$7</f>
        <v>0</v>
      </c>
      <c r="AL275" s="73" t="n">
        <f aca="false">AL274*VLOOKUP($X275,$K$40:$V$69,AL$6+1,FALSE())</f>
        <v>0.710356984734076</v>
      </c>
      <c r="AM275" s="74" t="n">
        <f aca="false">AM274*VLOOKUP($X275,$K$40:$V$69,AM$6+1,FALSE())</f>
        <v>0.606727198027965</v>
      </c>
      <c r="AN275" s="74" t="n">
        <f aca="false">AN274*VLOOKUP($X275,$K$40:$V$69,AN$6+1,FALSE())</f>
        <v>0.504750914663117</v>
      </c>
      <c r="AO275" s="74" t="n">
        <f aca="false">AO274*VLOOKUP($X275,$K$40:$V$69,AO$6+1,FALSE())</f>
        <v>0.451514832181285</v>
      </c>
      <c r="AP275" s="74" t="n">
        <f aca="false">AP274*VLOOKUP($X275,$K$40:$V$69,AP$6+1,FALSE())</f>
        <v>0.383893802863048</v>
      </c>
      <c r="AQ275" s="74" t="n">
        <f aca="false">AQ274*VLOOKUP($X275,$K$40:$V$69,AQ$6+1,FALSE())</f>
        <v>0.244536677572106</v>
      </c>
      <c r="AR275" s="74" t="n">
        <f aca="false">AR274*VLOOKUP($X275,$K$40:$V$69,AR$6+1,FALSE())</f>
        <v>0.231135477016322</v>
      </c>
      <c r="AS275" s="74" t="n">
        <f aca="false">AS274*VLOOKUP($X275,$K$40:$V$69,AS$6+1,FALSE())</f>
        <v>0.158195857616751</v>
      </c>
      <c r="AT275" s="74" t="n">
        <f aca="false">AT274*VLOOKUP($X275,$K$40:$V$69,AT$6+1,FALSE())</f>
        <v>0.134171822494903</v>
      </c>
      <c r="AU275" s="74" t="n">
        <f aca="false">AU274*VLOOKUP($X275,$K$40:$V$69,AU$6+1,FALSE())</f>
        <v>0.078701371662518</v>
      </c>
      <c r="AV275" s="74" t="n">
        <f aca="false">AV274*VLOOKUP($X275,$K$40:$V$69,AV$6+1,FALSE())</f>
        <v>0.0319269958048317</v>
      </c>
      <c r="AW275" s="75" t="n">
        <v>0</v>
      </c>
      <c r="AX275" s="54"/>
      <c r="AY275" s="60" t="n">
        <f aca="false">AY263+1</f>
        <v>23</v>
      </c>
      <c r="AZ275" s="61" t="n">
        <v>269</v>
      </c>
      <c r="BA275" s="76" t="n">
        <v>0.078701371662518</v>
      </c>
      <c r="BB275" s="77" t="n">
        <v>0.134171822494903</v>
      </c>
      <c r="BC275" s="54"/>
      <c r="BD275" s="54" t="n">
        <f aca="false">IF($D$11=1,BA275*BB275,BA275)</f>
        <v>0.078701371662518</v>
      </c>
    </row>
    <row r="276" customFormat="false" ht="12.75" hidden="false" customHeight="false" outlineLevel="0" collapsed="false"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60" t="n">
        <f aca="false">X264+1</f>
        <v>23</v>
      </c>
      <c r="Y276" s="61" t="n">
        <v>270</v>
      </c>
      <c r="Z276" s="71" t="n">
        <f aca="false">Z275*VLOOKUP($X276,$K$7:$V$36,Z$6+1,FALSE())</f>
        <v>0.709163214489897</v>
      </c>
      <c r="AA276" s="71" t="n">
        <f aca="false">AA275*VLOOKUP($X276,$K$7:$V$36,AA$6+1,FALSE())</f>
        <v>0.605157106037661</v>
      </c>
      <c r="AB276" s="71" t="n">
        <f aca="false">AB275*VLOOKUP($X276,$K$7:$V$36,AB$6+1,FALSE())</f>
        <v>0.503035016240895</v>
      </c>
      <c r="AC276" s="71" t="n">
        <f aca="false">AC275*VLOOKUP($X276,$K$7:$V$36,AC$6+1,FALSE())</f>
        <v>0.44983497023855</v>
      </c>
      <c r="AD276" s="71" t="n">
        <f aca="false">AD275*VLOOKUP($X276,$K$7:$V$36,AD$6+1,FALSE())</f>
        <v>0.382183068476668</v>
      </c>
      <c r="AE276" s="71" t="n">
        <f aca="false">AE275*VLOOKUP($X276,$K$7:$V$36,AE$6+1,FALSE())</f>
        <v>0.243077753747432</v>
      </c>
      <c r="AF276" s="71" t="n">
        <f aca="false">AF275*VLOOKUP($X276,$K$7:$V$36,AF$6+1,FALSE())</f>
        <v>0.229721456235369</v>
      </c>
      <c r="AG276" s="71" t="n">
        <f aca="false">AG275*VLOOKUP($X276,$K$7:$V$36,AG$6+1,FALSE())</f>
        <v>0.156998339286907</v>
      </c>
      <c r="AH276" s="71" t="n">
        <f aca="false">AH275*VLOOKUP($X276,$K$7:$V$36,AH$6+1,FALSE())</f>
        <v>0.133035979798373</v>
      </c>
      <c r="AI276" s="71" t="n">
        <f aca="false">AI275*VLOOKUP($X276,$K$7:$V$36,AI$6+1,FALSE())</f>
        <v>0.0779534806005424</v>
      </c>
      <c r="AJ276" s="71" t="n">
        <f aca="false">AJ275*VLOOKUP($X276,$K$7:$V$36,AJ$6+1,FALSE())</f>
        <v>0.0315859725955634</v>
      </c>
      <c r="AK276" s="72" t="n">
        <f aca="false">W$7</f>
        <v>0</v>
      </c>
      <c r="AL276" s="73" t="n">
        <f aca="false">AL275*VLOOKUP($X276,$K$40:$V$69,AL$6+1,FALSE())</f>
        <v>0.709163214489897</v>
      </c>
      <c r="AM276" s="74" t="n">
        <f aca="false">AM275*VLOOKUP($X276,$K$40:$V$69,AM$6+1,FALSE())</f>
        <v>0.605157106037661</v>
      </c>
      <c r="AN276" s="74" t="n">
        <f aca="false">AN275*VLOOKUP($X276,$K$40:$V$69,AN$6+1,FALSE())</f>
        <v>0.503035016240895</v>
      </c>
      <c r="AO276" s="74" t="n">
        <f aca="false">AO275*VLOOKUP($X276,$K$40:$V$69,AO$6+1,FALSE())</f>
        <v>0.44983497023855</v>
      </c>
      <c r="AP276" s="74" t="n">
        <f aca="false">AP275*VLOOKUP($X276,$K$40:$V$69,AP$6+1,FALSE())</f>
        <v>0.382183068476668</v>
      </c>
      <c r="AQ276" s="74" t="n">
        <f aca="false">AQ275*VLOOKUP($X276,$K$40:$V$69,AQ$6+1,FALSE())</f>
        <v>0.243077753747432</v>
      </c>
      <c r="AR276" s="74" t="n">
        <f aca="false">AR275*VLOOKUP($X276,$K$40:$V$69,AR$6+1,FALSE())</f>
        <v>0.229721456235369</v>
      </c>
      <c r="AS276" s="74" t="n">
        <f aca="false">AS275*VLOOKUP($X276,$K$40:$V$69,AS$6+1,FALSE())</f>
        <v>0.156998339286907</v>
      </c>
      <c r="AT276" s="74" t="n">
        <f aca="false">AT275*VLOOKUP($X276,$K$40:$V$69,AT$6+1,FALSE())</f>
        <v>0.133035979798373</v>
      </c>
      <c r="AU276" s="74" t="n">
        <f aca="false">AU275*VLOOKUP($X276,$K$40:$V$69,AU$6+1,FALSE())</f>
        <v>0.0779534806005424</v>
      </c>
      <c r="AV276" s="74" t="n">
        <f aca="false">AV275*VLOOKUP($X276,$K$40:$V$69,AV$6+1,FALSE())</f>
        <v>0.0315859725955634</v>
      </c>
      <c r="AW276" s="75" t="n">
        <v>0</v>
      </c>
      <c r="AX276" s="54"/>
      <c r="AY276" s="60" t="n">
        <f aca="false">AY264+1</f>
        <v>23</v>
      </c>
      <c r="AZ276" s="61" t="n">
        <v>270</v>
      </c>
      <c r="BA276" s="76" t="n">
        <v>0.0779534806005424</v>
      </c>
      <c r="BB276" s="77" t="n">
        <v>0.133035979798373</v>
      </c>
      <c r="BC276" s="54"/>
      <c r="BD276" s="54" t="n">
        <f aca="false">IF($D$11=1,BA276*BB276,BA276)</f>
        <v>0.0779534806005424</v>
      </c>
    </row>
    <row r="277" customFormat="false" ht="12.75" hidden="false" customHeight="false" outlineLevel="0" collapsed="false"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60" t="n">
        <f aca="false">X265+1</f>
        <v>23</v>
      </c>
      <c r="Y277" s="61" t="n">
        <v>271</v>
      </c>
      <c r="Z277" s="71" t="n">
        <f aca="false">Z276*VLOOKUP($X277,$K$7:$V$36,Z$6+1,FALSE())</f>
        <v>0.707971450402378</v>
      </c>
      <c r="AA277" s="71" t="n">
        <f aca="false">AA276*VLOOKUP($X277,$K$7:$V$36,AA$6+1,FALSE())</f>
        <v>0.603591077140072</v>
      </c>
      <c r="AB277" s="71" t="n">
        <f aca="false">AB276*VLOOKUP($X277,$K$7:$V$36,AB$6+1,FALSE())</f>
        <v>0.5013249510075</v>
      </c>
      <c r="AC277" s="71" t="n">
        <f aca="false">AC276*VLOOKUP($X277,$K$7:$V$36,AC$6+1,FALSE())</f>
        <v>0.448161358225929</v>
      </c>
      <c r="AD277" s="71" t="n">
        <f aca="false">AD276*VLOOKUP($X277,$K$7:$V$36,AD$6+1,FALSE())</f>
        <v>0.380479957584387</v>
      </c>
      <c r="AE277" s="71" t="n">
        <f aca="false">AE276*VLOOKUP($X277,$K$7:$V$36,AE$6+1,FALSE())</f>
        <v>0.241627533969724</v>
      </c>
      <c r="AF277" s="71" t="n">
        <f aca="false">AF276*VLOOKUP($X277,$K$7:$V$36,AF$6+1,FALSE())</f>
        <v>0.228316086029372</v>
      </c>
      <c r="AG277" s="71" t="n">
        <f aca="false">AG276*VLOOKUP($X277,$K$7:$V$36,AG$6+1,FALSE())</f>
        <v>0.155809885986779</v>
      </c>
      <c r="AH277" s="71" t="n">
        <f aca="false">AH276*VLOOKUP($X277,$K$7:$V$36,AH$6+1,FALSE())</f>
        <v>0.13190975267244</v>
      </c>
      <c r="AI277" s="71" t="n">
        <f aca="false">AI276*VLOOKUP($X277,$K$7:$V$36,AI$6+1,FALSE())</f>
        <v>0.0772126966706124</v>
      </c>
      <c r="AJ277" s="71" t="n">
        <f aca="false">AJ276*VLOOKUP($X277,$K$7:$V$36,AJ$6+1,FALSE())</f>
        <v>0.0312485919723364</v>
      </c>
      <c r="AK277" s="72" t="n">
        <f aca="false">W$7</f>
        <v>0</v>
      </c>
      <c r="AL277" s="73" t="n">
        <f aca="false">AL276*VLOOKUP($X277,$K$40:$V$69,AL$6+1,FALSE())</f>
        <v>0.707971450402378</v>
      </c>
      <c r="AM277" s="74" t="n">
        <f aca="false">AM276*VLOOKUP($X277,$K$40:$V$69,AM$6+1,FALSE())</f>
        <v>0.603591077140072</v>
      </c>
      <c r="AN277" s="74" t="n">
        <f aca="false">AN276*VLOOKUP($X277,$K$40:$V$69,AN$6+1,FALSE())</f>
        <v>0.5013249510075</v>
      </c>
      <c r="AO277" s="74" t="n">
        <f aca="false">AO276*VLOOKUP($X277,$K$40:$V$69,AO$6+1,FALSE())</f>
        <v>0.448161358225929</v>
      </c>
      <c r="AP277" s="74" t="n">
        <f aca="false">AP276*VLOOKUP($X277,$K$40:$V$69,AP$6+1,FALSE())</f>
        <v>0.380479957584387</v>
      </c>
      <c r="AQ277" s="74" t="n">
        <f aca="false">AQ276*VLOOKUP($X277,$K$40:$V$69,AQ$6+1,FALSE())</f>
        <v>0.241627533969724</v>
      </c>
      <c r="AR277" s="74" t="n">
        <f aca="false">AR276*VLOOKUP($X277,$K$40:$V$69,AR$6+1,FALSE())</f>
        <v>0.228316086029372</v>
      </c>
      <c r="AS277" s="74" t="n">
        <f aca="false">AS276*VLOOKUP($X277,$K$40:$V$69,AS$6+1,FALSE())</f>
        <v>0.155809885986779</v>
      </c>
      <c r="AT277" s="74" t="n">
        <f aca="false">AT276*VLOOKUP($X277,$K$40:$V$69,AT$6+1,FALSE())</f>
        <v>0.13190975267244</v>
      </c>
      <c r="AU277" s="74" t="n">
        <f aca="false">AU276*VLOOKUP($X277,$K$40:$V$69,AU$6+1,FALSE())</f>
        <v>0.0772126966706124</v>
      </c>
      <c r="AV277" s="74" t="n">
        <f aca="false">AV276*VLOOKUP($X277,$K$40:$V$69,AV$6+1,FALSE())</f>
        <v>0.0312485919723364</v>
      </c>
      <c r="AW277" s="75" t="n">
        <v>0</v>
      </c>
      <c r="AX277" s="54"/>
      <c r="AY277" s="60" t="n">
        <f aca="false">AY265+1</f>
        <v>23</v>
      </c>
      <c r="AZ277" s="61" t="n">
        <v>271</v>
      </c>
      <c r="BA277" s="76" t="n">
        <v>0.0772126966706124</v>
      </c>
      <c r="BB277" s="77" t="n">
        <v>0.13190975267244</v>
      </c>
      <c r="BC277" s="54"/>
      <c r="BD277" s="54" t="n">
        <f aca="false">IF($D$11=1,BA277*BB277,BA277)</f>
        <v>0.0772126966706124</v>
      </c>
    </row>
    <row r="278" customFormat="false" ht="12.75" hidden="false" customHeight="false" outlineLevel="0" collapsed="false"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60" t="n">
        <f aca="false">X266+1</f>
        <v>23</v>
      </c>
      <c r="Y278" s="61" t="n">
        <v>272</v>
      </c>
      <c r="Z278" s="71" t="n">
        <f aca="false">Z277*VLOOKUP($X278,$K$7:$V$36,Z$6+1,FALSE())</f>
        <v>0.70678168910013</v>
      </c>
      <c r="AA278" s="71" t="n">
        <f aca="false">AA277*VLOOKUP($X278,$K$7:$V$36,AA$6+1,FALSE())</f>
        <v>0.602029100820704</v>
      </c>
      <c r="AB278" s="71" t="n">
        <f aca="false">AB277*VLOOKUP($X278,$K$7:$V$36,AB$6+1,FALSE())</f>
        <v>0.499620699133032</v>
      </c>
      <c r="AC278" s="71" t="n">
        <f aca="false">AC277*VLOOKUP($X278,$K$7:$V$36,AC$6+1,FALSE())</f>
        <v>0.446493972890543</v>
      </c>
      <c r="AD278" s="71" t="n">
        <f aca="false">AD277*VLOOKUP($X278,$K$7:$V$36,AD$6+1,FALSE())</f>
        <v>0.378784436213858</v>
      </c>
      <c r="AE278" s="71" t="n">
        <f aca="false">AE277*VLOOKUP($X278,$K$7:$V$36,AE$6+1,FALSE())</f>
        <v>0.240185966309995</v>
      </c>
      <c r="AF278" s="71" t="n">
        <f aca="false">AF277*VLOOKUP($X278,$K$7:$V$36,AF$6+1,FALSE())</f>
        <v>0.226919313476587</v>
      </c>
      <c r="AG278" s="71" t="n">
        <f aca="false">AG277*VLOOKUP($X278,$K$7:$V$36,AG$6+1,FALSE())</f>
        <v>0.154630429095486</v>
      </c>
      <c r="AH278" s="71" t="n">
        <f aca="false">AH277*VLOOKUP($X278,$K$7:$V$36,AH$6+1,FALSE())</f>
        <v>0.130793059715693</v>
      </c>
      <c r="AI278" s="71" t="n">
        <f aca="false">AI277*VLOOKUP($X278,$K$7:$V$36,AI$6+1,FALSE())</f>
        <v>0.0764789523343814</v>
      </c>
      <c r="AJ278" s="71" t="n">
        <f aca="false">AJ277*VLOOKUP($X278,$K$7:$V$36,AJ$6+1,FALSE())</f>
        <v>0.030914815027438</v>
      </c>
      <c r="AK278" s="72" t="n">
        <f aca="false">W$7</f>
        <v>0</v>
      </c>
      <c r="AL278" s="73" t="n">
        <f aca="false">AL277*VLOOKUP($X278,$K$40:$V$69,AL$6+1,FALSE())</f>
        <v>0.70678168910013</v>
      </c>
      <c r="AM278" s="74" t="n">
        <f aca="false">AM277*VLOOKUP($X278,$K$40:$V$69,AM$6+1,FALSE())</f>
        <v>0.602029100820704</v>
      </c>
      <c r="AN278" s="74" t="n">
        <f aca="false">AN277*VLOOKUP($X278,$K$40:$V$69,AN$6+1,FALSE())</f>
        <v>0.499620699133032</v>
      </c>
      <c r="AO278" s="74" t="n">
        <f aca="false">AO277*VLOOKUP($X278,$K$40:$V$69,AO$6+1,FALSE())</f>
        <v>0.446493972890543</v>
      </c>
      <c r="AP278" s="74" t="n">
        <f aca="false">AP277*VLOOKUP($X278,$K$40:$V$69,AP$6+1,FALSE())</f>
        <v>0.378784436213858</v>
      </c>
      <c r="AQ278" s="74" t="n">
        <f aca="false">AQ277*VLOOKUP($X278,$K$40:$V$69,AQ$6+1,FALSE())</f>
        <v>0.240185966309995</v>
      </c>
      <c r="AR278" s="74" t="n">
        <f aca="false">AR277*VLOOKUP($X278,$K$40:$V$69,AR$6+1,FALSE())</f>
        <v>0.226919313476587</v>
      </c>
      <c r="AS278" s="74" t="n">
        <f aca="false">AS277*VLOOKUP($X278,$K$40:$V$69,AS$6+1,FALSE())</f>
        <v>0.154630429095486</v>
      </c>
      <c r="AT278" s="74" t="n">
        <f aca="false">AT277*VLOOKUP($X278,$K$40:$V$69,AT$6+1,FALSE())</f>
        <v>0.130793059715693</v>
      </c>
      <c r="AU278" s="74" t="n">
        <f aca="false">AU277*VLOOKUP($X278,$K$40:$V$69,AU$6+1,FALSE())</f>
        <v>0.0764789523343814</v>
      </c>
      <c r="AV278" s="74" t="n">
        <f aca="false">AV277*VLOOKUP($X278,$K$40:$V$69,AV$6+1,FALSE())</f>
        <v>0.030914815027438</v>
      </c>
      <c r="AW278" s="75" t="n">
        <v>0</v>
      </c>
      <c r="AX278" s="54"/>
      <c r="AY278" s="60" t="n">
        <f aca="false">AY266+1</f>
        <v>23</v>
      </c>
      <c r="AZ278" s="61" t="n">
        <v>272</v>
      </c>
      <c r="BA278" s="76" t="n">
        <v>0.0764789523343814</v>
      </c>
      <c r="BB278" s="77" t="n">
        <v>0.130793059715693</v>
      </c>
      <c r="BC278" s="54"/>
      <c r="BD278" s="54" t="n">
        <f aca="false">IF($D$11=1,BA278*BB278,BA278)</f>
        <v>0.0764789523343814</v>
      </c>
    </row>
    <row r="279" customFormat="false" ht="12.75" hidden="false" customHeight="false" outlineLevel="0" collapsed="false"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60" t="n">
        <f aca="false">X267+1</f>
        <v>23</v>
      </c>
      <c r="Y279" s="61" t="n">
        <v>273</v>
      </c>
      <c r="Z279" s="71" t="n">
        <f aca="false">Z278*VLOOKUP($X279,$K$7:$V$36,Z$6+1,FALSE())</f>
        <v>0.705593927217428</v>
      </c>
      <c r="AA279" s="71" t="n">
        <f aca="false">AA278*VLOOKUP($X279,$K$7:$V$36,AA$6+1,FALSE())</f>
        <v>0.600471166592273</v>
      </c>
      <c r="AB279" s="71" t="n">
        <f aca="false">AB278*VLOOKUP($X279,$K$7:$V$36,AB$6+1,FALSE())</f>
        <v>0.497922240855004</v>
      </c>
      <c r="AC279" s="71" t="n">
        <f aca="false">AC278*VLOOKUP($X279,$K$7:$V$36,AC$6+1,FALSE())</f>
        <v>0.444832791066026</v>
      </c>
      <c r="AD279" s="71" t="n">
        <f aca="false">AD278*VLOOKUP($X279,$K$7:$V$36,AD$6+1,FALSE())</f>
        <v>0.377096470544124</v>
      </c>
      <c r="AE279" s="71" t="n">
        <f aca="false">AE278*VLOOKUP($X279,$K$7:$V$36,AE$6+1,FALSE())</f>
        <v>0.238752999149072</v>
      </c>
      <c r="AF279" s="71" t="n">
        <f aca="false">AF278*VLOOKUP($X279,$K$7:$V$36,AF$6+1,FALSE())</f>
        <v>0.225531085979028</v>
      </c>
      <c r="AG279" s="71" t="n">
        <f aca="false">AG278*VLOOKUP($X279,$K$7:$V$36,AG$6+1,FALSE())</f>
        <v>0.153459900511596</v>
      </c>
      <c r="AH279" s="71" t="n">
        <f aca="false">AH278*VLOOKUP($X279,$K$7:$V$36,AH$6+1,FALSE())</f>
        <v>0.129685820215831</v>
      </c>
      <c r="AI279" s="71" t="n">
        <f aca="false">AI278*VLOOKUP($X279,$K$7:$V$36,AI$6+1,FALSE())</f>
        <v>0.0757521806953124</v>
      </c>
      <c r="AJ279" s="71" t="n">
        <f aca="false">AJ278*VLOOKUP($X279,$K$7:$V$36,AJ$6+1,FALSE())</f>
        <v>0.030584603268742</v>
      </c>
      <c r="AK279" s="72" t="n">
        <f aca="false">W$7</f>
        <v>0</v>
      </c>
      <c r="AL279" s="73" t="n">
        <f aca="false">AL278*VLOOKUP($X279,$K$40:$V$69,AL$6+1,FALSE())</f>
        <v>0.705593927217428</v>
      </c>
      <c r="AM279" s="74" t="n">
        <f aca="false">AM278*VLOOKUP($X279,$K$40:$V$69,AM$6+1,FALSE())</f>
        <v>0.600471166592273</v>
      </c>
      <c r="AN279" s="74" t="n">
        <f aca="false">AN278*VLOOKUP($X279,$K$40:$V$69,AN$6+1,FALSE())</f>
        <v>0.497922240855004</v>
      </c>
      <c r="AO279" s="74" t="n">
        <f aca="false">AO278*VLOOKUP($X279,$K$40:$V$69,AO$6+1,FALSE())</f>
        <v>0.444832791066026</v>
      </c>
      <c r="AP279" s="74" t="n">
        <f aca="false">AP278*VLOOKUP($X279,$K$40:$V$69,AP$6+1,FALSE())</f>
        <v>0.377096470544124</v>
      </c>
      <c r="AQ279" s="74" t="n">
        <f aca="false">AQ278*VLOOKUP($X279,$K$40:$V$69,AQ$6+1,FALSE())</f>
        <v>0.238752999149072</v>
      </c>
      <c r="AR279" s="74" t="n">
        <f aca="false">AR278*VLOOKUP($X279,$K$40:$V$69,AR$6+1,FALSE())</f>
        <v>0.225531085979028</v>
      </c>
      <c r="AS279" s="74" t="n">
        <f aca="false">AS278*VLOOKUP($X279,$K$40:$V$69,AS$6+1,FALSE())</f>
        <v>0.153459900511596</v>
      </c>
      <c r="AT279" s="74" t="n">
        <f aca="false">AT278*VLOOKUP($X279,$K$40:$V$69,AT$6+1,FALSE())</f>
        <v>0.129685820215831</v>
      </c>
      <c r="AU279" s="74" t="n">
        <f aca="false">AU278*VLOOKUP($X279,$K$40:$V$69,AU$6+1,FALSE())</f>
        <v>0.0757521806953124</v>
      </c>
      <c r="AV279" s="74" t="n">
        <f aca="false">AV278*VLOOKUP($X279,$K$40:$V$69,AV$6+1,FALSE())</f>
        <v>0.030584603268742</v>
      </c>
      <c r="AW279" s="75" t="n">
        <v>0</v>
      </c>
      <c r="AX279" s="54"/>
      <c r="AY279" s="60" t="n">
        <f aca="false">AY267+1</f>
        <v>23</v>
      </c>
      <c r="AZ279" s="61" t="n">
        <v>273</v>
      </c>
      <c r="BA279" s="76" t="n">
        <v>0.0757521806953124</v>
      </c>
      <c r="BB279" s="77" t="n">
        <v>0.129685820215831</v>
      </c>
      <c r="BC279" s="54"/>
      <c r="BD279" s="54" t="n">
        <f aca="false">IF($D$11=1,BA279*BB279,BA279)</f>
        <v>0.0757521806953124</v>
      </c>
    </row>
    <row r="280" customFormat="false" ht="12.75" hidden="false" customHeight="false" outlineLevel="0" collapsed="false"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60" t="n">
        <f aca="false">X268+1</f>
        <v>23</v>
      </c>
      <c r="Y280" s="61" t="n">
        <v>274</v>
      </c>
      <c r="Z280" s="71" t="n">
        <f aca="false">Z279*VLOOKUP($X280,$K$7:$V$36,Z$6+1,FALSE())</f>
        <v>0.704408161394206</v>
      </c>
      <c r="AA280" s="71" t="n">
        <f aca="false">AA279*VLOOKUP($X280,$K$7:$V$36,AA$6+1,FALSE())</f>
        <v>0.598917263994632</v>
      </c>
      <c r="AB280" s="71" t="n">
        <f aca="false">AB279*VLOOKUP($X280,$K$7:$V$36,AB$6+1,FALSE())</f>
        <v>0.496229556478112</v>
      </c>
      <c r="AC280" s="71" t="n">
        <f aca="false">AC279*VLOOKUP($X280,$K$7:$V$36,AC$6+1,FALSE())</f>
        <v>0.443177789672201</v>
      </c>
      <c r="AD280" s="71" t="n">
        <f aca="false">AD279*VLOOKUP($X280,$K$7:$V$36,AD$6+1,FALSE())</f>
        <v>0.375416026904942</v>
      </c>
      <c r="AE280" s="71" t="n">
        <f aca="false">AE279*VLOOKUP($X280,$K$7:$V$36,AE$6+1,FALSE())</f>
        <v>0.237328581175747</v>
      </c>
      <c r="AF280" s="71" t="n">
        <f aca="false">AF279*VLOOKUP($X280,$K$7:$V$36,AF$6+1,FALSE())</f>
        <v>0.224151351260491</v>
      </c>
      <c r="AG280" s="71" t="n">
        <f aca="false">AG279*VLOOKUP($X280,$K$7:$V$36,AG$6+1,FALSE())</f>
        <v>0.152298232649192</v>
      </c>
      <c r="AH280" s="71" t="n">
        <f aca="false">AH279*VLOOKUP($X280,$K$7:$V$36,AH$6+1,FALSE())</f>
        <v>0.12858795414383</v>
      </c>
      <c r="AI280" s="71" t="n">
        <f aca="false">AI279*VLOOKUP($X280,$K$7:$V$36,AI$6+1,FALSE())</f>
        <v>0.0750323154925796</v>
      </c>
      <c r="AJ280" s="71" t="n">
        <f aca="false">AJ279*VLOOKUP($X280,$K$7:$V$36,AJ$6+1,FALSE())</f>
        <v>0.03025791861527</v>
      </c>
      <c r="AK280" s="72" t="n">
        <f aca="false">W$7</f>
        <v>0</v>
      </c>
      <c r="AL280" s="73" t="n">
        <f aca="false">AL279*VLOOKUP($X280,$K$40:$V$69,AL$6+1,FALSE())</f>
        <v>0.704408161394206</v>
      </c>
      <c r="AM280" s="74" t="n">
        <f aca="false">AM279*VLOOKUP($X280,$K$40:$V$69,AM$6+1,FALSE())</f>
        <v>0.598917263994632</v>
      </c>
      <c r="AN280" s="74" t="n">
        <f aca="false">AN279*VLOOKUP($X280,$K$40:$V$69,AN$6+1,FALSE())</f>
        <v>0.496229556478112</v>
      </c>
      <c r="AO280" s="74" t="n">
        <f aca="false">AO279*VLOOKUP($X280,$K$40:$V$69,AO$6+1,FALSE())</f>
        <v>0.443177789672201</v>
      </c>
      <c r="AP280" s="74" t="n">
        <f aca="false">AP279*VLOOKUP($X280,$K$40:$V$69,AP$6+1,FALSE())</f>
        <v>0.375416026904942</v>
      </c>
      <c r="AQ280" s="74" t="n">
        <f aca="false">AQ279*VLOOKUP($X280,$K$40:$V$69,AQ$6+1,FALSE())</f>
        <v>0.237328581175747</v>
      </c>
      <c r="AR280" s="74" t="n">
        <f aca="false">AR279*VLOOKUP($X280,$K$40:$V$69,AR$6+1,FALSE())</f>
        <v>0.224151351260491</v>
      </c>
      <c r="AS280" s="74" t="n">
        <f aca="false">AS279*VLOOKUP($X280,$K$40:$V$69,AS$6+1,FALSE())</f>
        <v>0.152298232649192</v>
      </c>
      <c r="AT280" s="74" t="n">
        <f aca="false">AT279*VLOOKUP($X280,$K$40:$V$69,AT$6+1,FALSE())</f>
        <v>0.12858795414383</v>
      </c>
      <c r="AU280" s="74" t="n">
        <f aca="false">AU279*VLOOKUP($X280,$K$40:$V$69,AU$6+1,FALSE())</f>
        <v>0.0750323154925796</v>
      </c>
      <c r="AV280" s="74" t="n">
        <f aca="false">AV279*VLOOKUP($X280,$K$40:$V$69,AV$6+1,FALSE())</f>
        <v>0.03025791861527</v>
      </c>
      <c r="AW280" s="75" t="n">
        <v>0</v>
      </c>
      <c r="AX280" s="54"/>
      <c r="AY280" s="60" t="n">
        <f aca="false">AY268+1</f>
        <v>23</v>
      </c>
      <c r="AZ280" s="61" t="n">
        <v>274</v>
      </c>
      <c r="BA280" s="76" t="n">
        <v>0.0750323154925796</v>
      </c>
      <c r="BB280" s="77" t="n">
        <v>0.12858795414383</v>
      </c>
      <c r="BC280" s="54"/>
      <c r="BD280" s="54" t="n">
        <f aca="false">IF($D$11=1,BA280*BB280,BA280)</f>
        <v>0.0750323154925796</v>
      </c>
    </row>
    <row r="281" customFormat="false" ht="12.75" hidden="false" customHeight="false" outlineLevel="0" collapsed="false"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60" t="n">
        <f aca="false">X269+1</f>
        <v>23</v>
      </c>
      <c r="Y281" s="61" t="n">
        <v>275</v>
      </c>
      <c r="Z281" s="71" t="n">
        <f aca="false">Z280*VLOOKUP($X281,$K$7:$V$36,Z$6+1,FALSE())</f>
        <v>0.70322438827604</v>
      </c>
      <c r="AA281" s="71" t="n">
        <f aca="false">AA280*VLOOKUP($X281,$K$7:$V$36,AA$6+1,FALSE())</f>
        <v>0.597367382594707</v>
      </c>
      <c r="AB281" s="71" t="n">
        <f aca="false">AB280*VLOOKUP($X281,$K$7:$V$36,AB$6+1,FALSE())</f>
        <v>0.494542626374005</v>
      </c>
      <c r="AC281" s="71" t="n">
        <f aca="false">AC280*VLOOKUP($X281,$K$7:$V$36,AC$6+1,FALSE())</f>
        <v>0.441528945714763</v>
      </c>
      <c r="AD281" s="71" t="n">
        <f aca="false">AD280*VLOOKUP($X281,$K$7:$V$36,AD$6+1,FALSE())</f>
        <v>0.373743071776116</v>
      </c>
      <c r="AE281" s="71" t="n">
        <f aca="false">AE280*VLOOKUP($X281,$K$7:$V$36,AE$6+1,FALSE())</f>
        <v>0.235912661384938</v>
      </c>
      <c r="AF281" s="71" t="n">
        <f aca="false">AF280*VLOOKUP($X281,$K$7:$V$36,AF$6+1,FALSE())</f>
        <v>0.22278005736458</v>
      </c>
      <c r="AG281" s="71" t="n">
        <f aca="false">AG280*VLOOKUP($X281,$K$7:$V$36,AG$6+1,FALSE())</f>
        <v>0.151145358433977</v>
      </c>
      <c r="AH281" s="71" t="n">
        <f aca="false">AH280*VLOOKUP($X281,$K$7:$V$36,AH$6+1,FALSE())</f>
        <v>0.12749938214816</v>
      </c>
      <c r="AI281" s="71" t="n">
        <f aca="false">AI280*VLOOKUP($X281,$K$7:$V$36,AI$6+1,FALSE())</f>
        <v>0.074319291095027</v>
      </c>
      <c r="AJ281" s="71" t="n">
        <f aca="false">AJ280*VLOOKUP($X281,$K$7:$V$36,AJ$6+1,FALSE())</f>
        <v>0.0299347233927995</v>
      </c>
      <c r="AK281" s="72" t="n">
        <f aca="false">W$7</f>
        <v>0</v>
      </c>
      <c r="AL281" s="73" t="n">
        <f aca="false">AL280*VLOOKUP($X281,$K$40:$V$69,AL$6+1,FALSE())</f>
        <v>0.70322438827604</v>
      </c>
      <c r="AM281" s="74" t="n">
        <f aca="false">AM280*VLOOKUP($X281,$K$40:$V$69,AM$6+1,FALSE())</f>
        <v>0.597367382594707</v>
      </c>
      <c r="AN281" s="74" t="n">
        <f aca="false">AN280*VLOOKUP($X281,$K$40:$V$69,AN$6+1,FALSE())</f>
        <v>0.494542626374005</v>
      </c>
      <c r="AO281" s="74" t="n">
        <f aca="false">AO280*VLOOKUP($X281,$K$40:$V$69,AO$6+1,FALSE())</f>
        <v>0.441528945714763</v>
      </c>
      <c r="AP281" s="74" t="n">
        <f aca="false">AP280*VLOOKUP($X281,$K$40:$V$69,AP$6+1,FALSE())</f>
        <v>0.373743071776116</v>
      </c>
      <c r="AQ281" s="74" t="n">
        <f aca="false">AQ280*VLOOKUP($X281,$K$40:$V$69,AQ$6+1,FALSE())</f>
        <v>0.235912661384938</v>
      </c>
      <c r="AR281" s="74" t="n">
        <f aca="false">AR280*VLOOKUP($X281,$K$40:$V$69,AR$6+1,FALSE())</f>
        <v>0.22278005736458</v>
      </c>
      <c r="AS281" s="74" t="n">
        <f aca="false">AS280*VLOOKUP($X281,$K$40:$V$69,AS$6+1,FALSE())</f>
        <v>0.151145358433977</v>
      </c>
      <c r="AT281" s="74" t="n">
        <f aca="false">AT280*VLOOKUP($X281,$K$40:$V$69,AT$6+1,FALSE())</f>
        <v>0.12749938214816</v>
      </c>
      <c r="AU281" s="74" t="n">
        <f aca="false">AU280*VLOOKUP($X281,$K$40:$V$69,AU$6+1,FALSE())</f>
        <v>0.074319291095027</v>
      </c>
      <c r="AV281" s="74" t="n">
        <f aca="false">AV280*VLOOKUP($X281,$K$40:$V$69,AV$6+1,FALSE())</f>
        <v>0.0299347233927995</v>
      </c>
      <c r="AW281" s="75" t="n">
        <v>0</v>
      </c>
      <c r="AX281" s="54"/>
      <c r="AY281" s="60" t="n">
        <f aca="false">AY269+1</f>
        <v>23</v>
      </c>
      <c r="AZ281" s="61" t="n">
        <v>275</v>
      </c>
      <c r="BA281" s="76" t="n">
        <v>0.074319291095027</v>
      </c>
      <c r="BB281" s="77" t="n">
        <v>0.12749938214816</v>
      </c>
      <c r="BC281" s="54"/>
      <c r="BD281" s="54" t="n">
        <f aca="false">IF($D$11=1,BA281*BB281,BA281)</f>
        <v>0.074319291095027</v>
      </c>
    </row>
    <row r="282" customFormat="false" ht="12.75" hidden="false" customHeight="false" outlineLevel="0" collapsed="false"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60" t="n">
        <f aca="false">X270+1</f>
        <v>23</v>
      </c>
      <c r="Y282" s="61" t="n">
        <v>276</v>
      </c>
      <c r="Z282" s="71" t="n">
        <f aca="false">Z281*VLOOKUP($X282,$K$7:$V$36,Z$6+1,FALSE())</f>
        <v>0.702042604514149</v>
      </c>
      <c r="AA282" s="71" t="n">
        <f aca="false">AA281*VLOOKUP($X282,$K$7:$V$36,AA$6+1,FALSE())</f>
        <v>0.595821511986419</v>
      </c>
      <c r="AB282" s="71" t="n">
        <f aca="false">AB281*VLOOKUP($X282,$K$7:$V$36,AB$6+1,FALSE())</f>
        <v>0.49286143098106</v>
      </c>
      <c r="AC282" s="71" t="n">
        <f aca="false">AC281*VLOOKUP($X282,$K$7:$V$36,AC$6+1,FALSE())</f>
        <v>0.439886236284956</v>
      </c>
      <c r="AD282" s="71" t="n">
        <f aca="false">AD281*VLOOKUP($X282,$K$7:$V$36,AD$6+1,FALSE())</f>
        <v>0.372077571786821</v>
      </c>
      <c r="AE282" s="71" t="n">
        <f aca="false">AE281*VLOOKUP($X282,$K$7:$V$36,AE$6+1,FALSE())</f>
        <v>0.23450518907586</v>
      </c>
      <c r="AF282" s="71" t="n">
        <f aca="false">AF281*VLOOKUP($X282,$K$7:$V$36,AF$6+1,FALSE())</f>
        <v>0.221417152652755</v>
      </c>
      <c r="AG282" s="71" t="n">
        <f aca="false">AG281*VLOOKUP($X282,$K$7:$V$36,AG$6+1,FALSE())</f>
        <v>0.150001211299391</v>
      </c>
      <c r="AH282" s="71" t="n">
        <f aca="false">AH281*VLOOKUP($X282,$K$7:$V$36,AH$6+1,FALSE())</f>
        <v>0.126420025549046</v>
      </c>
      <c r="AI282" s="71" t="n">
        <f aca="false">AI281*VLOOKUP($X282,$K$7:$V$36,AI$6+1,FALSE())</f>
        <v>0.0736130424951845</v>
      </c>
      <c r="AJ282" s="71" t="n">
        <f aca="false">AJ281*VLOOKUP($X282,$K$7:$V$36,AJ$6+1,FALSE())</f>
        <v>0.0296149803295192</v>
      </c>
      <c r="AK282" s="72" t="n">
        <f aca="false">W$7</f>
        <v>0</v>
      </c>
      <c r="AL282" s="73" t="n">
        <f aca="false">AL281*VLOOKUP($X282,$K$40:$V$69,AL$6+1,FALSE())</f>
        <v>0.702042604514149</v>
      </c>
      <c r="AM282" s="74" t="n">
        <f aca="false">AM281*VLOOKUP($X282,$K$40:$V$69,AM$6+1,FALSE())</f>
        <v>0.595821511986419</v>
      </c>
      <c r="AN282" s="74" t="n">
        <f aca="false">AN281*VLOOKUP($X282,$K$40:$V$69,AN$6+1,FALSE())</f>
        <v>0.49286143098106</v>
      </c>
      <c r="AO282" s="74" t="n">
        <f aca="false">AO281*VLOOKUP($X282,$K$40:$V$69,AO$6+1,FALSE())</f>
        <v>0.439886236284956</v>
      </c>
      <c r="AP282" s="74" t="n">
        <f aca="false">AP281*VLOOKUP($X282,$K$40:$V$69,AP$6+1,FALSE())</f>
        <v>0.372077571786821</v>
      </c>
      <c r="AQ282" s="74" t="n">
        <f aca="false">AQ281*VLOOKUP($X282,$K$40:$V$69,AQ$6+1,FALSE())</f>
        <v>0.23450518907586</v>
      </c>
      <c r="AR282" s="74" t="n">
        <f aca="false">AR281*VLOOKUP($X282,$K$40:$V$69,AR$6+1,FALSE())</f>
        <v>0.221417152652755</v>
      </c>
      <c r="AS282" s="74" t="n">
        <f aca="false">AS281*VLOOKUP($X282,$K$40:$V$69,AS$6+1,FALSE())</f>
        <v>0.150001211299391</v>
      </c>
      <c r="AT282" s="74" t="n">
        <f aca="false">AT281*VLOOKUP($X282,$K$40:$V$69,AT$6+1,FALSE())</f>
        <v>0.126420025549046</v>
      </c>
      <c r="AU282" s="74" t="n">
        <f aca="false">AU281*VLOOKUP($X282,$K$40:$V$69,AU$6+1,FALSE())</f>
        <v>0.0736130424951845</v>
      </c>
      <c r="AV282" s="74" t="n">
        <f aca="false">AV281*VLOOKUP($X282,$K$40:$V$69,AV$6+1,FALSE())</f>
        <v>0.0296149803295192</v>
      </c>
      <c r="AW282" s="75" t="n">
        <v>0</v>
      </c>
      <c r="AX282" s="54"/>
      <c r="AY282" s="60" t="n">
        <f aca="false">AY270+1</f>
        <v>23</v>
      </c>
      <c r="AZ282" s="61" t="n">
        <v>276</v>
      </c>
      <c r="BA282" s="76" t="n">
        <v>0.0736130424951845</v>
      </c>
      <c r="BB282" s="77" t="n">
        <v>0.126420025549046</v>
      </c>
      <c r="BC282" s="54"/>
      <c r="BD282" s="54" t="n">
        <f aca="false">IF($D$11=1,BA282*BB282,BA282)</f>
        <v>0.0736130424951845</v>
      </c>
    </row>
    <row r="283" customFormat="false" ht="12.75" hidden="false" customHeight="false" outlineLevel="0" collapsed="false"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60" t="n">
        <f aca="false">X271+1</f>
        <v>24</v>
      </c>
      <c r="Y283" s="61" t="n">
        <v>277</v>
      </c>
      <c r="Z283" s="71" t="n">
        <f aca="false">Z282*VLOOKUP($X283,$K$7:$V$36,Z$6+1,FALSE())</f>
        <v>0.700862806765376</v>
      </c>
      <c r="AA283" s="71" t="n">
        <f aca="false">AA282*VLOOKUP($X283,$K$7:$V$36,AA$6+1,FALSE())</f>
        <v>0.594279641790619</v>
      </c>
      <c r="AB283" s="71" t="n">
        <f aca="false">AB282*VLOOKUP($X283,$K$7:$V$36,AB$6+1,FALSE())</f>
        <v>0.491185950804152</v>
      </c>
      <c r="AC283" s="71" t="n">
        <f aca="false">AC282*VLOOKUP($X283,$K$7:$V$36,AC$6+1,FALSE())</f>
        <v>0.438249638559255</v>
      </c>
      <c r="AD283" s="71" t="n">
        <f aca="false">AD282*VLOOKUP($X283,$K$7:$V$36,AD$6+1,FALSE())</f>
        <v>0.370419493714945</v>
      </c>
      <c r="AE283" s="71" t="n">
        <f aca="false">AE282*VLOOKUP($X283,$K$7:$V$36,AE$6+1,FALSE())</f>
        <v>0.233106113850216</v>
      </c>
      <c r="AF283" s="71" t="n">
        <f aca="false">AF282*VLOOKUP($X283,$K$7:$V$36,AF$6+1,FALSE())</f>
        <v>0.220062585802387</v>
      </c>
      <c r="AG283" s="71" t="n">
        <f aca="false">AG282*VLOOKUP($X283,$K$7:$V$36,AG$6+1,FALSE())</f>
        <v>0.148865725182776</v>
      </c>
      <c r="AH283" s="71" t="n">
        <f aca="false">AH282*VLOOKUP($X283,$K$7:$V$36,AH$6+1,FALSE())</f>
        <v>0.125349806332784</v>
      </c>
      <c r="AI283" s="71" t="n">
        <f aca="false">AI282*VLOOKUP($X283,$K$7:$V$36,AI$6+1,FALSE())</f>
        <v>0.0729135053033416</v>
      </c>
      <c r="AJ283" s="71" t="n">
        <f aca="false">AJ282*VLOOKUP($X283,$K$7:$V$36,AJ$6+1,FALSE())</f>
        <v>0.0292986525517312</v>
      </c>
      <c r="AK283" s="72" t="n">
        <f aca="false">W$7</f>
        <v>0</v>
      </c>
      <c r="AL283" s="73" t="n">
        <f aca="false">AL282*VLOOKUP($X283,$K$40:$V$69,AL$6+1,FALSE())</f>
        <v>0.700862806765376</v>
      </c>
      <c r="AM283" s="74" t="n">
        <f aca="false">AM282*VLOOKUP($X283,$K$40:$V$69,AM$6+1,FALSE())</f>
        <v>0.594279641790619</v>
      </c>
      <c r="AN283" s="74" t="n">
        <f aca="false">AN282*VLOOKUP($X283,$K$40:$V$69,AN$6+1,FALSE())</f>
        <v>0.491185950804152</v>
      </c>
      <c r="AO283" s="74" t="n">
        <f aca="false">AO282*VLOOKUP($X283,$K$40:$V$69,AO$6+1,FALSE())</f>
        <v>0.438249638559255</v>
      </c>
      <c r="AP283" s="74" t="n">
        <f aca="false">AP282*VLOOKUP($X283,$K$40:$V$69,AP$6+1,FALSE())</f>
        <v>0.370419493714945</v>
      </c>
      <c r="AQ283" s="74" t="n">
        <f aca="false">AQ282*VLOOKUP($X283,$K$40:$V$69,AQ$6+1,FALSE())</f>
        <v>0.233106113850216</v>
      </c>
      <c r="AR283" s="74" t="n">
        <f aca="false">AR282*VLOOKUP($X283,$K$40:$V$69,AR$6+1,FALSE())</f>
        <v>0.220062585802387</v>
      </c>
      <c r="AS283" s="74" t="n">
        <f aca="false">AS282*VLOOKUP($X283,$K$40:$V$69,AS$6+1,FALSE())</f>
        <v>0.148865725182776</v>
      </c>
      <c r="AT283" s="74" t="n">
        <f aca="false">AT282*VLOOKUP($X283,$K$40:$V$69,AT$6+1,FALSE())</f>
        <v>0.125349806332784</v>
      </c>
      <c r="AU283" s="74" t="n">
        <f aca="false">AU282*VLOOKUP($X283,$K$40:$V$69,AU$6+1,FALSE())</f>
        <v>0.0729135053033416</v>
      </c>
      <c r="AV283" s="74" t="n">
        <f aca="false">AV282*VLOOKUP($X283,$K$40:$V$69,AV$6+1,FALSE())</f>
        <v>0.0292986525517312</v>
      </c>
      <c r="AW283" s="75" t="n">
        <v>0</v>
      </c>
      <c r="AX283" s="54"/>
      <c r="AY283" s="60" t="n">
        <f aca="false">AY271+1</f>
        <v>24</v>
      </c>
      <c r="AZ283" s="61" t="n">
        <v>277</v>
      </c>
      <c r="BA283" s="76" t="n">
        <v>0.0729135053033416</v>
      </c>
      <c r="BB283" s="77" t="n">
        <v>0.125349806332784</v>
      </c>
      <c r="BC283" s="54"/>
      <c r="BD283" s="54" t="n">
        <f aca="false">IF($D$11=1,BA283*BB283,BA283)</f>
        <v>0.0729135053033416</v>
      </c>
    </row>
    <row r="284" customFormat="false" ht="12.75" hidden="false" customHeight="false" outlineLevel="0" collapsed="false"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60" t="n">
        <f aca="false">X272+1</f>
        <v>24</v>
      </c>
      <c r="Y284" s="61" t="n">
        <v>278</v>
      </c>
      <c r="Z284" s="71" t="n">
        <f aca="false">Z283*VLOOKUP($X284,$K$7:$V$36,Z$6+1,FALSE())</f>
        <v>0.699684991692183</v>
      </c>
      <c r="AA284" s="71" t="n">
        <f aca="false">AA283*VLOOKUP($X284,$K$7:$V$36,AA$6+1,FALSE())</f>
        <v>0.592741761655018</v>
      </c>
      <c r="AB284" s="71" t="n">
        <f aca="false">AB283*VLOOKUP($X284,$K$7:$V$36,AB$6+1,FALSE())</f>
        <v>0.48951616641443</v>
      </c>
      <c r="AC284" s="71" t="n">
        <f aca="false">AC283*VLOOKUP($X284,$K$7:$V$36,AC$6+1,FALSE())</f>
        <v>0.436619129799052</v>
      </c>
      <c r="AD284" s="71" t="n">
        <f aca="false">AD283*VLOOKUP($X284,$K$7:$V$36,AD$6+1,FALSE())</f>
        <v>0.36876880448642</v>
      </c>
      <c r="AE284" s="71" t="n">
        <f aca="false">AE283*VLOOKUP($X284,$K$7:$V$36,AE$6+1,FALSE())</f>
        <v>0.231715385610388</v>
      </c>
      <c r="AF284" s="71" t="n">
        <f aca="false">AF283*VLOOKUP($X284,$K$7:$V$36,AF$6+1,FALSE())</f>
        <v>0.218716305804821</v>
      </c>
      <c r="AG284" s="71" t="n">
        <f aca="false">AG283*VLOOKUP($X284,$K$7:$V$36,AG$6+1,FALSE())</f>
        <v>0.147738834521556</v>
      </c>
      <c r="AH284" s="71" t="n">
        <f aca="false">AH283*VLOOKUP($X284,$K$7:$V$36,AH$6+1,FALSE())</f>
        <v>0.124288647146101</v>
      </c>
      <c r="AI284" s="71" t="n">
        <f aca="false">AI283*VLOOKUP($X284,$K$7:$V$36,AI$6+1,FALSE())</f>
        <v>0.0722206157416765</v>
      </c>
      <c r="AJ284" s="71" t="n">
        <f aca="false">AJ283*VLOOKUP($X284,$K$7:$V$36,AJ$6+1,FALSE())</f>
        <v>0.0289857035795978</v>
      </c>
      <c r="AK284" s="72" t="n">
        <f aca="false">W$7</f>
        <v>0</v>
      </c>
      <c r="AL284" s="73" t="n">
        <f aca="false">AL283*VLOOKUP($X284,$K$40:$V$69,AL$6+1,FALSE())</f>
        <v>0.699684991692183</v>
      </c>
      <c r="AM284" s="74" t="n">
        <f aca="false">AM283*VLOOKUP($X284,$K$40:$V$69,AM$6+1,FALSE())</f>
        <v>0.592741761655018</v>
      </c>
      <c r="AN284" s="74" t="n">
        <f aca="false">AN283*VLOOKUP($X284,$K$40:$V$69,AN$6+1,FALSE())</f>
        <v>0.48951616641443</v>
      </c>
      <c r="AO284" s="74" t="n">
        <f aca="false">AO283*VLOOKUP($X284,$K$40:$V$69,AO$6+1,FALSE())</f>
        <v>0.436619129799052</v>
      </c>
      <c r="AP284" s="74" t="n">
        <f aca="false">AP283*VLOOKUP($X284,$K$40:$V$69,AP$6+1,FALSE())</f>
        <v>0.36876880448642</v>
      </c>
      <c r="AQ284" s="74" t="n">
        <f aca="false">AQ283*VLOOKUP($X284,$K$40:$V$69,AQ$6+1,FALSE())</f>
        <v>0.231715385610388</v>
      </c>
      <c r="AR284" s="74" t="n">
        <f aca="false">AR283*VLOOKUP($X284,$K$40:$V$69,AR$6+1,FALSE())</f>
        <v>0.218716305804821</v>
      </c>
      <c r="AS284" s="74" t="n">
        <f aca="false">AS283*VLOOKUP($X284,$K$40:$V$69,AS$6+1,FALSE())</f>
        <v>0.147738834521556</v>
      </c>
      <c r="AT284" s="74" t="n">
        <f aca="false">AT283*VLOOKUP($X284,$K$40:$V$69,AT$6+1,FALSE())</f>
        <v>0.124288647146101</v>
      </c>
      <c r="AU284" s="74" t="n">
        <f aca="false">AU283*VLOOKUP($X284,$K$40:$V$69,AU$6+1,FALSE())</f>
        <v>0.0722206157416765</v>
      </c>
      <c r="AV284" s="74" t="n">
        <f aca="false">AV283*VLOOKUP($X284,$K$40:$V$69,AV$6+1,FALSE())</f>
        <v>0.0289857035795978</v>
      </c>
      <c r="AW284" s="75" t="n">
        <v>0</v>
      </c>
      <c r="AX284" s="54"/>
      <c r="AY284" s="60" t="n">
        <f aca="false">AY272+1</f>
        <v>24</v>
      </c>
      <c r="AZ284" s="61" t="n">
        <v>278</v>
      </c>
      <c r="BA284" s="76" t="n">
        <v>0.0722206157416765</v>
      </c>
      <c r="BB284" s="77" t="n">
        <v>0.124288647146101</v>
      </c>
      <c r="BC284" s="54"/>
      <c r="BD284" s="54" t="n">
        <f aca="false">IF($D$11=1,BA284*BB284,BA284)</f>
        <v>0.0722206157416765</v>
      </c>
    </row>
    <row r="285" customFormat="false" ht="12.75" hidden="false" customHeight="false" outlineLevel="0" collapsed="false"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60" t="n">
        <f aca="false">X273+1</f>
        <v>24</v>
      </c>
      <c r="Y285" s="61" t="n">
        <v>279</v>
      </c>
      <c r="Z285" s="71" t="n">
        <f aca="false">Z284*VLOOKUP($X285,$K$7:$V$36,Z$6+1,FALSE())</f>
        <v>0.69850915596264</v>
      </c>
      <c r="AA285" s="71" t="n">
        <f aca="false">AA284*VLOOKUP($X285,$K$7:$V$36,AA$6+1,FALSE())</f>
        <v>0.591207861254117</v>
      </c>
      <c r="AB285" s="71" t="n">
        <f aca="false">AB284*VLOOKUP($X285,$K$7:$V$36,AB$6+1,FALSE())</f>
        <v>0.487852058449092</v>
      </c>
      <c r="AC285" s="71" t="n">
        <f aca="false">AC284*VLOOKUP($X285,$K$7:$V$36,AC$6+1,FALSE())</f>
        <v>0.434994687350338</v>
      </c>
      <c r="AD285" s="71" t="n">
        <f aca="false">AD284*VLOOKUP($X285,$K$7:$V$36,AD$6+1,FALSE())</f>
        <v>0.367125471174566</v>
      </c>
      <c r="AE285" s="71" t="n">
        <f aca="false">AE284*VLOOKUP($X285,$K$7:$V$36,AE$6+1,FALSE())</f>
        <v>0.230332954557645</v>
      </c>
      <c r="AF285" s="71" t="n">
        <f aca="false">AF284*VLOOKUP($X285,$K$7:$V$36,AF$6+1,FALSE())</f>
        <v>0.217378261963463</v>
      </c>
      <c r="AG285" s="71" t="n">
        <f aca="false">AG284*VLOOKUP($X285,$K$7:$V$36,AG$6+1,FALSE())</f>
        <v>0.146620474249456</v>
      </c>
      <c r="AH285" s="71" t="n">
        <f aca="false">AH284*VLOOKUP($X285,$K$7:$V$36,AH$6+1,FALSE())</f>
        <v>0.123236471290565</v>
      </c>
      <c r="AI285" s="71" t="n">
        <f aca="false">AI284*VLOOKUP($X285,$K$7:$V$36,AI$6+1,FALSE())</f>
        <v>0.0715343106384416</v>
      </c>
      <c r="AJ285" s="71" t="n">
        <f aca="false">AJ284*VLOOKUP($X285,$K$7:$V$36,AJ$6+1,FALSE())</f>
        <v>0.0286760973229353</v>
      </c>
      <c r="AK285" s="72" t="n">
        <f aca="false">W$7</f>
        <v>0</v>
      </c>
      <c r="AL285" s="73" t="n">
        <f aca="false">AL284*VLOOKUP($X285,$K$40:$V$69,AL$6+1,FALSE())</f>
        <v>0.69850915596264</v>
      </c>
      <c r="AM285" s="74" t="n">
        <f aca="false">AM284*VLOOKUP($X285,$K$40:$V$69,AM$6+1,FALSE())</f>
        <v>0.591207861254117</v>
      </c>
      <c r="AN285" s="74" t="n">
        <f aca="false">AN284*VLOOKUP($X285,$K$40:$V$69,AN$6+1,FALSE())</f>
        <v>0.487852058449092</v>
      </c>
      <c r="AO285" s="74" t="n">
        <f aca="false">AO284*VLOOKUP($X285,$K$40:$V$69,AO$6+1,FALSE())</f>
        <v>0.434994687350338</v>
      </c>
      <c r="AP285" s="74" t="n">
        <f aca="false">AP284*VLOOKUP($X285,$K$40:$V$69,AP$6+1,FALSE())</f>
        <v>0.367125471174566</v>
      </c>
      <c r="AQ285" s="74" t="n">
        <f aca="false">AQ284*VLOOKUP($X285,$K$40:$V$69,AQ$6+1,FALSE())</f>
        <v>0.230332954557645</v>
      </c>
      <c r="AR285" s="74" t="n">
        <f aca="false">AR284*VLOOKUP($X285,$K$40:$V$69,AR$6+1,FALSE())</f>
        <v>0.217378261963463</v>
      </c>
      <c r="AS285" s="74" t="n">
        <f aca="false">AS284*VLOOKUP($X285,$K$40:$V$69,AS$6+1,FALSE())</f>
        <v>0.146620474249456</v>
      </c>
      <c r="AT285" s="74" t="n">
        <f aca="false">AT284*VLOOKUP($X285,$K$40:$V$69,AT$6+1,FALSE())</f>
        <v>0.123236471290565</v>
      </c>
      <c r="AU285" s="74" t="n">
        <f aca="false">AU284*VLOOKUP($X285,$K$40:$V$69,AU$6+1,FALSE())</f>
        <v>0.0715343106384416</v>
      </c>
      <c r="AV285" s="74" t="n">
        <f aca="false">AV284*VLOOKUP($X285,$K$40:$V$69,AV$6+1,FALSE())</f>
        <v>0.0286760973229353</v>
      </c>
      <c r="AW285" s="75" t="n">
        <v>0</v>
      </c>
      <c r="AX285" s="54"/>
      <c r="AY285" s="60" t="n">
        <f aca="false">AY273+1</f>
        <v>24</v>
      </c>
      <c r="AZ285" s="61" t="n">
        <v>279</v>
      </c>
      <c r="BA285" s="76" t="n">
        <v>0.0715343106384416</v>
      </c>
      <c r="BB285" s="77" t="n">
        <v>0.123236471290565</v>
      </c>
      <c r="BC285" s="54"/>
      <c r="BD285" s="54" t="n">
        <f aca="false">IF($D$11=1,BA285*BB285,BA285)</f>
        <v>0.0715343106384416</v>
      </c>
    </row>
    <row r="286" customFormat="false" ht="12.75" hidden="false" customHeight="false" outlineLevel="0" collapsed="false"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60" t="n">
        <f aca="false">X274+1</f>
        <v>24</v>
      </c>
      <c r="Y286" s="61" t="n">
        <v>280</v>
      </c>
      <c r="Z286" s="71" t="n">
        <f aca="false">Z285*VLOOKUP($X286,$K$7:$V$36,Z$6+1,FALSE())</f>
        <v>0.697335296250419</v>
      </c>
      <c r="AA286" s="71" t="n">
        <f aca="false">AA285*VLOOKUP($X286,$K$7:$V$36,AA$6+1,FALSE())</f>
        <v>0.589677930289135</v>
      </c>
      <c r="AB286" s="71" t="n">
        <f aca="false">AB285*VLOOKUP($X286,$K$7:$V$36,AB$6+1,FALSE())</f>
        <v>0.486193607611159</v>
      </c>
      <c r="AC286" s="71" t="n">
        <f aca="false">AC285*VLOOKUP($X286,$K$7:$V$36,AC$6+1,FALSE())</f>
        <v>0.433376288643386</v>
      </c>
      <c r="AD286" s="71" t="n">
        <f aca="false">AD285*VLOOKUP($X286,$K$7:$V$36,AD$6+1,FALSE())</f>
        <v>0.365489460999433</v>
      </c>
      <c r="AE286" s="71" t="n">
        <f aca="false">AE285*VLOOKUP($X286,$K$7:$V$36,AE$6+1,FALSE())</f>
        <v>0.228958771190356</v>
      </c>
      <c r="AF286" s="71" t="n">
        <f aca="false">AF285*VLOOKUP($X286,$K$7:$V$36,AF$6+1,FALSE())</f>
        <v>0.216048403891861</v>
      </c>
      <c r="AG286" s="71" t="n">
        <f aca="false">AG285*VLOOKUP($X286,$K$7:$V$36,AG$6+1,FALSE())</f>
        <v>0.145510579792741</v>
      </c>
      <c r="AH286" s="71" t="n">
        <f aca="false">AH285*VLOOKUP($X286,$K$7:$V$36,AH$6+1,FALSE())</f>
        <v>0.12219320271704</v>
      </c>
      <c r="AI286" s="71" t="n">
        <f aca="false">AI285*VLOOKUP($X286,$K$7:$V$36,AI$6+1,FALSE())</f>
        <v>0.0708545274222037</v>
      </c>
      <c r="AJ286" s="71" t="n">
        <f aca="false">AJ285*VLOOKUP($X286,$K$7:$V$36,AJ$6+1,FALSE())</f>
        <v>0.0283697980770514</v>
      </c>
      <c r="AK286" s="72" t="n">
        <f aca="false">W$7</f>
        <v>0</v>
      </c>
      <c r="AL286" s="73" t="n">
        <f aca="false">AL285*VLOOKUP($X286,$K$40:$V$69,AL$6+1,FALSE())</f>
        <v>0.697335296250419</v>
      </c>
      <c r="AM286" s="74" t="n">
        <f aca="false">AM285*VLOOKUP($X286,$K$40:$V$69,AM$6+1,FALSE())</f>
        <v>0.589677930289135</v>
      </c>
      <c r="AN286" s="74" t="n">
        <f aca="false">AN285*VLOOKUP($X286,$K$40:$V$69,AN$6+1,FALSE())</f>
        <v>0.486193607611159</v>
      </c>
      <c r="AO286" s="74" t="n">
        <f aca="false">AO285*VLOOKUP($X286,$K$40:$V$69,AO$6+1,FALSE())</f>
        <v>0.433376288643386</v>
      </c>
      <c r="AP286" s="74" t="n">
        <f aca="false">AP285*VLOOKUP($X286,$K$40:$V$69,AP$6+1,FALSE())</f>
        <v>0.365489460999433</v>
      </c>
      <c r="AQ286" s="74" t="n">
        <f aca="false">AQ285*VLOOKUP($X286,$K$40:$V$69,AQ$6+1,FALSE())</f>
        <v>0.228958771190356</v>
      </c>
      <c r="AR286" s="74" t="n">
        <f aca="false">AR285*VLOOKUP($X286,$K$40:$V$69,AR$6+1,FALSE())</f>
        <v>0.216048403891861</v>
      </c>
      <c r="AS286" s="74" t="n">
        <f aca="false">AS285*VLOOKUP($X286,$K$40:$V$69,AS$6+1,FALSE())</f>
        <v>0.145510579792741</v>
      </c>
      <c r="AT286" s="74" t="n">
        <f aca="false">AT285*VLOOKUP($X286,$K$40:$V$69,AT$6+1,FALSE())</f>
        <v>0.12219320271704</v>
      </c>
      <c r="AU286" s="74" t="n">
        <f aca="false">AU285*VLOOKUP($X286,$K$40:$V$69,AU$6+1,FALSE())</f>
        <v>0.0708545274222037</v>
      </c>
      <c r="AV286" s="74" t="n">
        <f aca="false">AV285*VLOOKUP($X286,$K$40:$V$69,AV$6+1,FALSE())</f>
        <v>0.0283697980770514</v>
      </c>
      <c r="AW286" s="75" t="n">
        <v>0</v>
      </c>
      <c r="AX286" s="54"/>
      <c r="AY286" s="60" t="n">
        <f aca="false">AY274+1</f>
        <v>24</v>
      </c>
      <c r="AZ286" s="61" t="n">
        <v>280</v>
      </c>
      <c r="BA286" s="76" t="n">
        <v>0.0708545274222037</v>
      </c>
      <c r="BB286" s="77" t="n">
        <v>0.12219320271704</v>
      </c>
      <c r="BC286" s="54"/>
      <c r="BD286" s="54" t="n">
        <f aca="false">IF($D$11=1,BA286*BB286,BA286)</f>
        <v>0.0708545274222037</v>
      </c>
    </row>
    <row r="287" customFormat="false" ht="12.75" hidden="false" customHeight="false" outlineLevel="0" collapsed="false"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60" t="n">
        <f aca="false">X275+1</f>
        <v>24</v>
      </c>
      <c r="Y287" s="61" t="n">
        <v>281</v>
      </c>
      <c r="Z287" s="71" t="n">
        <f aca="false">Z286*VLOOKUP($X287,$K$7:$V$36,Z$6+1,FALSE())</f>
        <v>0.696163409234778</v>
      </c>
      <c r="AA287" s="71" t="n">
        <f aca="false">AA286*VLOOKUP($X287,$K$7:$V$36,AA$6+1,FALSE())</f>
        <v>0.588151958487945</v>
      </c>
      <c r="AB287" s="71" t="n">
        <f aca="false">AB286*VLOOKUP($X287,$K$7:$V$36,AB$6+1,FALSE())</f>
        <v>0.484540794669253</v>
      </c>
      <c r="AC287" s="71" t="n">
        <f aca="false">AC286*VLOOKUP($X287,$K$7:$V$36,AC$6+1,FALSE())</f>
        <v>0.431763911192442</v>
      </c>
      <c r="AD287" s="71" t="n">
        <f aca="false">AD286*VLOOKUP($X287,$K$7:$V$36,AD$6+1,FALSE())</f>
        <v>0.363860741327149</v>
      </c>
      <c r="AE287" s="71" t="n">
        <f aca="false">AE286*VLOOKUP($X287,$K$7:$V$36,AE$6+1,FALSE())</f>
        <v>0.227592786302224</v>
      </c>
      <c r="AF287" s="71" t="n">
        <f aca="false">AF286*VLOOKUP($X287,$K$7:$V$36,AF$6+1,FALSE())</f>
        <v>0.214726681511816</v>
      </c>
      <c r="AG287" s="71" t="n">
        <f aca="false">AG286*VLOOKUP($X287,$K$7:$V$36,AG$6+1,FALSE())</f>
        <v>0.144409087066489</v>
      </c>
      <c r="AH287" s="71" t="n">
        <f aca="false">AH286*VLOOKUP($X287,$K$7:$V$36,AH$6+1,FALSE())</f>
        <v>0.121158766020192</v>
      </c>
      <c r="AI287" s="71" t="n">
        <f aca="false">AI286*VLOOKUP($X287,$K$7:$V$36,AI$6+1,FALSE())</f>
        <v>0.0701812041161398</v>
      </c>
      <c r="AJ287" s="71" t="n">
        <f aca="false">AJ286*VLOOKUP($X287,$K$7:$V$36,AJ$6+1,FALSE())</f>
        <v>0.0280667705186281</v>
      </c>
      <c r="AK287" s="72" t="n">
        <f aca="false">W$7</f>
        <v>0</v>
      </c>
      <c r="AL287" s="73" t="n">
        <f aca="false">AL286*VLOOKUP($X287,$K$40:$V$69,AL$6+1,FALSE())</f>
        <v>0.696163409234778</v>
      </c>
      <c r="AM287" s="74" t="n">
        <f aca="false">AM286*VLOOKUP($X287,$K$40:$V$69,AM$6+1,FALSE())</f>
        <v>0.588151958487945</v>
      </c>
      <c r="AN287" s="74" t="n">
        <f aca="false">AN286*VLOOKUP($X287,$K$40:$V$69,AN$6+1,FALSE())</f>
        <v>0.484540794669253</v>
      </c>
      <c r="AO287" s="74" t="n">
        <f aca="false">AO286*VLOOKUP($X287,$K$40:$V$69,AO$6+1,FALSE())</f>
        <v>0.431763911192442</v>
      </c>
      <c r="AP287" s="74" t="n">
        <f aca="false">AP286*VLOOKUP($X287,$K$40:$V$69,AP$6+1,FALSE())</f>
        <v>0.363860741327149</v>
      </c>
      <c r="AQ287" s="74" t="n">
        <f aca="false">AQ286*VLOOKUP($X287,$K$40:$V$69,AQ$6+1,FALSE())</f>
        <v>0.227592786302224</v>
      </c>
      <c r="AR287" s="74" t="n">
        <f aca="false">AR286*VLOOKUP($X287,$K$40:$V$69,AR$6+1,FALSE())</f>
        <v>0.214726681511816</v>
      </c>
      <c r="AS287" s="74" t="n">
        <f aca="false">AS286*VLOOKUP($X287,$K$40:$V$69,AS$6+1,FALSE())</f>
        <v>0.144409087066489</v>
      </c>
      <c r="AT287" s="74" t="n">
        <f aca="false">AT286*VLOOKUP($X287,$K$40:$V$69,AT$6+1,FALSE())</f>
        <v>0.121158766020192</v>
      </c>
      <c r="AU287" s="74" t="n">
        <f aca="false">AU286*VLOOKUP($X287,$K$40:$V$69,AU$6+1,FALSE())</f>
        <v>0.0701812041161398</v>
      </c>
      <c r="AV287" s="74" t="n">
        <f aca="false">AV286*VLOOKUP($X287,$K$40:$V$69,AV$6+1,FALSE())</f>
        <v>0.0280667705186281</v>
      </c>
      <c r="AW287" s="75" t="n">
        <v>0</v>
      </c>
      <c r="AX287" s="54"/>
      <c r="AY287" s="60" t="n">
        <f aca="false">AY275+1</f>
        <v>24</v>
      </c>
      <c r="AZ287" s="61" t="n">
        <v>281</v>
      </c>
      <c r="BA287" s="76" t="n">
        <v>0.0701812041161398</v>
      </c>
      <c r="BB287" s="77" t="n">
        <v>0.121158766020192</v>
      </c>
      <c r="BC287" s="54"/>
      <c r="BD287" s="54" t="n">
        <f aca="false">IF($D$11=1,BA287*BB287,BA287)</f>
        <v>0.0701812041161398</v>
      </c>
    </row>
    <row r="288" customFormat="false" ht="12.75" hidden="false" customHeight="false" outlineLevel="0" collapsed="false"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60" t="n">
        <f aca="false">X276+1</f>
        <v>24</v>
      </c>
      <c r="Y288" s="61" t="n">
        <v>282</v>
      </c>
      <c r="Z288" s="71" t="n">
        <f aca="false">Z287*VLOOKUP($X288,$K$7:$V$36,Z$6+1,FALSE())</f>
        <v>0.69499349160056</v>
      </c>
      <c r="AA288" s="71" t="n">
        <f aca="false">AA287*VLOOKUP($X288,$K$7:$V$36,AA$6+1,FALSE())</f>
        <v>0.586629935605</v>
      </c>
      <c r="AB288" s="71" t="n">
        <f aca="false">AB287*VLOOKUP($X288,$K$7:$V$36,AB$6+1,FALSE())</f>
        <v>0.482893600457371</v>
      </c>
      <c r="AC288" s="71" t="n">
        <f aca="false">AC287*VLOOKUP($X288,$K$7:$V$36,AC$6+1,FALSE())</f>
        <v>0.43015753259541</v>
      </c>
      <c r="AD288" s="71" t="n">
        <f aca="false">AD287*VLOOKUP($X288,$K$7:$V$36,AD$6+1,FALSE())</f>
        <v>0.362239279669264</v>
      </c>
      <c r="AE288" s="71" t="n">
        <f aca="false">AE287*VLOOKUP($X288,$K$7:$V$36,AE$6+1,FALSE())</f>
        <v>0.226234950980518</v>
      </c>
      <c r="AF288" s="71" t="n">
        <f aca="false">AF287*VLOOKUP($X288,$K$7:$V$36,AF$6+1,FALSE())</f>
        <v>0.213413045051493</v>
      </c>
      <c r="AG288" s="71" t="n">
        <f aca="false">AG287*VLOOKUP($X288,$K$7:$V$36,AG$6+1,FALSE())</f>
        <v>0.143315932470892</v>
      </c>
      <c r="AH288" s="71" t="n">
        <f aca="false">AH287*VLOOKUP($X288,$K$7:$V$36,AH$6+1,FALSE())</f>
        <v>0.120133086433035</v>
      </c>
      <c r="AI288" s="71" t="n">
        <f aca="false">AI287*VLOOKUP($X288,$K$7:$V$36,AI$6+1,FALSE())</f>
        <v>0.069514279332386</v>
      </c>
      <c r="AJ288" s="71" t="n">
        <f aca="false">AJ287*VLOOKUP($X288,$K$7:$V$36,AJ$6+1,FALSE())</f>
        <v>0.0277669797016478</v>
      </c>
      <c r="AK288" s="72" t="n">
        <f aca="false">W$7</f>
        <v>0</v>
      </c>
      <c r="AL288" s="73" t="n">
        <f aca="false">AL287*VLOOKUP($X288,$K$40:$V$69,AL$6+1,FALSE())</f>
        <v>0.69499349160056</v>
      </c>
      <c r="AM288" s="74" t="n">
        <f aca="false">AM287*VLOOKUP($X288,$K$40:$V$69,AM$6+1,FALSE())</f>
        <v>0.586629935605</v>
      </c>
      <c r="AN288" s="74" t="n">
        <f aca="false">AN287*VLOOKUP($X288,$K$40:$V$69,AN$6+1,FALSE())</f>
        <v>0.482893600457371</v>
      </c>
      <c r="AO288" s="74" t="n">
        <f aca="false">AO287*VLOOKUP($X288,$K$40:$V$69,AO$6+1,FALSE())</f>
        <v>0.43015753259541</v>
      </c>
      <c r="AP288" s="74" t="n">
        <f aca="false">AP287*VLOOKUP($X288,$K$40:$V$69,AP$6+1,FALSE())</f>
        <v>0.362239279669264</v>
      </c>
      <c r="AQ288" s="74" t="n">
        <f aca="false">AQ287*VLOOKUP($X288,$K$40:$V$69,AQ$6+1,FALSE())</f>
        <v>0.226234950980518</v>
      </c>
      <c r="AR288" s="74" t="n">
        <f aca="false">AR287*VLOOKUP($X288,$K$40:$V$69,AR$6+1,FALSE())</f>
        <v>0.213413045051493</v>
      </c>
      <c r="AS288" s="74" t="n">
        <f aca="false">AS287*VLOOKUP($X288,$K$40:$V$69,AS$6+1,FALSE())</f>
        <v>0.143315932470892</v>
      </c>
      <c r="AT288" s="74" t="n">
        <f aca="false">AT287*VLOOKUP($X288,$K$40:$V$69,AT$6+1,FALSE())</f>
        <v>0.120133086433035</v>
      </c>
      <c r="AU288" s="74" t="n">
        <f aca="false">AU287*VLOOKUP($X288,$K$40:$V$69,AU$6+1,FALSE())</f>
        <v>0.069514279332386</v>
      </c>
      <c r="AV288" s="74" t="n">
        <f aca="false">AV287*VLOOKUP($X288,$K$40:$V$69,AV$6+1,FALSE())</f>
        <v>0.0277669797016478</v>
      </c>
      <c r="AW288" s="75" t="n">
        <v>0</v>
      </c>
      <c r="AX288" s="54"/>
      <c r="AY288" s="60" t="n">
        <f aca="false">AY276+1</f>
        <v>24</v>
      </c>
      <c r="AZ288" s="61" t="n">
        <v>282</v>
      </c>
      <c r="BA288" s="76" t="n">
        <v>0.069514279332386</v>
      </c>
      <c r="BB288" s="77" t="n">
        <v>0.120133086433035</v>
      </c>
      <c r="BC288" s="54"/>
      <c r="BD288" s="54" t="n">
        <f aca="false">IF($D$11=1,BA288*BB288,BA288)</f>
        <v>0.069514279332386</v>
      </c>
    </row>
    <row r="289" customFormat="false" ht="12.75" hidden="false" customHeight="false" outlineLevel="0" collapsed="false"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60" t="n">
        <f aca="false">X277+1</f>
        <v>24</v>
      </c>
      <c r="Y289" s="61" t="n">
        <v>283</v>
      </c>
      <c r="Z289" s="71" t="n">
        <f aca="false">Z288*VLOOKUP($X289,$K$7:$V$36,Z$6+1,FALSE())</f>
        <v>0.693825540038176</v>
      </c>
      <c r="AA289" s="71" t="n">
        <f aca="false">AA288*VLOOKUP($X289,$K$7:$V$36,AA$6+1,FALSE())</f>
        <v>0.585111851421269</v>
      </c>
      <c r="AB289" s="71" t="n">
        <f aca="false">AB288*VLOOKUP($X289,$K$7:$V$36,AB$6+1,FALSE())</f>
        <v>0.481252005874667</v>
      </c>
      <c r="AC289" s="71" t="n">
        <f aca="false">AC288*VLOOKUP($X289,$K$7:$V$36,AC$6+1,FALSE())</f>
        <v>0.42855713053354</v>
      </c>
      <c r="AD289" s="71" t="n">
        <f aca="false">AD288*VLOOKUP($X289,$K$7:$V$36,AD$6+1,FALSE())</f>
        <v>0.360625043682108</v>
      </c>
      <c r="AE289" s="71" t="n">
        <f aca="false">AE288*VLOOKUP($X289,$K$7:$V$36,AE$6+1,FALSE())</f>
        <v>0.224885216604324</v>
      </c>
      <c r="AF289" s="71" t="n">
        <f aca="false">AF288*VLOOKUP($X289,$K$7:$V$36,AF$6+1,FALSE())</f>
        <v>0.212107445043547</v>
      </c>
      <c r="AG289" s="71" t="n">
        <f aca="false">AG288*VLOOKUP($X289,$K$7:$V$36,AG$6+1,FALSE())</f>
        <v>0.142231052887582</v>
      </c>
      <c r="AH289" s="71" t="n">
        <f aca="false">AH288*VLOOKUP($X289,$K$7:$V$36,AH$6+1,FALSE())</f>
        <v>0.119116089821532</v>
      </c>
      <c r="AI289" s="71" t="n">
        <f aca="false">AI288*VLOOKUP($X289,$K$7:$V$36,AI$6+1,FALSE())</f>
        <v>0.0688536922664413</v>
      </c>
      <c r="AJ289" s="71" t="n">
        <f aca="false">AJ288*VLOOKUP($X289,$K$7:$V$36,AJ$6+1,FALSE())</f>
        <v>0.0274703910533631</v>
      </c>
      <c r="AK289" s="72" t="n">
        <f aca="false">W$7</f>
        <v>0</v>
      </c>
      <c r="AL289" s="73" t="n">
        <f aca="false">AL288*VLOOKUP($X289,$K$40:$V$69,AL$6+1,FALSE())</f>
        <v>0.693825540038176</v>
      </c>
      <c r="AM289" s="74" t="n">
        <f aca="false">AM288*VLOOKUP($X289,$K$40:$V$69,AM$6+1,FALSE())</f>
        <v>0.585111851421269</v>
      </c>
      <c r="AN289" s="74" t="n">
        <f aca="false">AN288*VLOOKUP($X289,$K$40:$V$69,AN$6+1,FALSE())</f>
        <v>0.481252005874667</v>
      </c>
      <c r="AO289" s="74" t="n">
        <f aca="false">AO288*VLOOKUP($X289,$K$40:$V$69,AO$6+1,FALSE())</f>
        <v>0.42855713053354</v>
      </c>
      <c r="AP289" s="74" t="n">
        <f aca="false">AP288*VLOOKUP($X289,$K$40:$V$69,AP$6+1,FALSE())</f>
        <v>0.360625043682108</v>
      </c>
      <c r="AQ289" s="74" t="n">
        <f aca="false">AQ288*VLOOKUP($X289,$K$40:$V$69,AQ$6+1,FALSE())</f>
        <v>0.224885216604324</v>
      </c>
      <c r="AR289" s="74" t="n">
        <f aca="false">AR288*VLOOKUP($X289,$K$40:$V$69,AR$6+1,FALSE())</f>
        <v>0.212107445043547</v>
      </c>
      <c r="AS289" s="74" t="n">
        <f aca="false">AS288*VLOOKUP($X289,$K$40:$V$69,AS$6+1,FALSE())</f>
        <v>0.142231052887582</v>
      </c>
      <c r="AT289" s="74" t="n">
        <f aca="false">AT288*VLOOKUP($X289,$K$40:$V$69,AT$6+1,FALSE())</f>
        <v>0.119116089821532</v>
      </c>
      <c r="AU289" s="74" t="n">
        <f aca="false">AU288*VLOOKUP($X289,$K$40:$V$69,AU$6+1,FALSE())</f>
        <v>0.0688536922664413</v>
      </c>
      <c r="AV289" s="74" t="n">
        <f aca="false">AV288*VLOOKUP($X289,$K$40:$V$69,AV$6+1,FALSE())</f>
        <v>0.0274703910533631</v>
      </c>
      <c r="AW289" s="75" t="n">
        <v>0</v>
      </c>
      <c r="AX289" s="54"/>
      <c r="AY289" s="60" t="n">
        <f aca="false">AY277+1</f>
        <v>24</v>
      </c>
      <c r="AZ289" s="61" t="n">
        <v>283</v>
      </c>
      <c r="BA289" s="76" t="n">
        <v>0.0688536922664413</v>
      </c>
      <c r="BB289" s="77" t="n">
        <v>0.119116089821532</v>
      </c>
      <c r="BC289" s="54"/>
      <c r="BD289" s="54" t="n">
        <f aca="false">IF($D$11=1,BA289*BB289,BA289)</f>
        <v>0.0688536922664413</v>
      </c>
    </row>
    <row r="290" customFormat="false" ht="12.75" hidden="false" customHeight="false" outlineLevel="0" collapsed="false"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60" t="n">
        <f aca="false">X278+1</f>
        <v>24</v>
      </c>
      <c r="Y290" s="61" t="n">
        <v>284</v>
      </c>
      <c r="Z290" s="71" t="n">
        <f aca="false">Z289*VLOOKUP($X290,$K$7:$V$36,Z$6+1,FALSE())</f>
        <v>0.6926595512436</v>
      </c>
      <c r="AA290" s="71" t="n">
        <f aca="false">AA289*VLOOKUP($X290,$K$7:$V$36,AA$6+1,FALSE())</f>
        <v>0.583597695744164</v>
      </c>
      <c r="AB290" s="71" t="n">
        <f aca="false">AB289*VLOOKUP($X290,$K$7:$V$36,AB$6+1,FALSE())</f>
        <v>0.479615991885228</v>
      </c>
      <c r="AC290" s="71" t="n">
        <f aca="false">AC289*VLOOKUP($X290,$K$7:$V$36,AC$6+1,FALSE())</f>
        <v>0.426962682771119</v>
      </c>
      <c r="AD290" s="71" t="n">
        <f aca="false">AD289*VLOOKUP($X290,$K$7:$V$36,AD$6+1,FALSE())</f>
        <v>0.359018001166142</v>
      </c>
      <c r="AE290" s="71" t="n">
        <f aca="false">AE289*VLOOKUP($X290,$K$7:$V$36,AE$6+1,FALSE())</f>
        <v>0.223543534842805</v>
      </c>
      <c r="AF290" s="71" t="n">
        <f aca="false">AF289*VLOOKUP($X290,$K$7:$V$36,AF$6+1,FALSE())</f>
        <v>0.210809832323258</v>
      </c>
      <c r="AG290" s="71" t="n">
        <f aca="false">AG289*VLOOKUP($X290,$K$7:$V$36,AG$6+1,FALSE())</f>
        <v>0.141154385675988</v>
      </c>
      <c r="AH290" s="71" t="n">
        <f aca="false">AH289*VLOOKUP($X290,$K$7:$V$36,AH$6+1,FALSE())</f>
        <v>0.118107702679231</v>
      </c>
      <c r="AI290" s="71" t="n">
        <f aca="false">AI289*VLOOKUP($X290,$K$7:$V$36,AI$6+1,FALSE())</f>
        <v>0.0681993826916234</v>
      </c>
      <c r="AJ290" s="71" t="n">
        <f aca="false">AJ289*VLOOKUP($X290,$K$7:$V$36,AJ$6+1,FALSE())</f>
        <v>0.0271769703703105</v>
      </c>
      <c r="AK290" s="72" t="n">
        <f aca="false">W$7</f>
        <v>0</v>
      </c>
      <c r="AL290" s="73" t="n">
        <f aca="false">AL289*VLOOKUP($X290,$K$40:$V$69,AL$6+1,FALSE())</f>
        <v>0.6926595512436</v>
      </c>
      <c r="AM290" s="74" t="n">
        <f aca="false">AM289*VLOOKUP($X290,$K$40:$V$69,AM$6+1,FALSE())</f>
        <v>0.583597695744164</v>
      </c>
      <c r="AN290" s="74" t="n">
        <f aca="false">AN289*VLOOKUP($X290,$K$40:$V$69,AN$6+1,FALSE())</f>
        <v>0.479615991885228</v>
      </c>
      <c r="AO290" s="74" t="n">
        <f aca="false">AO289*VLOOKUP($X290,$K$40:$V$69,AO$6+1,FALSE())</f>
        <v>0.426962682771119</v>
      </c>
      <c r="AP290" s="74" t="n">
        <f aca="false">AP289*VLOOKUP($X290,$K$40:$V$69,AP$6+1,FALSE())</f>
        <v>0.359018001166142</v>
      </c>
      <c r="AQ290" s="74" t="n">
        <f aca="false">AQ289*VLOOKUP($X290,$K$40:$V$69,AQ$6+1,FALSE())</f>
        <v>0.223543534842805</v>
      </c>
      <c r="AR290" s="74" t="n">
        <f aca="false">AR289*VLOOKUP($X290,$K$40:$V$69,AR$6+1,FALSE())</f>
        <v>0.210809832323258</v>
      </c>
      <c r="AS290" s="74" t="n">
        <f aca="false">AS289*VLOOKUP($X290,$K$40:$V$69,AS$6+1,FALSE())</f>
        <v>0.141154385675988</v>
      </c>
      <c r="AT290" s="74" t="n">
        <f aca="false">AT289*VLOOKUP($X290,$K$40:$V$69,AT$6+1,FALSE())</f>
        <v>0.118107702679231</v>
      </c>
      <c r="AU290" s="74" t="n">
        <f aca="false">AU289*VLOOKUP($X290,$K$40:$V$69,AU$6+1,FALSE())</f>
        <v>0.0681993826916234</v>
      </c>
      <c r="AV290" s="74" t="n">
        <f aca="false">AV289*VLOOKUP($X290,$K$40:$V$69,AV$6+1,FALSE())</f>
        <v>0.0271769703703105</v>
      </c>
      <c r="AW290" s="75" t="n">
        <v>0</v>
      </c>
      <c r="AX290" s="54"/>
      <c r="AY290" s="60" t="n">
        <f aca="false">AY278+1</f>
        <v>24</v>
      </c>
      <c r="AZ290" s="61" t="n">
        <v>284</v>
      </c>
      <c r="BA290" s="76" t="n">
        <v>0.0681993826916234</v>
      </c>
      <c r="BB290" s="77" t="n">
        <v>0.118107702679231</v>
      </c>
      <c r="BC290" s="54"/>
      <c r="BD290" s="54" t="n">
        <f aca="false">IF($D$11=1,BA290*BB290,BA290)</f>
        <v>0.0681993826916234</v>
      </c>
    </row>
    <row r="291" customFormat="false" ht="12.75" hidden="false" customHeight="false" outlineLevel="0" collapsed="false"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60" t="n">
        <f aca="false">X279+1</f>
        <v>24</v>
      </c>
      <c r="Y291" s="61" t="n">
        <v>285</v>
      </c>
      <c r="Z291" s="71" t="n">
        <f aca="false">Z290*VLOOKUP($X291,$K$7:$V$36,Z$6+1,FALSE())</f>
        <v>0.691495521918358</v>
      </c>
      <c r="AA291" s="71" t="n">
        <f aca="false">AA290*VLOOKUP($X291,$K$7:$V$36,AA$6+1,FALSE())</f>
        <v>0.582087458407474</v>
      </c>
      <c r="AB291" s="71" t="n">
        <f aca="false">AB290*VLOOKUP($X291,$K$7:$V$36,AB$6+1,FALSE())</f>
        <v>0.477985539517851</v>
      </c>
      <c r="AC291" s="71" t="n">
        <f aca="false">AC290*VLOOKUP($X291,$K$7:$V$36,AC$6+1,FALSE())</f>
        <v>0.425374167155164</v>
      </c>
      <c r="AD291" s="71" t="n">
        <f aca="false">AD290*VLOOKUP($X291,$K$7:$V$36,AD$6+1,FALSE())</f>
        <v>0.357418120065317</v>
      </c>
      <c r="AE291" s="71" t="n">
        <f aca="false">AE290*VLOOKUP($X291,$K$7:$V$36,AE$6+1,FALSE())</f>
        <v>0.222209857653469</v>
      </c>
      <c r="AF291" s="71" t="n">
        <f aca="false">AF290*VLOOKUP($X291,$K$7:$V$36,AF$6+1,FALSE())</f>
        <v>0.209520158026684</v>
      </c>
      <c r="AG291" s="71" t="n">
        <f aca="false">AG290*VLOOKUP($X291,$K$7:$V$36,AG$6+1,FALSE())</f>
        <v>0.140085868669719</v>
      </c>
      <c r="AH291" s="71" t="n">
        <f aca="false">AH290*VLOOKUP($X291,$K$7:$V$36,AH$6+1,FALSE())</f>
        <v>0.117107852121957</v>
      </c>
      <c r="AI291" s="71" t="n">
        <f aca="false">AI290*VLOOKUP($X291,$K$7:$V$36,AI$6+1,FALSE())</f>
        <v>0.0675512909535779</v>
      </c>
      <c r="AJ291" s="71" t="n">
        <f aca="false">AJ290*VLOOKUP($X291,$K$7:$V$36,AJ$6+1,FALSE())</f>
        <v>0.0268866838143649</v>
      </c>
      <c r="AK291" s="72" t="n">
        <f aca="false">W$7</f>
        <v>0</v>
      </c>
      <c r="AL291" s="73" t="n">
        <f aca="false">AL290*VLOOKUP($X291,$K$40:$V$69,AL$6+1,FALSE())</f>
        <v>0.691495521918358</v>
      </c>
      <c r="AM291" s="74" t="n">
        <f aca="false">AM290*VLOOKUP($X291,$K$40:$V$69,AM$6+1,FALSE())</f>
        <v>0.582087458407474</v>
      </c>
      <c r="AN291" s="74" t="n">
        <f aca="false">AN290*VLOOKUP($X291,$K$40:$V$69,AN$6+1,FALSE())</f>
        <v>0.477985539517851</v>
      </c>
      <c r="AO291" s="74" t="n">
        <f aca="false">AO290*VLOOKUP($X291,$K$40:$V$69,AO$6+1,FALSE())</f>
        <v>0.425374167155164</v>
      </c>
      <c r="AP291" s="74" t="n">
        <f aca="false">AP290*VLOOKUP($X291,$K$40:$V$69,AP$6+1,FALSE())</f>
        <v>0.357418120065317</v>
      </c>
      <c r="AQ291" s="74" t="n">
        <f aca="false">AQ290*VLOOKUP($X291,$K$40:$V$69,AQ$6+1,FALSE())</f>
        <v>0.222209857653469</v>
      </c>
      <c r="AR291" s="74" t="n">
        <f aca="false">AR290*VLOOKUP($X291,$K$40:$V$69,AR$6+1,FALSE())</f>
        <v>0.209520158026684</v>
      </c>
      <c r="AS291" s="74" t="n">
        <f aca="false">AS290*VLOOKUP($X291,$K$40:$V$69,AS$6+1,FALSE())</f>
        <v>0.140085868669719</v>
      </c>
      <c r="AT291" s="74" t="n">
        <f aca="false">AT290*VLOOKUP($X291,$K$40:$V$69,AT$6+1,FALSE())</f>
        <v>0.117107852121957</v>
      </c>
      <c r="AU291" s="74" t="n">
        <f aca="false">AU290*VLOOKUP($X291,$K$40:$V$69,AU$6+1,FALSE())</f>
        <v>0.0675512909535779</v>
      </c>
      <c r="AV291" s="74" t="n">
        <f aca="false">AV290*VLOOKUP($X291,$K$40:$V$69,AV$6+1,FALSE())</f>
        <v>0.0268866838143649</v>
      </c>
      <c r="AW291" s="75" t="n">
        <v>0</v>
      </c>
      <c r="AX291" s="54"/>
      <c r="AY291" s="60" t="n">
        <f aca="false">AY279+1</f>
        <v>24</v>
      </c>
      <c r="AZ291" s="61" t="n">
        <v>285</v>
      </c>
      <c r="BA291" s="76" t="n">
        <v>0.0675512909535779</v>
      </c>
      <c r="BB291" s="77" t="n">
        <v>0.117107852121957</v>
      </c>
      <c r="BC291" s="54"/>
      <c r="BD291" s="54" t="n">
        <f aca="false">IF($D$11=1,BA291*BB291,BA291)</f>
        <v>0.0675512909535779</v>
      </c>
    </row>
    <row r="292" customFormat="false" ht="12.75" hidden="false" customHeight="false" outlineLevel="0" collapsed="false"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60" t="n">
        <f aca="false">X280+1</f>
        <v>24</v>
      </c>
      <c r="Y292" s="61" t="n">
        <v>286</v>
      </c>
      <c r="Z292" s="71" t="n">
        <f aca="false">Z291*VLOOKUP($X292,$K$7:$V$36,Z$6+1,FALSE())</f>
        <v>0.69033344876952</v>
      </c>
      <c r="AA292" s="71" t="n">
        <f aca="false">AA291*VLOOKUP($X292,$K$7:$V$36,AA$6+1,FALSE())</f>
        <v>0.580581129271295</v>
      </c>
      <c r="AB292" s="71" t="n">
        <f aca="false">AB291*VLOOKUP($X292,$K$7:$V$36,AB$6+1,FALSE())</f>
        <v>0.476360629865828</v>
      </c>
      <c r="AC292" s="71" t="n">
        <f aca="false">AC291*VLOOKUP($X292,$K$7:$V$36,AC$6+1,FALSE())</f>
        <v>0.423791561615111</v>
      </c>
      <c r="AD292" s="71" t="n">
        <f aca="false">AD291*VLOOKUP($X292,$K$7:$V$36,AD$6+1,FALSE())</f>
        <v>0.355825368466435</v>
      </c>
      <c r="AE292" s="71" t="n">
        <f aca="false">AE291*VLOOKUP($X292,$K$7:$V$36,AE$6+1,FALSE())</f>
        <v>0.220884137280449</v>
      </c>
      <c r="AF292" s="71" t="n">
        <f aca="false">AF291*VLOOKUP($X292,$K$7:$V$36,AF$6+1,FALSE())</f>
        <v>0.208238373588818</v>
      </c>
      <c r="AG292" s="71" t="n">
        <f aca="false">AG291*VLOOKUP($X292,$K$7:$V$36,AG$6+1,FALSE())</f>
        <v>0.139025440172972</v>
      </c>
      <c r="AH292" s="71" t="n">
        <f aca="false">AH291*VLOOKUP($X292,$K$7:$V$36,AH$6+1,FALSE())</f>
        <v>0.116116465882539</v>
      </c>
      <c r="AI292" s="71" t="n">
        <f aca="false">AI291*VLOOKUP($X292,$K$7:$V$36,AI$6+1,FALSE())</f>
        <v>0.06690935796484</v>
      </c>
      <c r="AJ292" s="71" t="n">
        <f aca="false">AJ291*VLOOKUP($X292,$K$7:$V$36,AJ$6+1,FALSE())</f>
        <v>0.0265994979088383</v>
      </c>
      <c r="AK292" s="72" t="n">
        <f aca="false">W$7</f>
        <v>0</v>
      </c>
      <c r="AL292" s="73" t="n">
        <f aca="false">AL291*VLOOKUP($X292,$K$40:$V$69,AL$6+1,FALSE())</f>
        <v>0.69033344876952</v>
      </c>
      <c r="AM292" s="74" t="n">
        <f aca="false">AM291*VLOOKUP($X292,$K$40:$V$69,AM$6+1,FALSE())</f>
        <v>0.580581129271295</v>
      </c>
      <c r="AN292" s="74" t="n">
        <f aca="false">AN291*VLOOKUP($X292,$K$40:$V$69,AN$6+1,FALSE())</f>
        <v>0.476360629865828</v>
      </c>
      <c r="AO292" s="74" t="n">
        <f aca="false">AO291*VLOOKUP($X292,$K$40:$V$69,AO$6+1,FALSE())</f>
        <v>0.423791561615111</v>
      </c>
      <c r="AP292" s="74" t="n">
        <f aca="false">AP291*VLOOKUP($X292,$K$40:$V$69,AP$6+1,FALSE())</f>
        <v>0.355825368466435</v>
      </c>
      <c r="AQ292" s="74" t="n">
        <f aca="false">AQ291*VLOOKUP($X292,$K$40:$V$69,AQ$6+1,FALSE())</f>
        <v>0.220884137280449</v>
      </c>
      <c r="AR292" s="74" t="n">
        <f aca="false">AR291*VLOOKUP($X292,$K$40:$V$69,AR$6+1,FALSE())</f>
        <v>0.208238373588818</v>
      </c>
      <c r="AS292" s="74" t="n">
        <f aca="false">AS291*VLOOKUP($X292,$K$40:$V$69,AS$6+1,FALSE())</f>
        <v>0.139025440172972</v>
      </c>
      <c r="AT292" s="74" t="n">
        <f aca="false">AT291*VLOOKUP($X292,$K$40:$V$69,AT$6+1,FALSE())</f>
        <v>0.116116465882539</v>
      </c>
      <c r="AU292" s="74" t="n">
        <f aca="false">AU291*VLOOKUP($X292,$K$40:$V$69,AU$6+1,FALSE())</f>
        <v>0.06690935796484</v>
      </c>
      <c r="AV292" s="74" t="n">
        <f aca="false">AV291*VLOOKUP($X292,$K$40:$V$69,AV$6+1,FALSE())</f>
        <v>0.0265994979088383</v>
      </c>
      <c r="AW292" s="75" t="n">
        <v>0</v>
      </c>
      <c r="AX292" s="54"/>
      <c r="AY292" s="60" t="n">
        <f aca="false">AY280+1</f>
        <v>24</v>
      </c>
      <c r="AZ292" s="61" t="n">
        <v>286</v>
      </c>
      <c r="BA292" s="76" t="n">
        <v>0.06690935796484</v>
      </c>
      <c r="BB292" s="77" t="n">
        <v>0.116116465882539</v>
      </c>
      <c r="BC292" s="54"/>
      <c r="BD292" s="54" t="n">
        <f aca="false">IF($D$11=1,BA292*BB292,BA292)</f>
        <v>0.06690935796484</v>
      </c>
    </row>
    <row r="293" customFormat="false" ht="12.75" hidden="false" customHeight="false" outlineLevel="0" collapsed="false"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60" t="n">
        <f aca="false">X281+1</f>
        <v>24</v>
      </c>
      <c r="Y293" s="61" t="n">
        <v>287</v>
      </c>
      <c r="Z293" s="71" t="n">
        <f aca="false">Z292*VLOOKUP($X293,$K$7:$V$36,Z$6+1,FALSE())</f>
        <v>0.68917332850969</v>
      </c>
      <c r="AA293" s="71" t="n">
        <f aca="false">AA292*VLOOKUP($X293,$K$7:$V$36,AA$6+1,FALSE())</f>
        <v>0.579078698221965</v>
      </c>
      <c r="AB293" s="71" t="n">
        <f aca="false">AB292*VLOOKUP($X293,$K$7:$V$36,AB$6+1,FALSE())</f>
        <v>0.474741244086724</v>
      </c>
      <c r="AC293" s="71" t="n">
        <f aca="false">AC292*VLOOKUP($X293,$K$7:$V$36,AC$6+1,FALSE())</f>
        <v>0.422214844162507</v>
      </c>
      <c r="AD293" s="71" t="n">
        <f aca="false">AD292*VLOOKUP($X293,$K$7:$V$36,AD$6+1,FALSE())</f>
        <v>0.354239714598511</v>
      </c>
      <c r="AE293" s="71" t="n">
        <f aca="false">AE292*VLOOKUP($X293,$K$7:$V$36,AE$6+1,FALSE())</f>
        <v>0.219566326252793</v>
      </c>
      <c r="AF293" s="71" t="n">
        <f aca="false">AF292*VLOOKUP($X293,$K$7:$V$36,AF$6+1,FALSE())</f>
        <v>0.20696443074176</v>
      </c>
      <c r="AG293" s="71" t="n">
        <f aca="false">AG292*VLOOKUP($X293,$K$7:$V$36,AG$6+1,FALSE())</f>
        <v>0.137973038956973</v>
      </c>
      <c r="AH293" s="71" t="n">
        <f aca="false">AH292*VLOOKUP($X293,$K$7:$V$36,AH$6+1,FALSE())</f>
        <v>0.115133472305594</v>
      </c>
      <c r="AI293" s="71" t="n">
        <f aca="false">AI292*VLOOKUP($X293,$K$7:$V$36,AI$6+1,FALSE())</f>
        <v>0.0662735251994466</v>
      </c>
      <c r="AJ293" s="71" t="n">
        <f aca="false">AJ292*VLOOKUP($X293,$K$7:$V$36,AJ$6+1,FALSE())</f>
        <v>0.0263153795346183</v>
      </c>
      <c r="AK293" s="72" t="n">
        <f aca="false">W$7</f>
        <v>0</v>
      </c>
      <c r="AL293" s="73" t="n">
        <f aca="false">AL292*VLOOKUP($X293,$K$40:$V$69,AL$6+1,FALSE())</f>
        <v>0.68917332850969</v>
      </c>
      <c r="AM293" s="74" t="n">
        <f aca="false">AM292*VLOOKUP($X293,$K$40:$V$69,AM$6+1,FALSE())</f>
        <v>0.579078698221965</v>
      </c>
      <c r="AN293" s="74" t="n">
        <f aca="false">AN292*VLOOKUP($X293,$K$40:$V$69,AN$6+1,FALSE())</f>
        <v>0.474741244086724</v>
      </c>
      <c r="AO293" s="74" t="n">
        <f aca="false">AO292*VLOOKUP($X293,$K$40:$V$69,AO$6+1,FALSE())</f>
        <v>0.422214844162507</v>
      </c>
      <c r="AP293" s="74" t="n">
        <f aca="false">AP292*VLOOKUP($X293,$K$40:$V$69,AP$6+1,FALSE())</f>
        <v>0.354239714598511</v>
      </c>
      <c r="AQ293" s="74" t="n">
        <f aca="false">AQ292*VLOOKUP($X293,$K$40:$V$69,AQ$6+1,FALSE())</f>
        <v>0.219566326252793</v>
      </c>
      <c r="AR293" s="74" t="n">
        <f aca="false">AR292*VLOOKUP($X293,$K$40:$V$69,AR$6+1,FALSE())</f>
        <v>0.20696443074176</v>
      </c>
      <c r="AS293" s="74" t="n">
        <f aca="false">AS292*VLOOKUP($X293,$K$40:$V$69,AS$6+1,FALSE())</f>
        <v>0.137973038956973</v>
      </c>
      <c r="AT293" s="74" t="n">
        <f aca="false">AT292*VLOOKUP($X293,$K$40:$V$69,AT$6+1,FALSE())</f>
        <v>0.115133472305594</v>
      </c>
      <c r="AU293" s="74" t="n">
        <f aca="false">AU292*VLOOKUP($X293,$K$40:$V$69,AU$6+1,FALSE())</f>
        <v>0.0662735251994466</v>
      </c>
      <c r="AV293" s="74" t="n">
        <f aca="false">AV292*VLOOKUP($X293,$K$40:$V$69,AV$6+1,FALSE())</f>
        <v>0.0263153795346183</v>
      </c>
      <c r="AW293" s="75" t="n">
        <v>0</v>
      </c>
      <c r="AX293" s="54"/>
      <c r="AY293" s="60" t="n">
        <f aca="false">AY281+1</f>
        <v>24</v>
      </c>
      <c r="AZ293" s="61" t="n">
        <v>287</v>
      </c>
      <c r="BA293" s="76" t="n">
        <v>0.0662735251994466</v>
      </c>
      <c r="BB293" s="77" t="n">
        <v>0.115133472305594</v>
      </c>
      <c r="BC293" s="54"/>
      <c r="BD293" s="54" t="n">
        <f aca="false">IF($D$11=1,BA293*BB293,BA293)</f>
        <v>0.0662735251994466</v>
      </c>
    </row>
    <row r="294" customFormat="false" ht="12.75" hidden="false" customHeight="false" outlineLevel="0" collapsed="false"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60" t="n">
        <f aca="false">X282+1</f>
        <v>24</v>
      </c>
      <c r="Y294" s="61" t="n">
        <v>288</v>
      </c>
      <c r="Z294" s="71" t="n">
        <f aca="false">Z293*VLOOKUP($X294,$K$7:$V$36,Z$6+1,FALSE())</f>
        <v>0.688015157856994</v>
      </c>
      <c r="AA294" s="71" t="n">
        <f aca="false">AA293*VLOOKUP($X294,$K$7:$V$36,AA$6+1,FALSE())</f>
        <v>0.577580155171993</v>
      </c>
      <c r="AB294" s="71" t="n">
        <f aca="false">AB293*VLOOKUP($X294,$K$7:$V$36,AB$6+1,FALSE())</f>
        <v>0.473127363402157</v>
      </c>
      <c r="AC294" s="71" t="n">
        <f aca="false">AC293*VLOOKUP($X294,$K$7:$V$36,AC$6+1,FALSE())</f>
        <v>0.420643992890712</v>
      </c>
      <c r="AD294" s="71" t="n">
        <f aca="false">AD293*VLOOKUP($X294,$K$7:$V$36,AD$6+1,FALSE())</f>
        <v>0.35266112683214</v>
      </c>
      <c r="AE294" s="71" t="n">
        <f aca="false">AE293*VLOOKUP($X294,$K$7:$V$36,AE$6+1,FALSE())</f>
        <v>0.218256377382764</v>
      </c>
      <c r="AF294" s="71" t="n">
        <f aca="false">AF293*VLOOKUP($X294,$K$7:$V$36,AF$6+1,FALSE())</f>
        <v>0.205698281512898</v>
      </c>
      <c r="AG294" s="71" t="n">
        <f aca="false">AG293*VLOOKUP($X294,$K$7:$V$36,AG$6+1,FALSE())</f>
        <v>0.136928604256442</v>
      </c>
      <c r="AH294" s="71" t="n">
        <f aca="false">AH293*VLOOKUP($X294,$K$7:$V$36,AH$6+1,FALSE())</f>
        <v>0.114158800342341</v>
      </c>
      <c r="AI294" s="71" t="n">
        <f aca="false">AI293*VLOOKUP($X294,$K$7:$V$36,AI$6+1,FALSE())</f>
        <v>0.0656437346876011</v>
      </c>
      <c r="AJ294" s="71" t="n">
        <f aca="false">AJ293*VLOOKUP($X294,$K$7:$V$36,AJ$6+1,FALSE())</f>
        <v>0.0260342959263493</v>
      </c>
      <c r="AK294" s="72" t="n">
        <f aca="false">W$7</f>
        <v>0</v>
      </c>
      <c r="AL294" s="73" t="n">
        <f aca="false">AL293*VLOOKUP($X294,$K$40:$V$69,AL$6+1,FALSE())</f>
        <v>0.688015157856994</v>
      </c>
      <c r="AM294" s="74" t="n">
        <f aca="false">AM293*VLOOKUP($X294,$K$40:$V$69,AM$6+1,FALSE())</f>
        <v>0.577580155171993</v>
      </c>
      <c r="AN294" s="74" t="n">
        <f aca="false">AN293*VLOOKUP($X294,$K$40:$V$69,AN$6+1,FALSE())</f>
        <v>0.473127363402157</v>
      </c>
      <c r="AO294" s="74" t="n">
        <f aca="false">AO293*VLOOKUP($X294,$K$40:$V$69,AO$6+1,FALSE())</f>
        <v>0.420643992890712</v>
      </c>
      <c r="AP294" s="74" t="n">
        <f aca="false">AP293*VLOOKUP($X294,$K$40:$V$69,AP$6+1,FALSE())</f>
        <v>0.35266112683214</v>
      </c>
      <c r="AQ294" s="74" t="n">
        <f aca="false">AQ293*VLOOKUP($X294,$K$40:$V$69,AQ$6+1,FALSE())</f>
        <v>0.218256377382764</v>
      </c>
      <c r="AR294" s="74" t="n">
        <f aca="false">AR293*VLOOKUP($X294,$K$40:$V$69,AR$6+1,FALSE())</f>
        <v>0.205698281512898</v>
      </c>
      <c r="AS294" s="74" t="n">
        <f aca="false">AS293*VLOOKUP($X294,$K$40:$V$69,AS$6+1,FALSE())</f>
        <v>0.136928604256442</v>
      </c>
      <c r="AT294" s="74" t="n">
        <f aca="false">AT293*VLOOKUP($X294,$K$40:$V$69,AT$6+1,FALSE())</f>
        <v>0.114158800342341</v>
      </c>
      <c r="AU294" s="74" t="n">
        <f aca="false">AU293*VLOOKUP($X294,$K$40:$V$69,AU$6+1,FALSE())</f>
        <v>0.0656437346876011</v>
      </c>
      <c r="AV294" s="74" t="n">
        <f aca="false">AV293*VLOOKUP($X294,$K$40:$V$69,AV$6+1,FALSE())</f>
        <v>0.0260342959263493</v>
      </c>
      <c r="AW294" s="75" t="n">
        <v>0</v>
      </c>
      <c r="AX294" s="54"/>
      <c r="AY294" s="60" t="n">
        <f aca="false">AY282+1</f>
        <v>24</v>
      </c>
      <c r="AZ294" s="61" t="n">
        <v>288</v>
      </c>
      <c r="BA294" s="76" t="n">
        <v>0.0656437346876011</v>
      </c>
      <c r="BB294" s="77" t="n">
        <v>0.114158800342341</v>
      </c>
      <c r="BC294" s="54"/>
      <c r="BD294" s="54" t="n">
        <f aca="false">IF($D$11=1,BA294*BB294,BA294)</f>
        <v>0.0656437346876011</v>
      </c>
    </row>
    <row r="295" customFormat="false" ht="12.75" hidden="false" customHeight="false" outlineLevel="0" collapsed="false"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60" t="n">
        <f aca="false">X283+1</f>
        <v>25</v>
      </c>
      <c r="Y295" s="61" t="n">
        <v>289</v>
      </c>
      <c r="Z295" s="71" t="n">
        <f aca="false">Z294*VLOOKUP($X295,$K$7:$V$36,Z$6+1,FALSE())</f>
        <v>0.686858933535077</v>
      </c>
      <c r="AA295" s="71" t="n">
        <f aca="false">AA294*VLOOKUP($X295,$K$7:$V$36,AA$6+1,FALSE())</f>
        <v>0.576085490059993</v>
      </c>
      <c r="AB295" s="71" t="n">
        <f aca="false">AB294*VLOOKUP($X295,$K$7:$V$36,AB$6+1,FALSE())</f>
        <v>0.471518969097585</v>
      </c>
      <c r="AC295" s="71" t="n">
        <f aca="false">AC294*VLOOKUP($X295,$K$7:$V$36,AC$6+1,FALSE())</f>
        <v>0.419078985974586</v>
      </c>
      <c r="AD295" s="71" t="n">
        <f aca="false">AD294*VLOOKUP($X295,$K$7:$V$36,AD$6+1,FALSE())</f>
        <v>0.351089573678868</v>
      </c>
      <c r="AE295" s="71" t="n">
        <f aca="false">AE294*VLOOKUP($X295,$K$7:$V$36,AE$6+1,FALSE())</f>
        <v>0.21695424376415</v>
      </c>
      <c r="AF295" s="71" t="n">
        <f aca="false">AF294*VLOOKUP($X295,$K$7:$V$36,AF$6+1,FALSE())</f>
        <v>0.204439878223103</v>
      </c>
      <c r="AG295" s="71" t="n">
        <f aca="false">AG294*VLOOKUP($X295,$K$7:$V$36,AG$6+1,FALSE())</f>
        <v>0.135892075766079</v>
      </c>
      <c r="AH295" s="71" t="n">
        <f aca="false">AH294*VLOOKUP($X295,$K$7:$V$36,AH$6+1,FALSE())</f>
        <v>0.113192379545467</v>
      </c>
      <c r="AI295" s="71" t="n">
        <f aca="false">AI294*VLOOKUP($X295,$K$7:$V$36,AI$6+1,FALSE())</f>
        <v>0.0650199290103877</v>
      </c>
      <c r="AJ295" s="71" t="n">
        <f aca="false">AJ294*VLOOKUP($X295,$K$7:$V$36,AJ$6+1,FALSE())</f>
        <v>0.0257562146686539</v>
      </c>
      <c r="AK295" s="72" t="n">
        <f aca="false">W$7</f>
        <v>0</v>
      </c>
      <c r="AL295" s="73" t="n">
        <f aca="false">AL294*VLOOKUP($X295,$K$40:$V$69,AL$6+1,FALSE())</f>
        <v>0.686858933535077</v>
      </c>
      <c r="AM295" s="74" t="n">
        <f aca="false">AM294*VLOOKUP($X295,$K$40:$V$69,AM$6+1,FALSE())</f>
        <v>0.576085490059993</v>
      </c>
      <c r="AN295" s="74" t="n">
        <f aca="false">AN294*VLOOKUP($X295,$K$40:$V$69,AN$6+1,FALSE())</f>
        <v>0.471518969097585</v>
      </c>
      <c r="AO295" s="74" t="n">
        <f aca="false">AO294*VLOOKUP($X295,$K$40:$V$69,AO$6+1,FALSE())</f>
        <v>0.419078985974586</v>
      </c>
      <c r="AP295" s="74" t="n">
        <f aca="false">AP294*VLOOKUP($X295,$K$40:$V$69,AP$6+1,FALSE())</f>
        <v>0.351089573678868</v>
      </c>
      <c r="AQ295" s="74" t="n">
        <f aca="false">AQ294*VLOOKUP($X295,$K$40:$V$69,AQ$6+1,FALSE())</f>
        <v>0.21695424376415</v>
      </c>
      <c r="AR295" s="74" t="n">
        <f aca="false">AR294*VLOOKUP($X295,$K$40:$V$69,AR$6+1,FALSE())</f>
        <v>0.204439878223103</v>
      </c>
      <c r="AS295" s="74" t="n">
        <f aca="false">AS294*VLOOKUP($X295,$K$40:$V$69,AS$6+1,FALSE())</f>
        <v>0.135892075766079</v>
      </c>
      <c r="AT295" s="74" t="n">
        <f aca="false">AT294*VLOOKUP($X295,$K$40:$V$69,AT$6+1,FALSE())</f>
        <v>0.113192379545467</v>
      </c>
      <c r="AU295" s="74" t="n">
        <f aca="false">AU294*VLOOKUP($X295,$K$40:$V$69,AU$6+1,FALSE())</f>
        <v>0.0650199290103877</v>
      </c>
      <c r="AV295" s="74" t="n">
        <f aca="false">AV294*VLOOKUP($X295,$K$40:$V$69,AV$6+1,FALSE())</f>
        <v>0.0257562146686539</v>
      </c>
      <c r="AW295" s="75" t="n">
        <v>0</v>
      </c>
      <c r="AX295" s="54"/>
      <c r="AY295" s="60" t="n">
        <f aca="false">AY283+1</f>
        <v>25</v>
      </c>
      <c r="AZ295" s="61" t="n">
        <v>289</v>
      </c>
      <c r="BA295" s="76" t="n">
        <v>0.0650199290103877</v>
      </c>
      <c r="BB295" s="77" t="n">
        <v>0.113192379545467</v>
      </c>
      <c r="BC295" s="54"/>
      <c r="BD295" s="54" t="n">
        <f aca="false">IF($D$11=1,BA295*BB295,BA295)</f>
        <v>0.0650199290103877</v>
      </c>
    </row>
    <row r="296" customFormat="false" ht="12.75" hidden="false" customHeight="false" outlineLevel="0" collapsed="false"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60" t="n">
        <f aca="false">X284+1</f>
        <v>25</v>
      </c>
      <c r="Y296" s="61" t="n">
        <v>290</v>
      </c>
      <c r="Z296" s="71" t="n">
        <f aca="false">Z295*VLOOKUP($X296,$K$7:$V$36,Z$6+1,FALSE())</f>
        <v>0.685704652273086</v>
      </c>
      <c r="AA296" s="71" t="n">
        <f aca="false">AA295*VLOOKUP($X296,$K$7:$V$36,AA$6+1,FALSE())</f>
        <v>0.574594692850616</v>
      </c>
      <c r="AB296" s="71" t="n">
        <f aca="false">AB295*VLOOKUP($X296,$K$7:$V$36,AB$6+1,FALSE())</f>
        <v>0.469916042522084</v>
      </c>
      <c r="AC296" s="71" t="n">
        <f aca="false">AC295*VLOOKUP($X296,$K$7:$V$36,AC$6+1,FALSE())</f>
        <v>0.417519801670191</v>
      </c>
      <c r="AD296" s="71" t="n">
        <f aca="false">AD295*VLOOKUP($X296,$K$7:$V$36,AD$6+1,FALSE())</f>
        <v>0.349525023790559</v>
      </c>
      <c r="AE296" s="71" t="n">
        <f aca="false">AE295*VLOOKUP($X296,$K$7:$V$36,AE$6+1,FALSE())</f>
        <v>0.215659878770587</v>
      </c>
      <c r="AF296" s="71" t="n">
        <f aca="false">AF295*VLOOKUP($X296,$K$7:$V$36,AF$6+1,FALSE())</f>
        <v>0.203189173484936</v>
      </c>
      <c r="AG296" s="71" t="n">
        <f aca="false">AG295*VLOOKUP($X296,$K$7:$V$36,AG$6+1,FALSE())</f>
        <v>0.13486339363709</v>
      </c>
      <c r="AH296" s="71" t="n">
        <f aca="false">AH295*VLOOKUP($X296,$K$7:$V$36,AH$6+1,FALSE())</f>
        <v>0.112234140064041</v>
      </c>
      <c r="AI296" s="71" t="n">
        <f aca="false">AI295*VLOOKUP($X296,$K$7:$V$36,AI$6+1,FALSE())</f>
        <v>0.0644020512945369</v>
      </c>
      <c r="AJ296" s="71" t="n">
        <f aca="false">AJ295*VLOOKUP($X296,$K$7:$V$36,AJ$6+1,FALSE())</f>
        <v>0.0254811036923942</v>
      </c>
      <c r="AK296" s="72" t="n">
        <f aca="false">W$7</f>
        <v>0</v>
      </c>
      <c r="AL296" s="73" t="n">
        <f aca="false">AL295*VLOOKUP($X296,$K$40:$V$69,AL$6+1,FALSE())</f>
        <v>0.685704652273086</v>
      </c>
      <c r="AM296" s="74" t="n">
        <f aca="false">AM295*VLOOKUP($X296,$K$40:$V$69,AM$6+1,FALSE())</f>
        <v>0.574594692850616</v>
      </c>
      <c r="AN296" s="74" t="n">
        <f aca="false">AN295*VLOOKUP($X296,$K$40:$V$69,AN$6+1,FALSE())</f>
        <v>0.469916042522084</v>
      </c>
      <c r="AO296" s="74" t="n">
        <f aca="false">AO295*VLOOKUP($X296,$K$40:$V$69,AO$6+1,FALSE())</f>
        <v>0.417519801670191</v>
      </c>
      <c r="AP296" s="74" t="n">
        <f aca="false">AP295*VLOOKUP($X296,$K$40:$V$69,AP$6+1,FALSE())</f>
        <v>0.349525023790559</v>
      </c>
      <c r="AQ296" s="74" t="n">
        <f aca="false">AQ295*VLOOKUP($X296,$K$40:$V$69,AQ$6+1,FALSE())</f>
        <v>0.215659878770587</v>
      </c>
      <c r="AR296" s="74" t="n">
        <f aca="false">AR295*VLOOKUP($X296,$K$40:$V$69,AR$6+1,FALSE())</f>
        <v>0.203189173484936</v>
      </c>
      <c r="AS296" s="74" t="n">
        <f aca="false">AS295*VLOOKUP($X296,$K$40:$V$69,AS$6+1,FALSE())</f>
        <v>0.13486339363709</v>
      </c>
      <c r="AT296" s="74" t="n">
        <f aca="false">AT295*VLOOKUP($X296,$K$40:$V$69,AT$6+1,FALSE())</f>
        <v>0.112234140064041</v>
      </c>
      <c r="AU296" s="74" t="n">
        <f aca="false">AU295*VLOOKUP($X296,$K$40:$V$69,AU$6+1,FALSE())</f>
        <v>0.0644020512945369</v>
      </c>
      <c r="AV296" s="74" t="n">
        <f aca="false">AV295*VLOOKUP($X296,$K$40:$V$69,AV$6+1,FALSE())</f>
        <v>0.0254811036923942</v>
      </c>
      <c r="AW296" s="75" t="n">
        <v>0</v>
      </c>
      <c r="AX296" s="54"/>
      <c r="AY296" s="60" t="n">
        <f aca="false">AY284+1</f>
        <v>25</v>
      </c>
      <c r="AZ296" s="61" t="n">
        <v>290</v>
      </c>
      <c r="BA296" s="76" t="n">
        <v>0.0644020512945369</v>
      </c>
      <c r="BB296" s="77" t="n">
        <v>0.112234140064041</v>
      </c>
      <c r="BC296" s="54"/>
      <c r="BD296" s="54" t="n">
        <f aca="false">IF($D$11=1,BA296*BB296,BA296)</f>
        <v>0.0644020512945369</v>
      </c>
    </row>
    <row r="297" customFormat="false" ht="12.75" hidden="false" customHeight="false" outlineLevel="0" collapsed="false"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60" t="n">
        <f aca="false">X285+1</f>
        <v>25</v>
      </c>
      <c r="Y297" s="61" t="n">
        <v>291</v>
      </c>
      <c r="Z297" s="71" t="n">
        <f aca="false">Z296*VLOOKUP($X297,$K$7:$V$36,Z$6+1,FALSE())</f>
        <v>0.684552310805669</v>
      </c>
      <c r="AA297" s="71" t="n">
        <f aca="false">AA296*VLOOKUP($X297,$K$7:$V$36,AA$6+1,FALSE())</f>
        <v>0.573107753534482</v>
      </c>
      <c r="AB297" s="71" t="n">
        <f aca="false">AB296*VLOOKUP($X297,$K$7:$V$36,AB$6+1,FALSE())</f>
        <v>0.468318565088133</v>
      </c>
      <c r="AC297" s="71" t="n">
        <f aca="false">AC296*VLOOKUP($X297,$K$7:$V$36,AC$6+1,FALSE())</f>
        <v>0.415966418314486</v>
      </c>
      <c r="AD297" s="71" t="n">
        <f aca="false">AD296*VLOOKUP($X297,$K$7:$V$36,AD$6+1,FALSE())</f>
        <v>0.347967445958775</v>
      </c>
      <c r="AE297" s="71" t="n">
        <f aca="false">AE296*VLOOKUP($X297,$K$7:$V$36,AE$6+1,FALSE())</f>
        <v>0.214373236053886</v>
      </c>
      <c r="AF297" s="71" t="n">
        <f aca="false">AF296*VLOOKUP($X297,$K$7:$V$36,AF$6+1,FALSE())</f>
        <v>0.201946120200857</v>
      </c>
      <c r="AG297" s="71" t="n">
        <f aca="false">AG296*VLOOKUP($X297,$K$7:$V$36,AG$6+1,FALSE())</f>
        <v>0.133842498473725</v>
      </c>
      <c r="AH297" s="71" t="n">
        <f aca="false">AH296*VLOOKUP($X297,$K$7:$V$36,AH$6+1,FALSE())</f>
        <v>0.111284012638457</v>
      </c>
      <c r="AI297" s="71" t="n">
        <f aca="false">AI296*VLOOKUP($X297,$K$7:$V$36,AI$6+1,FALSE())</f>
        <v>0.06379004520724</v>
      </c>
      <c r="AJ297" s="71" t="n">
        <f aca="false">AJ296*VLOOKUP($X297,$K$7:$V$36,AJ$6+1,FALSE())</f>
        <v>0.0252089312709738</v>
      </c>
      <c r="AK297" s="72" t="n">
        <f aca="false">W$7</f>
        <v>0</v>
      </c>
      <c r="AL297" s="73" t="n">
        <f aca="false">AL296*VLOOKUP($X297,$K$40:$V$69,AL$6+1,FALSE())</f>
        <v>0.684552310805669</v>
      </c>
      <c r="AM297" s="74" t="n">
        <f aca="false">AM296*VLOOKUP($X297,$K$40:$V$69,AM$6+1,FALSE())</f>
        <v>0.573107753534482</v>
      </c>
      <c r="AN297" s="74" t="n">
        <f aca="false">AN296*VLOOKUP($X297,$K$40:$V$69,AN$6+1,FALSE())</f>
        <v>0.468318565088133</v>
      </c>
      <c r="AO297" s="74" t="n">
        <f aca="false">AO296*VLOOKUP($X297,$K$40:$V$69,AO$6+1,FALSE())</f>
        <v>0.415966418314486</v>
      </c>
      <c r="AP297" s="74" t="n">
        <f aca="false">AP296*VLOOKUP($X297,$K$40:$V$69,AP$6+1,FALSE())</f>
        <v>0.347967445958775</v>
      </c>
      <c r="AQ297" s="74" t="n">
        <f aca="false">AQ296*VLOOKUP($X297,$K$40:$V$69,AQ$6+1,FALSE())</f>
        <v>0.214373236053886</v>
      </c>
      <c r="AR297" s="74" t="n">
        <f aca="false">AR296*VLOOKUP($X297,$K$40:$V$69,AR$6+1,FALSE())</f>
        <v>0.201946120200857</v>
      </c>
      <c r="AS297" s="74" t="n">
        <f aca="false">AS296*VLOOKUP($X297,$K$40:$V$69,AS$6+1,FALSE())</f>
        <v>0.133842498473725</v>
      </c>
      <c r="AT297" s="74" t="n">
        <f aca="false">AT296*VLOOKUP($X297,$K$40:$V$69,AT$6+1,FALSE())</f>
        <v>0.111284012638457</v>
      </c>
      <c r="AU297" s="74" t="n">
        <f aca="false">AU296*VLOOKUP($X297,$K$40:$V$69,AU$6+1,FALSE())</f>
        <v>0.06379004520724</v>
      </c>
      <c r="AV297" s="74" t="n">
        <f aca="false">AV296*VLOOKUP($X297,$K$40:$V$69,AV$6+1,FALSE())</f>
        <v>0.0252089312709738</v>
      </c>
      <c r="AW297" s="75" t="n">
        <v>0</v>
      </c>
      <c r="AX297" s="54"/>
      <c r="AY297" s="60" t="n">
        <f aca="false">AY285+1</f>
        <v>25</v>
      </c>
      <c r="AZ297" s="61" t="n">
        <v>291</v>
      </c>
      <c r="BA297" s="76" t="n">
        <v>0.06379004520724</v>
      </c>
      <c r="BB297" s="77" t="n">
        <v>0.111284012638457</v>
      </c>
      <c r="BC297" s="54"/>
      <c r="BD297" s="54" t="n">
        <f aca="false">IF($D$11=1,BA297*BB297,BA297)</f>
        <v>0.06379004520724</v>
      </c>
    </row>
    <row r="298" customFormat="false" ht="12.75" hidden="false" customHeight="false" outlineLevel="0" collapsed="false"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60" t="n">
        <f aca="false">X286+1</f>
        <v>25</v>
      </c>
      <c r="Y298" s="61" t="n">
        <v>292</v>
      </c>
      <c r="Z298" s="71" t="n">
        <f aca="false">Z297*VLOOKUP($X298,$K$7:$V$36,Z$6+1,FALSE())</f>
        <v>0.683401905872959</v>
      </c>
      <c r="AA298" s="71" t="n">
        <f aca="false">AA297*VLOOKUP($X298,$K$7:$V$36,AA$6+1,FALSE())</f>
        <v>0.571624662128114</v>
      </c>
      <c r="AB298" s="71" t="n">
        <f aca="false">AB297*VLOOKUP($X298,$K$7:$V$36,AB$6+1,FALSE())</f>
        <v>0.466726518271401</v>
      </c>
      <c r="AC298" s="71" t="n">
        <f aca="false">AC297*VLOOKUP($X298,$K$7:$V$36,AC$6+1,FALSE())</f>
        <v>0.41441881432503</v>
      </c>
      <c r="AD298" s="71" t="n">
        <f aca="false">AD297*VLOOKUP($X298,$K$7:$V$36,AD$6+1,FALSE())</f>
        <v>0.34641680911415</v>
      </c>
      <c r="AE298" s="71" t="n">
        <f aca="false">AE297*VLOOKUP($X298,$K$7:$V$36,AE$6+1,FALSE())</f>
        <v>0.213094269542373</v>
      </c>
      <c r="AF298" s="71" t="n">
        <f aca="false">AF297*VLOOKUP($X298,$K$7:$V$36,AF$6+1,FALSE())</f>
        <v>0.200710671561457</v>
      </c>
      <c r="AG298" s="71" t="n">
        <f aca="false">AG297*VLOOKUP($X298,$K$7:$V$36,AG$6+1,FALSE())</f>
        <v>0.13282933132985</v>
      </c>
      <c r="AH298" s="71" t="n">
        <f aca="false">AH297*VLOOKUP($X298,$K$7:$V$36,AH$6+1,FALSE())</f>
        <v>0.110341928595433</v>
      </c>
      <c r="AI298" s="71" t="n">
        <f aca="false">AI297*VLOOKUP($X298,$K$7:$V$36,AI$6+1,FALSE())</f>
        <v>0.063183854951013</v>
      </c>
      <c r="AJ298" s="71" t="n">
        <f aca="false">AJ297*VLOOKUP($X298,$K$7:$V$36,AJ$6+1,FALSE())</f>
        <v>0.0249396660166792</v>
      </c>
      <c r="AK298" s="72" t="n">
        <f aca="false">W$7</f>
        <v>0</v>
      </c>
      <c r="AL298" s="73" t="n">
        <f aca="false">AL297*VLOOKUP($X298,$K$40:$V$69,AL$6+1,FALSE())</f>
        <v>0.683401905872959</v>
      </c>
      <c r="AM298" s="74" t="n">
        <f aca="false">AM297*VLOOKUP($X298,$K$40:$V$69,AM$6+1,FALSE())</f>
        <v>0.571624662128114</v>
      </c>
      <c r="AN298" s="74" t="n">
        <f aca="false">AN297*VLOOKUP($X298,$K$40:$V$69,AN$6+1,FALSE())</f>
        <v>0.466726518271401</v>
      </c>
      <c r="AO298" s="74" t="n">
        <f aca="false">AO297*VLOOKUP($X298,$K$40:$V$69,AO$6+1,FALSE())</f>
        <v>0.41441881432503</v>
      </c>
      <c r="AP298" s="74" t="n">
        <f aca="false">AP297*VLOOKUP($X298,$K$40:$V$69,AP$6+1,FALSE())</f>
        <v>0.34641680911415</v>
      </c>
      <c r="AQ298" s="74" t="n">
        <f aca="false">AQ297*VLOOKUP($X298,$K$40:$V$69,AQ$6+1,FALSE())</f>
        <v>0.213094269542373</v>
      </c>
      <c r="AR298" s="74" t="n">
        <f aca="false">AR297*VLOOKUP($X298,$K$40:$V$69,AR$6+1,FALSE())</f>
        <v>0.200710671561457</v>
      </c>
      <c r="AS298" s="74" t="n">
        <f aca="false">AS297*VLOOKUP($X298,$K$40:$V$69,AS$6+1,FALSE())</f>
        <v>0.13282933132985</v>
      </c>
      <c r="AT298" s="74" t="n">
        <f aca="false">AT297*VLOOKUP($X298,$K$40:$V$69,AT$6+1,FALSE())</f>
        <v>0.110341928595433</v>
      </c>
      <c r="AU298" s="74" t="n">
        <f aca="false">AU297*VLOOKUP($X298,$K$40:$V$69,AU$6+1,FALSE())</f>
        <v>0.063183854951013</v>
      </c>
      <c r="AV298" s="74" t="n">
        <f aca="false">AV297*VLOOKUP($X298,$K$40:$V$69,AV$6+1,FALSE())</f>
        <v>0.0249396660166792</v>
      </c>
      <c r="AW298" s="75" t="n">
        <v>0</v>
      </c>
      <c r="AX298" s="54"/>
      <c r="AY298" s="60" t="n">
        <f aca="false">AY286+1</f>
        <v>25</v>
      </c>
      <c r="AZ298" s="61" t="n">
        <v>292</v>
      </c>
      <c r="BA298" s="76" t="n">
        <v>0.063183854951013</v>
      </c>
      <c r="BB298" s="77" t="n">
        <v>0.110341928595433</v>
      </c>
      <c r="BC298" s="54"/>
      <c r="BD298" s="54" t="n">
        <f aca="false">IF($D$11=1,BA298*BB298,BA298)</f>
        <v>0.063183854951013</v>
      </c>
    </row>
    <row r="299" customFormat="false" ht="12.75" hidden="false" customHeight="false" outlineLevel="0" collapsed="false"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60" t="n">
        <f aca="false">X287+1</f>
        <v>25</v>
      </c>
      <c r="Y299" s="61" t="n">
        <v>293</v>
      </c>
      <c r="Z299" s="71" t="n">
        <f aca="false">Z298*VLOOKUP($X299,$K$7:$V$36,Z$6+1,FALSE())</f>
        <v>0.682253434220566</v>
      </c>
      <c r="AA299" s="71" t="n">
        <f aca="false">AA298*VLOOKUP($X299,$K$7:$V$36,AA$6+1,FALSE())</f>
        <v>0.570145408673869</v>
      </c>
      <c r="AB299" s="71" t="n">
        <f aca="false">AB298*VLOOKUP($X299,$K$7:$V$36,AB$6+1,FALSE())</f>
        <v>0.46513988361053</v>
      </c>
      <c r="AC299" s="71" t="n">
        <f aca="false">AC298*VLOOKUP($X299,$K$7:$V$36,AC$6+1,FALSE())</f>
        <v>0.412876968199678</v>
      </c>
      <c r="AD299" s="71" t="n">
        <f aca="false">AD298*VLOOKUP($X299,$K$7:$V$36,AD$6+1,FALSE())</f>
        <v>0.344873082325773</v>
      </c>
      <c r="AE299" s="71" t="n">
        <f aca="false">AE298*VLOOKUP($X299,$K$7:$V$36,AE$6+1,FALSE())</f>
        <v>0.211822933439243</v>
      </c>
      <c r="AF299" s="71" t="n">
        <f aca="false">AF298*VLOOKUP($X299,$K$7:$V$36,AF$6+1,FALSE())</f>
        <v>0.199482781043695</v>
      </c>
      <c r="AG299" s="71" t="n">
        <f aca="false">AG298*VLOOKUP($X299,$K$7:$V$36,AG$6+1,FALSE())</f>
        <v>0.131823833705545</v>
      </c>
      <c r="AH299" s="71" t="n">
        <f aca="false">AH298*VLOOKUP($X299,$K$7:$V$36,AH$6+1,FALSE())</f>
        <v>0.109407819843047</v>
      </c>
      <c r="AI299" s="71" t="n">
        <f aca="false">AI298*VLOOKUP($X299,$K$7:$V$36,AI$6+1,FALSE())</f>
        <v>0.0625834252586099</v>
      </c>
      <c r="AJ299" s="71" t="n">
        <f aca="false">AJ298*VLOOKUP($X299,$K$7:$V$36,AJ$6+1,FALSE())</f>
        <v>0.0246732768770596</v>
      </c>
      <c r="AK299" s="72" t="n">
        <f aca="false">W$7</f>
        <v>0</v>
      </c>
      <c r="AL299" s="73" t="n">
        <f aca="false">AL298*VLOOKUP($X299,$K$40:$V$69,AL$6+1,FALSE())</f>
        <v>0.682253434220566</v>
      </c>
      <c r="AM299" s="74" t="n">
        <f aca="false">AM298*VLOOKUP($X299,$K$40:$V$69,AM$6+1,FALSE())</f>
        <v>0.570145408673869</v>
      </c>
      <c r="AN299" s="74" t="n">
        <f aca="false">AN298*VLOOKUP($X299,$K$40:$V$69,AN$6+1,FALSE())</f>
        <v>0.46513988361053</v>
      </c>
      <c r="AO299" s="74" t="n">
        <f aca="false">AO298*VLOOKUP($X299,$K$40:$V$69,AO$6+1,FALSE())</f>
        <v>0.412876968199678</v>
      </c>
      <c r="AP299" s="74" t="n">
        <f aca="false">AP298*VLOOKUP($X299,$K$40:$V$69,AP$6+1,FALSE())</f>
        <v>0.344873082325773</v>
      </c>
      <c r="AQ299" s="74" t="n">
        <f aca="false">AQ298*VLOOKUP($X299,$K$40:$V$69,AQ$6+1,FALSE())</f>
        <v>0.211822933439243</v>
      </c>
      <c r="AR299" s="74" t="n">
        <f aca="false">AR298*VLOOKUP($X299,$K$40:$V$69,AR$6+1,FALSE())</f>
        <v>0.199482781043695</v>
      </c>
      <c r="AS299" s="74" t="n">
        <f aca="false">AS298*VLOOKUP($X299,$K$40:$V$69,AS$6+1,FALSE())</f>
        <v>0.131823833705545</v>
      </c>
      <c r="AT299" s="74" t="n">
        <f aca="false">AT298*VLOOKUP($X299,$K$40:$V$69,AT$6+1,FALSE())</f>
        <v>0.109407819843047</v>
      </c>
      <c r="AU299" s="74" t="n">
        <f aca="false">AU298*VLOOKUP($X299,$K$40:$V$69,AU$6+1,FALSE())</f>
        <v>0.0625834252586099</v>
      </c>
      <c r="AV299" s="74" t="n">
        <f aca="false">AV298*VLOOKUP($X299,$K$40:$V$69,AV$6+1,FALSE())</f>
        <v>0.0246732768770596</v>
      </c>
      <c r="AW299" s="75" t="n">
        <v>0</v>
      </c>
      <c r="AX299" s="54"/>
      <c r="AY299" s="60" t="n">
        <f aca="false">AY287+1</f>
        <v>25</v>
      </c>
      <c r="AZ299" s="61" t="n">
        <v>293</v>
      </c>
      <c r="BA299" s="76" t="n">
        <v>0.0625834252586099</v>
      </c>
      <c r="BB299" s="77" t="n">
        <v>0.109407819843047</v>
      </c>
      <c r="BC299" s="54"/>
      <c r="BD299" s="54" t="n">
        <f aca="false">IF($D$11=1,BA299*BB299,BA299)</f>
        <v>0.0625834252586099</v>
      </c>
    </row>
    <row r="300" customFormat="false" ht="12.75" hidden="false" customHeight="false" outlineLevel="0" collapsed="false"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60" t="n">
        <f aca="false">X288+1</f>
        <v>25</v>
      </c>
      <c r="Y300" s="61" t="n">
        <v>294</v>
      </c>
      <c r="Z300" s="71" t="n">
        <f aca="false">Z299*VLOOKUP($X300,$K$7:$V$36,Z$6+1,FALSE())</f>
        <v>0.681106892599572</v>
      </c>
      <c r="AA300" s="71" t="n">
        <f aca="false">AA299*VLOOKUP($X300,$K$7:$V$36,AA$6+1,FALSE())</f>
        <v>0.568669983239873</v>
      </c>
      <c r="AB300" s="71" t="n">
        <f aca="false">AB299*VLOOKUP($X300,$K$7:$V$36,AB$6+1,FALSE())</f>
        <v>0.463558642706921</v>
      </c>
      <c r="AC300" s="71" t="n">
        <f aca="false">AC299*VLOOKUP($X300,$K$7:$V$36,AC$6+1,FALSE())</f>
        <v>0.411340858516282</v>
      </c>
      <c r="AD300" s="71" t="n">
        <f aca="false">AD299*VLOOKUP($X300,$K$7:$V$36,AD$6+1,FALSE())</f>
        <v>0.343336234800568</v>
      </c>
      <c r="AE300" s="71" t="n">
        <f aca="false">AE299*VLOOKUP($X300,$K$7:$V$36,AE$6+1,FALSE())</f>
        <v>0.210559182220919</v>
      </c>
      <c r="AF300" s="71" t="n">
        <f aca="false">AF299*VLOOKUP($X300,$K$7:$V$36,AF$6+1,FALSE())</f>
        <v>0.198262402409141</v>
      </c>
      <c r="AG300" s="71" t="n">
        <f aca="false">AG299*VLOOKUP($X300,$K$7:$V$36,AG$6+1,FALSE())</f>
        <v>0.130825947543727</v>
      </c>
      <c r="AH300" s="71" t="n">
        <f aca="false">AH299*VLOOKUP($X300,$K$7:$V$36,AH$6+1,FALSE())</f>
        <v>0.108481618865813</v>
      </c>
      <c r="AI300" s="71" t="n">
        <f aca="false">AI299*VLOOKUP($X300,$K$7:$V$36,AI$6+1,FALSE())</f>
        <v>0.0619887013879836</v>
      </c>
      <c r="AJ300" s="71" t="n">
        <f aca="false">AJ299*VLOOKUP($X300,$K$7:$V$36,AJ$6+1,FALSE())</f>
        <v>0.0244097331313462</v>
      </c>
      <c r="AK300" s="72" t="n">
        <f aca="false">W$7</f>
        <v>0</v>
      </c>
      <c r="AL300" s="73" t="n">
        <f aca="false">AL299*VLOOKUP($X300,$K$40:$V$69,AL$6+1,FALSE())</f>
        <v>0.681106892599572</v>
      </c>
      <c r="AM300" s="74" t="n">
        <f aca="false">AM299*VLOOKUP($X300,$K$40:$V$69,AM$6+1,FALSE())</f>
        <v>0.568669983239873</v>
      </c>
      <c r="AN300" s="74" t="n">
        <f aca="false">AN299*VLOOKUP($X300,$K$40:$V$69,AN$6+1,FALSE())</f>
        <v>0.463558642706921</v>
      </c>
      <c r="AO300" s="74" t="n">
        <f aca="false">AO299*VLOOKUP($X300,$K$40:$V$69,AO$6+1,FALSE())</f>
        <v>0.411340858516282</v>
      </c>
      <c r="AP300" s="74" t="n">
        <f aca="false">AP299*VLOOKUP($X300,$K$40:$V$69,AP$6+1,FALSE())</f>
        <v>0.343336234800568</v>
      </c>
      <c r="AQ300" s="74" t="n">
        <f aca="false">AQ299*VLOOKUP($X300,$K$40:$V$69,AQ$6+1,FALSE())</f>
        <v>0.210559182220919</v>
      </c>
      <c r="AR300" s="74" t="n">
        <f aca="false">AR299*VLOOKUP($X300,$K$40:$V$69,AR$6+1,FALSE())</f>
        <v>0.198262402409141</v>
      </c>
      <c r="AS300" s="74" t="n">
        <f aca="false">AS299*VLOOKUP($X300,$K$40:$V$69,AS$6+1,FALSE())</f>
        <v>0.130825947543727</v>
      </c>
      <c r="AT300" s="74" t="n">
        <f aca="false">AT299*VLOOKUP($X300,$K$40:$V$69,AT$6+1,FALSE())</f>
        <v>0.108481618865813</v>
      </c>
      <c r="AU300" s="74" t="n">
        <f aca="false">AU299*VLOOKUP($X300,$K$40:$V$69,AU$6+1,FALSE())</f>
        <v>0.0619887013879836</v>
      </c>
      <c r="AV300" s="74" t="n">
        <f aca="false">AV299*VLOOKUP($X300,$K$40:$V$69,AV$6+1,FALSE())</f>
        <v>0.0244097331313462</v>
      </c>
      <c r="AW300" s="75" t="n">
        <v>0</v>
      </c>
      <c r="AX300" s="54"/>
      <c r="AY300" s="60" t="n">
        <f aca="false">AY288+1</f>
        <v>25</v>
      </c>
      <c r="AZ300" s="61" t="n">
        <v>294</v>
      </c>
      <c r="BA300" s="76" t="n">
        <v>0.0619887013879836</v>
      </c>
      <c r="BB300" s="77" t="n">
        <v>0.108481618865813</v>
      </c>
      <c r="BC300" s="54"/>
      <c r="BD300" s="54" t="n">
        <f aca="false">IF($D$11=1,BA300*BB300,BA300)</f>
        <v>0.0619887013879836</v>
      </c>
    </row>
    <row r="301" customFormat="false" ht="12.75" hidden="false" customHeight="false" outlineLevel="0" collapsed="false"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60" t="n">
        <f aca="false">X289+1</f>
        <v>25</v>
      </c>
      <c r="Y301" s="61" t="n">
        <v>295</v>
      </c>
      <c r="Z301" s="71" t="n">
        <f aca="false">Z300*VLOOKUP($X301,$K$7:$V$36,Z$6+1,FALSE())</f>
        <v>0.679962277766518</v>
      </c>
      <c r="AA301" s="71" t="n">
        <f aca="false">AA300*VLOOKUP($X301,$K$7:$V$36,AA$6+1,FALSE())</f>
        <v>0.567198375919956</v>
      </c>
      <c r="AB301" s="71" t="n">
        <f aca="false">AB300*VLOOKUP($X301,$K$7:$V$36,AB$6+1,FALSE())</f>
        <v>0.461982777224519</v>
      </c>
      <c r="AC301" s="71" t="n">
        <f aca="false">AC300*VLOOKUP($X301,$K$7:$V$36,AC$6+1,FALSE())</f>
        <v>0.409810463932398</v>
      </c>
      <c r="AD301" s="71" t="n">
        <f aca="false">AD300*VLOOKUP($X301,$K$7:$V$36,AD$6+1,FALSE())</f>
        <v>0.341806235882683</v>
      </c>
      <c r="AE301" s="71" t="n">
        <f aca="false">AE300*VLOOKUP($X301,$K$7:$V$36,AE$6+1,FALSE())</f>
        <v>0.209302970635418</v>
      </c>
      <c r="AF301" s="71" t="n">
        <f aca="false">AF300*VLOOKUP($X301,$K$7:$V$36,AF$6+1,FALSE())</f>
        <v>0.197049489702243</v>
      </c>
      <c r="AG301" s="71" t="n">
        <f aca="false">AG300*VLOOKUP($X301,$K$7:$V$36,AG$6+1,FALSE())</f>
        <v>0.129835615226794</v>
      </c>
      <c r="AH301" s="71" t="n">
        <f aca="false">AH300*VLOOKUP($X301,$K$7:$V$36,AH$6+1,FALSE())</f>
        <v>0.107563258719806</v>
      </c>
      <c r="AI301" s="71" t="n">
        <f aca="false">AI300*VLOOKUP($X301,$K$7:$V$36,AI$6+1,FALSE())</f>
        <v>0.061399629117295</v>
      </c>
      <c r="AJ301" s="71" t="n">
        <f aca="false">AJ300*VLOOKUP($X301,$K$7:$V$36,AJ$6+1,FALSE())</f>
        <v>0.0241490043869094</v>
      </c>
      <c r="AK301" s="72" t="n">
        <f aca="false">W$7</f>
        <v>0</v>
      </c>
      <c r="AL301" s="73" t="n">
        <f aca="false">AL300*VLOOKUP($X301,$K$40:$V$69,AL$6+1,FALSE())</f>
        <v>0.679962277766518</v>
      </c>
      <c r="AM301" s="74" t="n">
        <f aca="false">AM300*VLOOKUP($X301,$K$40:$V$69,AM$6+1,FALSE())</f>
        <v>0.567198375919956</v>
      </c>
      <c r="AN301" s="74" t="n">
        <f aca="false">AN300*VLOOKUP($X301,$K$40:$V$69,AN$6+1,FALSE())</f>
        <v>0.461982777224519</v>
      </c>
      <c r="AO301" s="74" t="n">
        <f aca="false">AO300*VLOOKUP($X301,$K$40:$V$69,AO$6+1,FALSE())</f>
        <v>0.409810463932398</v>
      </c>
      <c r="AP301" s="74" t="n">
        <f aca="false">AP300*VLOOKUP($X301,$K$40:$V$69,AP$6+1,FALSE())</f>
        <v>0.341806235882683</v>
      </c>
      <c r="AQ301" s="74" t="n">
        <f aca="false">AQ300*VLOOKUP($X301,$K$40:$V$69,AQ$6+1,FALSE())</f>
        <v>0.209302970635418</v>
      </c>
      <c r="AR301" s="74" t="n">
        <f aca="false">AR300*VLOOKUP($X301,$K$40:$V$69,AR$6+1,FALSE())</f>
        <v>0.197049489702243</v>
      </c>
      <c r="AS301" s="74" t="n">
        <f aca="false">AS300*VLOOKUP($X301,$K$40:$V$69,AS$6+1,FALSE())</f>
        <v>0.129835615226794</v>
      </c>
      <c r="AT301" s="74" t="n">
        <f aca="false">AT300*VLOOKUP($X301,$K$40:$V$69,AT$6+1,FALSE())</f>
        <v>0.107563258719806</v>
      </c>
      <c r="AU301" s="74" t="n">
        <f aca="false">AU300*VLOOKUP($X301,$K$40:$V$69,AU$6+1,FALSE())</f>
        <v>0.061399629117295</v>
      </c>
      <c r="AV301" s="74" t="n">
        <f aca="false">AV300*VLOOKUP($X301,$K$40:$V$69,AV$6+1,FALSE())</f>
        <v>0.0241490043869094</v>
      </c>
      <c r="AW301" s="75" t="n">
        <v>0</v>
      </c>
      <c r="AX301" s="54"/>
      <c r="AY301" s="60" t="n">
        <f aca="false">AY289+1</f>
        <v>25</v>
      </c>
      <c r="AZ301" s="61" t="n">
        <v>295</v>
      </c>
      <c r="BA301" s="76" t="n">
        <v>0.061399629117295</v>
      </c>
      <c r="BB301" s="77" t="n">
        <v>0.107563258719806</v>
      </c>
      <c r="BC301" s="54"/>
      <c r="BD301" s="54" t="n">
        <f aca="false">IF($D$11=1,BA301*BB301,BA301)</f>
        <v>0.061399629117295</v>
      </c>
    </row>
    <row r="302" customFormat="false" ht="12.75" hidden="false" customHeight="false" outlineLevel="0" collapsed="false"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60" t="n">
        <f aca="false">X290+1</f>
        <v>25</v>
      </c>
      <c r="Y302" s="61" t="n">
        <v>296</v>
      </c>
      <c r="Z302" s="71" t="n">
        <f aca="false">Z301*VLOOKUP($X302,$K$7:$V$36,Z$6+1,FALSE())</f>
        <v>0.678819586483395</v>
      </c>
      <c r="AA302" s="71" t="n">
        <f aca="false">AA301*VLOOKUP($X302,$K$7:$V$36,AA$6+1,FALSE())</f>
        <v>0.56573057683358</v>
      </c>
      <c r="AB302" s="71" t="n">
        <f aca="false">AB301*VLOOKUP($X302,$K$7:$V$36,AB$6+1,FALSE())</f>
        <v>0.460412268889607</v>
      </c>
      <c r="AC302" s="71" t="n">
        <f aca="false">AC301*VLOOKUP($X302,$K$7:$V$36,AC$6+1,FALSE())</f>
        <v>0.408285763184985</v>
      </c>
      <c r="AD302" s="71" t="n">
        <f aca="false">AD301*VLOOKUP($X302,$K$7:$V$36,AD$6+1,FALSE())</f>
        <v>0.340283055052873</v>
      </c>
      <c r="AE302" s="71" t="n">
        <f aca="false">AE301*VLOOKUP($X302,$K$7:$V$36,AE$6+1,FALSE())</f>
        <v>0.208054253700737</v>
      </c>
      <c r="AF302" s="71" t="n">
        <f aca="false">AF301*VLOOKUP($X302,$K$7:$V$36,AF$6+1,FALSE())</f>
        <v>0.195843997248588</v>
      </c>
      <c r="AG302" s="71" t="n">
        <f aca="false">AG301*VLOOKUP($X302,$K$7:$V$36,AG$6+1,FALSE())</f>
        <v>0.128852779573301</v>
      </c>
      <c r="AH302" s="71" t="n">
        <f aca="false">AH301*VLOOKUP($X302,$K$7:$V$36,AH$6+1,FALSE())</f>
        <v>0.106652673027818</v>
      </c>
      <c r="AI302" s="71" t="n">
        <f aca="false">AI301*VLOOKUP($X302,$K$7:$V$36,AI$6+1,FALSE())</f>
        <v>0.0608161547399696</v>
      </c>
      <c r="AJ302" s="71" t="n">
        <f aca="false">AJ301*VLOOKUP($X302,$K$7:$V$36,AJ$6+1,FALSE())</f>
        <v>0.0238910605757534</v>
      </c>
      <c r="AK302" s="72" t="n">
        <f aca="false">W$7</f>
        <v>0</v>
      </c>
      <c r="AL302" s="73" t="n">
        <f aca="false">AL301*VLOOKUP($X302,$K$40:$V$69,AL$6+1,FALSE())</f>
        <v>0.678819586483395</v>
      </c>
      <c r="AM302" s="74" t="n">
        <f aca="false">AM301*VLOOKUP($X302,$K$40:$V$69,AM$6+1,FALSE())</f>
        <v>0.56573057683358</v>
      </c>
      <c r="AN302" s="74" t="n">
        <f aca="false">AN301*VLOOKUP($X302,$K$40:$V$69,AN$6+1,FALSE())</f>
        <v>0.460412268889607</v>
      </c>
      <c r="AO302" s="74" t="n">
        <f aca="false">AO301*VLOOKUP($X302,$K$40:$V$69,AO$6+1,FALSE())</f>
        <v>0.408285763184985</v>
      </c>
      <c r="AP302" s="74" t="n">
        <f aca="false">AP301*VLOOKUP($X302,$K$40:$V$69,AP$6+1,FALSE())</f>
        <v>0.340283055052873</v>
      </c>
      <c r="AQ302" s="74" t="n">
        <f aca="false">AQ301*VLOOKUP($X302,$K$40:$V$69,AQ$6+1,FALSE())</f>
        <v>0.208054253700737</v>
      </c>
      <c r="AR302" s="74" t="n">
        <f aca="false">AR301*VLOOKUP($X302,$K$40:$V$69,AR$6+1,FALSE())</f>
        <v>0.195843997248588</v>
      </c>
      <c r="AS302" s="74" t="n">
        <f aca="false">AS301*VLOOKUP($X302,$K$40:$V$69,AS$6+1,FALSE())</f>
        <v>0.128852779573301</v>
      </c>
      <c r="AT302" s="74" t="n">
        <f aca="false">AT301*VLOOKUP($X302,$K$40:$V$69,AT$6+1,FALSE())</f>
        <v>0.106652673027818</v>
      </c>
      <c r="AU302" s="74" t="n">
        <f aca="false">AU301*VLOOKUP($X302,$K$40:$V$69,AU$6+1,FALSE())</f>
        <v>0.0608161547399696</v>
      </c>
      <c r="AV302" s="74" t="n">
        <f aca="false">AV301*VLOOKUP($X302,$K$40:$V$69,AV$6+1,FALSE())</f>
        <v>0.0238910605757534</v>
      </c>
      <c r="AW302" s="75" t="n">
        <v>0</v>
      </c>
      <c r="AX302" s="54"/>
      <c r="AY302" s="60" t="n">
        <f aca="false">AY290+1</f>
        <v>25</v>
      </c>
      <c r="AZ302" s="61" t="n">
        <v>296</v>
      </c>
      <c r="BA302" s="76" t="n">
        <v>0.0608161547399696</v>
      </c>
      <c r="BB302" s="77" t="n">
        <v>0.106652673027818</v>
      </c>
      <c r="BC302" s="54"/>
      <c r="BD302" s="54" t="n">
        <f aca="false">IF($D$11=1,BA302*BB302,BA302)</f>
        <v>0.0608161547399696</v>
      </c>
    </row>
    <row r="303" customFormat="false" ht="12.75" hidden="false" customHeight="false" outlineLevel="0" collapsed="false"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60" t="n">
        <f aca="false">X291+1</f>
        <v>25</v>
      </c>
      <c r="Y303" s="61" t="n">
        <v>297</v>
      </c>
      <c r="Z303" s="71" t="n">
        <f aca="false">Z302*VLOOKUP($X303,$K$7:$V$36,Z$6+1,FALSE())</f>
        <v>0.677678815517634</v>
      </c>
      <c r="AA303" s="71" t="n">
        <f aca="false">AA302*VLOOKUP($X303,$K$7:$V$36,AA$6+1,FALSE())</f>
        <v>0.564266576125777</v>
      </c>
      <c r="AB303" s="71" t="n">
        <f aca="false">AB302*VLOOKUP($X303,$K$7:$V$36,AB$6+1,FALSE())</f>
        <v>0.458847099490585</v>
      </c>
      <c r="AC303" s="71" t="n">
        <f aca="false">AC302*VLOOKUP($X303,$K$7:$V$36,AC$6+1,FALSE())</f>
        <v>0.406766735090113</v>
      </c>
      <c r="AD303" s="71" t="n">
        <f aca="false">AD302*VLOOKUP($X303,$K$7:$V$36,AD$6+1,FALSE())</f>
        <v>0.3387666619279</v>
      </c>
      <c r="AE303" s="71" t="n">
        <f aca="false">AE302*VLOOKUP($X303,$K$7:$V$36,AE$6+1,FALSE())</f>
        <v>0.206812986703237</v>
      </c>
      <c r="AF303" s="71" t="n">
        <f aca="false">AF302*VLOOKUP($X303,$K$7:$V$36,AF$6+1,FALSE())</f>
        <v>0.194645879653188</v>
      </c>
      <c r="AG303" s="71" t="n">
        <f aca="false">AG302*VLOOKUP($X303,$K$7:$V$36,AG$6+1,FALSE())</f>
        <v>0.127877383834657</v>
      </c>
      <c r="AH303" s="71" t="n">
        <f aca="false">AH302*VLOOKUP($X303,$K$7:$V$36,AH$6+1,FALSE())</f>
        <v>0.105749795974564</v>
      </c>
      <c r="AI303" s="71" t="n">
        <f aca="false">AI302*VLOOKUP($X303,$K$7:$V$36,AI$6+1,FALSE())</f>
        <v>0.0602382250598009</v>
      </c>
      <c r="AJ303" s="71" t="n">
        <f aca="false">AJ302*VLOOKUP($X303,$K$7:$V$36,AJ$6+1,FALSE())</f>
        <v>0.0236358719510494</v>
      </c>
      <c r="AK303" s="72" t="n">
        <f aca="false">W$7</f>
        <v>0</v>
      </c>
      <c r="AL303" s="73" t="n">
        <f aca="false">AL302*VLOOKUP($X303,$K$40:$V$69,AL$6+1,FALSE())</f>
        <v>0.677678815517634</v>
      </c>
      <c r="AM303" s="74" t="n">
        <f aca="false">AM302*VLOOKUP($X303,$K$40:$V$69,AM$6+1,FALSE())</f>
        <v>0.564266576125777</v>
      </c>
      <c r="AN303" s="74" t="n">
        <f aca="false">AN302*VLOOKUP($X303,$K$40:$V$69,AN$6+1,FALSE())</f>
        <v>0.458847099490585</v>
      </c>
      <c r="AO303" s="74" t="n">
        <f aca="false">AO302*VLOOKUP($X303,$K$40:$V$69,AO$6+1,FALSE())</f>
        <v>0.406766735090113</v>
      </c>
      <c r="AP303" s="74" t="n">
        <f aca="false">AP302*VLOOKUP($X303,$K$40:$V$69,AP$6+1,FALSE())</f>
        <v>0.3387666619279</v>
      </c>
      <c r="AQ303" s="74" t="n">
        <f aca="false">AQ302*VLOOKUP($X303,$K$40:$V$69,AQ$6+1,FALSE())</f>
        <v>0.206812986703237</v>
      </c>
      <c r="AR303" s="74" t="n">
        <f aca="false">AR302*VLOOKUP($X303,$K$40:$V$69,AR$6+1,FALSE())</f>
        <v>0.194645879653188</v>
      </c>
      <c r="AS303" s="74" t="n">
        <f aca="false">AS302*VLOOKUP($X303,$K$40:$V$69,AS$6+1,FALSE())</f>
        <v>0.127877383834657</v>
      </c>
      <c r="AT303" s="74" t="n">
        <f aca="false">AT302*VLOOKUP($X303,$K$40:$V$69,AT$6+1,FALSE())</f>
        <v>0.105749795974564</v>
      </c>
      <c r="AU303" s="74" t="n">
        <f aca="false">AU302*VLOOKUP($X303,$K$40:$V$69,AU$6+1,FALSE())</f>
        <v>0.0602382250598009</v>
      </c>
      <c r="AV303" s="74" t="n">
        <f aca="false">AV302*VLOOKUP($X303,$K$40:$V$69,AV$6+1,FALSE())</f>
        <v>0.0236358719510494</v>
      </c>
      <c r="AW303" s="75" t="n">
        <v>0</v>
      </c>
      <c r="AX303" s="54"/>
      <c r="AY303" s="60" t="n">
        <f aca="false">AY291+1</f>
        <v>25</v>
      </c>
      <c r="AZ303" s="61" t="n">
        <v>297</v>
      </c>
      <c r="BA303" s="76" t="n">
        <v>0.0602382250598009</v>
      </c>
      <c r="BB303" s="77" t="n">
        <v>0.105749795974564</v>
      </c>
      <c r="BC303" s="54"/>
      <c r="BD303" s="54" t="n">
        <f aca="false">IF($D$11=1,BA303*BB303,BA303)</f>
        <v>0.0602382250598009</v>
      </c>
    </row>
    <row r="304" customFormat="false" ht="12.75" hidden="false" customHeight="false" outlineLevel="0" collapsed="false"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60" t="n">
        <f aca="false">X292+1</f>
        <v>25</v>
      </c>
      <c r="Y304" s="61" t="n">
        <v>298</v>
      </c>
      <c r="Z304" s="71" t="n">
        <f aca="false">Z303*VLOOKUP($X304,$K$7:$V$36,Z$6+1,FALSE())</f>
        <v>0.676539961642103</v>
      </c>
      <c r="AA304" s="71" t="n">
        <f aca="false">AA303*VLOOKUP($X304,$K$7:$V$36,AA$6+1,FALSE())</f>
        <v>0.562806363967082</v>
      </c>
      <c r="AB304" s="71" t="n">
        <f aca="false">AB303*VLOOKUP($X304,$K$7:$V$36,AB$6+1,FALSE())</f>
        <v>0.457287250877765</v>
      </c>
      <c r="AC304" s="71" t="n">
        <f aca="false">AC303*VLOOKUP($X304,$K$7:$V$36,AC$6+1,FALSE())</f>
        <v>0.405253358542664</v>
      </c>
      <c r="AD304" s="71" t="n">
        <f aca="false">AD303*VLOOKUP($X304,$K$7:$V$36,AD$6+1,FALSE())</f>
        <v>0.337257026259918</v>
      </c>
      <c r="AE304" s="71" t="n">
        <f aca="false">AE303*VLOOKUP($X304,$K$7:$V$36,AE$6+1,FALSE())</f>
        <v>0.205579125196043</v>
      </c>
      <c r="AF304" s="71" t="n">
        <f aca="false">AF303*VLOOKUP($X304,$K$7:$V$36,AF$6+1,FALSE())</f>
        <v>0.193455091798769</v>
      </c>
      <c r="AG304" s="71" t="n">
        <f aca="false">AG303*VLOOKUP($X304,$K$7:$V$36,AG$6+1,FALSE())</f>
        <v>0.126909371691852</v>
      </c>
      <c r="AH304" s="71" t="n">
        <f aca="false">AH303*VLOOKUP($X304,$K$7:$V$36,AH$6+1,FALSE())</f>
        <v>0.104854562301921</v>
      </c>
      <c r="AI304" s="71" t="n">
        <f aca="false">AI303*VLOOKUP($X304,$K$7:$V$36,AI$6+1,FALSE())</f>
        <v>0.0596657873861008</v>
      </c>
      <c r="AJ304" s="71" t="n">
        <f aca="false">AJ303*VLOOKUP($X304,$K$7:$V$36,AJ$6+1,FALSE())</f>
        <v>0.0233834090837043</v>
      </c>
      <c r="AK304" s="72" t="n">
        <f aca="false">W$7</f>
        <v>0</v>
      </c>
      <c r="AL304" s="73" t="n">
        <f aca="false">AL303*VLOOKUP($X304,$K$40:$V$69,AL$6+1,FALSE())</f>
        <v>0.676539961642103</v>
      </c>
      <c r="AM304" s="74" t="n">
        <f aca="false">AM303*VLOOKUP($X304,$K$40:$V$69,AM$6+1,FALSE())</f>
        <v>0.562806363967082</v>
      </c>
      <c r="AN304" s="74" t="n">
        <f aca="false">AN303*VLOOKUP($X304,$K$40:$V$69,AN$6+1,FALSE())</f>
        <v>0.457287250877765</v>
      </c>
      <c r="AO304" s="74" t="n">
        <f aca="false">AO303*VLOOKUP($X304,$K$40:$V$69,AO$6+1,FALSE())</f>
        <v>0.405253358542664</v>
      </c>
      <c r="AP304" s="74" t="n">
        <f aca="false">AP303*VLOOKUP($X304,$K$40:$V$69,AP$6+1,FALSE())</f>
        <v>0.337257026259918</v>
      </c>
      <c r="AQ304" s="74" t="n">
        <f aca="false">AQ303*VLOOKUP($X304,$K$40:$V$69,AQ$6+1,FALSE())</f>
        <v>0.205579125196043</v>
      </c>
      <c r="AR304" s="74" t="n">
        <f aca="false">AR303*VLOOKUP($X304,$K$40:$V$69,AR$6+1,FALSE())</f>
        <v>0.193455091798769</v>
      </c>
      <c r="AS304" s="74" t="n">
        <f aca="false">AS303*VLOOKUP($X304,$K$40:$V$69,AS$6+1,FALSE())</f>
        <v>0.126909371691852</v>
      </c>
      <c r="AT304" s="74" t="n">
        <f aca="false">AT303*VLOOKUP($X304,$K$40:$V$69,AT$6+1,FALSE())</f>
        <v>0.104854562301921</v>
      </c>
      <c r="AU304" s="74" t="n">
        <f aca="false">AU303*VLOOKUP($X304,$K$40:$V$69,AU$6+1,FALSE())</f>
        <v>0.0596657873861008</v>
      </c>
      <c r="AV304" s="74" t="n">
        <f aca="false">AV303*VLOOKUP($X304,$K$40:$V$69,AV$6+1,FALSE())</f>
        <v>0.0233834090837043</v>
      </c>
      <c r="AW304" s="75" t="n">
        <v>0</v>
      </c>
      <c r="AX304" s="54"/>
      <c r="AY304" s="60" t="n">
        <f aca="false">AY292+1</f>
        <v>25</v>
      </c>
      <c r="AZ304" s="61" t="n">
        <v>298</v>
      </c>
      <c r="BA304" s="76" t="n">
        <v>0.0596657873861008</v>
      </c>
      <c r="BB304" s="77" t="n">
        <v>0.104854562301921</v>
      </c>
      <c r="BC304" s="54"/>
      <c r="BD304" s="54" t="n">
        <f aca="false">IF($D$11=1,BA304*BB304,BA304)</f>
        <v>0.0596657873861008</v>
      </c>
    </row>
    <row r="305" customFormat="false" ht="12.75" hidden="false" customHeight="false" outlineLevel="0" collapsed="false"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60" t="n">
        <f aca="false">X293+1</f>
        <v>25</v>
      </c>
      <c r="Y305" s="61" t="n">
        <v>299</v>
      </c>
      <c r="Z305" s="71" t="n">
        <f aca="false">Z304*VLOOKUP($X305,$K$7:$V$36,Z$6+1,FALSE())</f>
        <v>0.675403021635089</v>
      </c>
      <c r="AA305" s="71" t="n">
        <f aca="false">AA304*VLOOKUP($X305,$K$7:$V$36,AA$6+1,FALSE())</f>
        <v>0.561349930553468</v>
      </c>
      <c r="AB305" s="71" t="n">
        <f aca="false">AB304*VLOOKUP($X305,$K$7:$V$36,AB$6+1,FALSE())</f>
        <v>0.455732704963159</v>
      </c>
      <c r="AC305" s="71" t="n">
        <f aca="false">AC304*VLOOKUP($X305,$K$7:$V$36,AC$6+1,FALSE())</f>
        <v>0.403745612516044</v>
      </c>
      <c r="AD305" s="71" t="n">
        <f aca="false">AD304*VLOOKUP($X305,$K$7:$V$36,AD$6+1,FALSE())</f>
        <v>0.335754117935876</v>
      </c>
      <c r="AE305" s="71" t="n">
        <f aca="false">AE304*VLOOKUP($X305,$K$7:$V$36,AE$6+1,FALSE())</f>
        <v>0.204352624997456</v>
      </c>
      <c r="AF305" s="71" t="n">
        <f aca="false">AF304*VLOOKUP($X305,$K$7:$V$36,AF$6+1,FALSE())</f>
        <v>0.19227158884407</v>
      </c>
      <c r="AG305" s="71" t="n">
        <f aca="false">AG304*VLOOKUP($X305,$K$7:$V$36,AG$6+1,FALSE())</f>
        <v>0.125948687252199</v>
      </c>
      <c r="AH305" s="71" t="n">
        <f aca="false">AH304*VLOOKUP($X305,$K$7:$V$36,AH$6+1,FALSE())</f>
        <v>0.103966907304219</v>
      </c>
      <c r="AI305" s="71" t="n">
        <f aca="false">AI304*VLOOKUP($X305,$K$7:$V$36,AI$6+1,FALSE())</f>
        <v>0.059098789528895</v>
      </c>
      <c r="AJ305" s="71" t="n">
        <f aca="false">AJ304*VLOOKUP($X305,$K$7:$V$36,AJ$6+1,FALSE())</f>
        <v>0.0231336428589676</v>
      </c>
      <c r="AK305" s="72" t="n">
        <f aca="false">W$7</f>
        <v>0</v>
      </c>
      <c r="AL305" s="73" t="n">
        <f aca="false">AL304*VLOOKUP($X305,$K$40:$V$69,AL$6+1,FALSE())</f>
        <v>0.675403021635089</v>
      </c>
      <c r="AM305" s="74" t="n">
        <f aca="false">AM304*VLOOKUP($X305,$K$40:$V$69,AM$6+1,FALSE())</f>
        <v>0.561349930553468</v>
      </c>
      <c r="AN305" s="74" t="n">
        <f aca="false">AN304*VLOOKUP($X305,$K$40:$V$69,AN$6+1,FALSE())</f>
        <v>0.455732704963159</v>
      </c>
      <c r="AO305" s="74" t="n">
        <f aca="false">AO304*VLOOKUP($X305,$K$40:$V$69,AO$6+1,FALSE())</f>
        <v>0.403745612516044</v>
      </c>
      <c r="AP305" s="74" t="n">
        <f aca="false">AP304*VLOOKUP($X305,$K$40:$V$69,AP$6+1,FALSE())</f>
        <v>0.335754117935876</v>
      </c>
      <c r="AQ305" s="74" t="n">
        <f aca="false">AQ304*VLOOKUP($X305,$K$40:$V$69,AQ$6+1,FALSE())</f>
        <v>0.204352624997456</v>
      </c>
      <c r="AR305" s="74" t="n">
        <f aca="false">AR304*VLOOKUP($X305,$K$40:$V$69,AR$6+1,FALSE())</f>
        <v>0.19227158884407</v>
      </c>
      <c r="AS305" s="74" t="n">
        <f aca="false">AS304*VLOOKUP($X305,$K$40:$V$69,AS$6+1,FALSE())</f>
        <v>0.125948687252199</v>
      </c>
      <c r="AT305" s="74" t="n">
        <f aca="false">AT304*VLOOKUP($X305,$K$40:$V$69,AT$6+1,FALSE())</f>
        <v>0.103966907304219</v>
      </c>
      <c r="AU305" s="74" t="n">
        <f aca="false">AU304*VLOOKUP($X305,$K$40:$V$69,AU$6+1,FALSE())</f>
        <v>0.059098789528895</v>
      </c>
      <c r="AV305" s="74" t="n">
        <f aca="false">AV304*VLOOKUP($X305,$K$40:$V$69,AV$6+1,FALSE())</f>
        <v>0.0231336428589676</v>
      </c>
      <c r="AW305" s="75" t="n">
        <v>0</v>
      </c>
      <c r="AX305" s="54"/>
      <c r="AY305" s="60" t="n">
        <f aca="false">AY293+1</f>
        <v>25</v>
      </c>
      <c r="AZ305" s="61" t="n">
        <v>299</v>
      </c>
      <c r="BA305" s="76" t="n">
        <v>0.059098789528895</v>
      </c>
      <c r="BB305" s="77" t="n">
        <v>0.103966907304219</v>
      </c>
      <c r="BC305" s="54"/>
      <c r="BD305" s="54" t="n">
        <f aca="false">IF($D$11=1,BA305*BB305,BA305)</f>
        <v>0.059098789528895</v>
      </c>
    </row>
    <row r="306" customFormat="false" ht="12.75" hidden="false" customHeight="false" outlineLevel="0" collapsed="false"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60" t="n">
        <f aca="false">X294+1</f>
        <v>25</v>
      </c>
      <c r="Y306" s="61" t="n">
        <v>300</v>
      </c>
      <c r="Z306" s="71" t="n">
        <f aca="false">Z305*VLOOKUP($X306,$K$7:$V$36,Z$6+1,FALSE())</f>
        <v>0.674267992280295</v>
      </c>
      <c r="AA306" s="71" t="n">
        <f aca="false">AA305*VLOOKUP($X306,$K$7:$V$36,AA$6+1,FALSE())</f>
        <v>0.559897266106276</v>
      </c>
      <c r="AB306" s="71" t="n">
        <f aca="false">AB305*VLOOKUP($X306,$K$7:$V$36,AB$6+1,FALSE())</f>
        <v>0.454183443720268</v>
      </c>
      <c r="AC306" s="71" t="n">
        <f aca="false">AC305*VLOOKUP($X306,$K$7:$V$36,AC$6+1,FALSE())</f>
        <v>0.402243476061887</v>
      </c>
      <c r="AD306" s="71" t="n">
        <f aca="false">AD305*VLOOKUP($X306,$K$7:$V$36,AD$6+1,FALSE())</f>
        <v>0.334257906976913</v>
      </c>
      <c r="AE306" s="71" t="n">
        <f aca="false">AE305*VLOOKUP($X306,$K$7:$V$36,AE$6+1,FALSE())</f>
        <v>0.203133442189366</v>
      </c>
      <c r="AF306" s="71" t="n">
        <f aca="false">AF305*VLOOKUP($X306,$K$7:$V$36,AF$6+1,FALSE())</f>
        <v>0.191095326222157</v>
      </c>
      <c r="AG306" s="71" t="n">
        <f aca="false">AG305*VLOOKUP($X306,$K$7:$V$36,AG$6+1,FALSE())</f>
        <v>0.124995275046111</v>
      </c>
      <c r="AH306" s="71" t="n">
        <f aca="false">AH305*VLOOKUP($X306,$K$7:$V$36,AH$6+1,FALSE())</f>
        <v>0.103086766823555</v>
      </c>
      <c r="AI306" s="71" t="n">
        <f aca="false">AI305*VLOOKUP($X306,$K$7:$V$36,AI$6+1,FALSE())</f>
        <v>0.0585371797941655</v>
      </c>
      <c r="AJ306" s="71" t="n">
        <f aca="false">AJ305*VLOOKUP($X306,$K$7:$V$36,AJ$6+1,FALSE())</f>
        <v>0.0228865444730732</v>
      </c>
      <c r="AK306" s="72" t="n">
        <f aca="false">W$7</f>
        <v>0</v>
      </c>
      <c r="AL306" s="73" t="n">
        <f aca="false">AL305*VLOOKUP($X306,$K$40:$V$69,AL$6+1,FALSE())</f>
        <v>0.674267992280295</v>
      </c>
      <c r="AM306" s="74" t="n">
        <f aca="false">AM305*VLOOKUP($X306,$K$40:$V$69,AM$6+1,FALSE())</f>
        <v>0.559897266106276</v>
      </c>
      <c r="AN306" s="74" t="n">
        <f aca="false">AN305*VLOOKUP($X306,$K$40:$V$69,AN$6+1,FALSE())</f>
        <v>0.454183443720268</v>
      </c>
      <c r="AO306" s="74" t="n">
        <f aca="false">AO305*VLOOKUP($X306,$K$40:$V$69,AO$6+1,FALSE())</f>
        <v>0.402243476061887</v>
      </c>
      <c r="AP306" s="74" t="n">
        <f aca="false">AP305*VLOOKUP($X306,$K$40:$V$69,AP$6+1,FALSE())</f>
        <v>0.334257906976913</v>
      </c>
      <c r="AQ306" s="74" t="n">
        <f aca="false">AQ305*VLOOKUP($X306,$K$40:$V$69,AQ$6+1,FALSE())</f>
        <v>0.203133442189366</v>
      </c>
      <c r="AR306" s="74" t="n">
        <f aca="false">AR305*VLOOKUP($X306,$K$40:$V$69,AR$6+1,FALSE())</f>
        <v>0.191095326222157</v>
      </c>
      <c r="AS306" s="74" t="n">
        <f aca="false">AS305*VLOOKUP($X306,$K$40:$V$69,AS$6+1,FALSE())</f>
        <v>0.124995275046111</v>
      </c>
      <c r="AT306" s="74" t="n">
        <f aca="false">AT305*VLOOKUP($X306,$K$40:$V$69,AT$6+1,FALSE())</f>
        <v>0.103086766823555</v>
      </c>
      <c r="AU306" s="74" t="n">
        <f aca="false">AU305*VLOOKUP($X306,$K$40:$V$69,AU$6+1,FALSE())</f>
        <v>0.0585371797941655</v>
      </c>
      <c r="AV306" s="74" t="n">
        <f aca="false">AV305*VLOOKUP($X306,$K$40:$V$69,AV$6+1,FALSE())</f>
        <v>0.0228865444730732</v>
      </c>
      <c r="AW306" s="75" t="n">
        <v>0</v>
      </c>
      <c r="AX306" s="54"/>
      <c r="AY306" s="60" t="n">
        <f aca="false">AY294+1</f>
        <v>25</v>
      </c>
      <c r="AZ306" s="61" t="n">
        <v>300</v>
      </c>
      <c r="BA306" s="76" t="n">
        <v>0.0585371797941655</v>
      </c>
      <c r="BB306" s="77" t="n">
        <v>0.103086766823555</v>
      </c>
      <c r="BC306" s="54"/>
      <c r="BD306" s="54" t="n">
        <f aca="false">IF($D$11=1,BA306*BB306,BA306)</f>
        <v>0.0585371797941655</v>
      </c>
    </row>
    <row r="307" customFormat="false" ht="12.75" hidden="false" customHeight="false" outlineLevel="0" collapsed="false"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60" t="n">
        <f aca="false">X295+1</f>
        <v>26</v>
      </c>
      <c r="Y307" s="61" t="n">
        <v>301</v>
      </c>
      <c r="Z307" s="71" t="n">
        <f aca="false">Z306*VLOOKUP($X307,$K$7:$V$36,Z$6+1,FALSE())</f>
        <v>0.673134870366828</v>
      </c>
      <c r="AA307" s="71" t="n">
        <f aca="false">AA306*VLOOKUP($X307,$K$7:$V$36,AA$6+1,FALSE())</f>
        <v>0.558448360872155</v>
      </c>
      <c r="AB307" s="71" t="n">
        <f aca="false">AB306*VLOOKUP($X307,$K$7:$V$36,AB$6+1,FALSE())</f>
        <v>0.452639449183876</v>
      </c>
      <c r="AC307" s="71" t="n">
        <f aca="false">AC306*VLOOKUP($X307,$K$7:$V$36,AC$6+1,FALSE())</f>
        <v>0.400746928309767</v>
      </c>
      <c r="AD307" s="71" t="n">
        <f aca="false">AD306*VLOOKUP($X307,$K$7:$V$36,AD$6+1,FALSE())</f>
        <v>0.332768363537764</v>
      </c>
      <c r="AE307" s="71" t="n">
        <f aca="false">AE306*VLOOKUP($X307,$K$7:$V$36,AE$6+1,FALSE())</f>
        <v>0.201921533115682</v>
      </c>
      <c r="AF307" s="71" t="n">
        <f aca="false">AF306*VLOOKUP($X307,$K$7:$V$36,AF$6+1,FALSE())</f>
        <v>0.189926259638743</v>
      </c>
      <c r="AG307" s="71" t="n">
        <f aca="false">AG306*VLOOKUP($X307,$K$7:$V$36,AG$6+1,FALSE())</f>
        <v>0.124049080023899</v>
      </c>
      <c r="AH307" s="71" t="n">
        <f aca="false">AH306*VLOOKUP($X307,$K$7:$V$36,AH$6+1,FALSE())</f>
        <v>0.102214077245161</v>
      </c>
      <c r="AI307" s="71" t="n">
        <f aca="false">AI306*VLOOKUP($X307,$K$7:$V$36,AI$6+1,FALSE())</f>
        <v>0.0579809069791369</v>
      </c>
      <c r="AJ307" s="71" t="n">
        <f aca="false">AJ306*VLOOKUP($X307,$K$7:$V$36,AJ$6+1,FALSE())</f>
        <v>0.022642085429918</v>
      </c>
      <c r="AK307" s="72" t="n">
        <f aca="false">W$7</f>
        <v>0</v>
      </c>
      <c r="AL307" s="73" t="n">
        <f aca="false">AL306*VLOOKUP($X307,$K$40:$V$69,AL$6+1,FALSE())</f>
        <v>0.673134870366828</v>
      </c>
      <c r="AM307" s="74" t="n">
        <f aca="false">AM306*VLOOKUP($X307,$K$40:$V$69,AM$6+1,FALSE())</f>
        <v>0.558448360872155</v>
      </c>
      <c r="AN307" s="74" t="n">
        <f aca="false">AN306*VLOOKUP($X307,$K$40:$V$69,AN$6+1,FALSE())</f>
        <v>0.452639449183876</v>
      </c>
      <c r="AO307" s="74" t="n">
        <f aca="false">AO306*VLOOKUP($X307,$K$40:$V$69,AO$6+1,FALSE())</f>
        <v>0.400746928309767</v>
      </c>
      <c r="AP307" s="74" t="n">
        <f aca="false">AP306*VLOOKUP($X307,$K$40:$V$69,AP$6+1,FALSE())</f>
        <v>0.332768363537764</v>
      </c>
      <c r="AQ307" s="74" t="n">
        <f aca="false">AQ306*VLOOKUP($X307,$K$40:$V$69,AQ$6+1,FALSE())</f>
        <v>0.201921533115682</v>
      </c>
      <c r="AR307" s="74" t="n">
        <f aca="false">AR306*VLOOKUP($X307,$K$40:$V$69,AR$6+1,FALSE())</f>
        <v>0.189926259638743</v>
      </c>
      <c r="AS307" s="74" t="n">
        <f aca="false">AS306*VLOOKUP($X307,$K$40:$V$69,AS$6+1,FALSE())</f>
        <v>0.124049080023899</v>
      </c>
      <c r="AT307" s="74" t="n">
        <f aca="false">AT306*VLOOKUP($X307,$K$40:$V$69,AT$6+1,FALSE())</f>
        <v>0.102214077245161</v>
      </c>
      <c r="AU307" s="74" t="n">
        <f aca="false">AU306*VLOOKUP($X307,$K$40:$V$69,AU$6+1,FALSE())</f>
        <v>0.0579809069791369</v>
      </c>
      <c r="AV307" s="74" t="n">
        <f aca="false">AV306*VLOOKUP($X307,$K$40:$V$69,AV$6+1,FALSE())</f>
        <v>0.022642085429918</v>
      </c>
      <c r="AW307" s="75" t="n">
        <v>0</v>
      </c>
      <c r="AX307" s="54"/>
      <c r="AY307" s="60" t="n">
        <f aca="false">AY295+1</f>
        <v>26</v>
      </c>
      <c r="AZ307" s="61" t="n">
        <v>301</v>
      </c>
      <c r="BA307" s="76" t="n">
        <v>0.0579809069791369</v>
      </c>
      <c r="BB307" s="77" t="n">
        <v>0.102214077245161</v>
      </c>
      <c r="BC307" s="54"/>
      <c r="BD307" s="54" t="n">
        <f aca="false">IF($D$11=1,BA307*BB307,BA307)</f>
        <v>0.0579809069791369</v>
      </c>
    </row>
    <row r="308" customFormat="false" ht="12.75" hidden="false" customHeight="false" outlineLevel="0" collapsed="false"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60" t="n">
        <f aca="false">X296+1</f>
        <v>26</v>
      </c>
      <c r="Y308" s="61" t="n">
        <v>302</v>
      </c>
      <c r="Z308" s="71" t="n">
        <f aca="false">Z307*VLOOKUP($X308,$K$7:$V$36,Z$6+1,FALSE())</f>
        <v>0.672003652689193</v>
      </c>
      <c r="AA308" s="71" t="n">
        <f aca="false">AA307*VLOOKUP($X308,$K$7:$V$36,AA$6+1,FALSE())</f>
        <v>0.557003205122993</v>
      </c>
      <c r="AB308" s="71" t="n">
        <f aca="false">AB307*VLOOKUP($X308,$K$7:$V$36,AB$6+1,FALSE())</f>
        <v>0.451100703449837</v>
      </c>
      <c r="AC308" s="71" t="n">
        <f aca="false">AC307*VLOOKUP($X308,$K$7:$V$36,AC$6+1,FALSE())</f>
        <v>0.399255948466905</v>
      </c>
      <c r="AD308" s="71" t="n">
        <f aca="false">AD307*VLOOKUP($X308,$K$7:$V$36,AD$6+1,FALSE())</f>
        <v>0.33128545790616</v>
      </c>
      <c r="AE308" s="71" t="n">
        <f aca="false">AE307*VLOOKUP($X308,$K$7:$V$36,AE$6+1,FALSE())</f>
        <v>0.200716854380771</v>
      </c>
      <c r="AF308" s="71" t="n">
        <f aca="false">AF307*VLOOKUP($X308,$K$7:$V$36,AF$6+1,FALSE())</f>
        <v>0.188764345070523</v>
      </c>
      <c r="AG308" s="71" t="n">
        <f aca="false">AG307*VLOOKUP($X308,$K$7:$V$36,AG$6+1,FALSE())</f>
        <v>0.123110047552588</v>
      </c>
      <c r="AH308" s="71" t="n">
        <f aca="false">AH307*VLOOKUP($X308,$K$7:$V$36,AH$6+1,FALSE())</f>
        <v>0.101348775492807</v>
      </c>
      <c r="AI308" s="71" t="n">
        <f aca="false">AI307*VLOOKUP($X308,$K$7:$V$36,AI$6+1,FALSE())</f>
        <v>0.0574299203676089</v>
      </c>
      <c r="AJ308" s="71" t="n">
        <f aca="false">AJ307*VLOOKUP($X308,$K$7:$V$36,AJ$6+1,FALSE())</f>
        <v>0.0224002375377756</v>
      </c>
      <c r="AK308" s="72" t="n">
        <f aca="false">W$7</f>
        <v>0</v>
      </c>
      <c r="AL308" s="73" t="n">
        <f aca="false">AL307*VLOOKUP($X308,$K$40:$V$69,AL$6+1,FALSE())</f>
        <v>0.672003652689193</v>
      </c>
      <c r="AM308" s="74" t="n">
        <f aca="false">AM307*VLOOKUP($X308,$K$40:$V$69,AM$6+1,FALSE())</f>
        <v>0.557003205122993</v>
      </c>
      <c r="AN308" s="74" t="n">
        <f aca="false">AN307*VLOOKUP($X308,$K$40:$V$69,AN$6+1,FALSE())</f>
        <v>0.451100703449837</v>
      </c>
      <c r="AO308" s="74" t="n">
        <f aca="false">AO307*VLOOKUP($X308,$K$40:$V$69,AO$6+1,FALSE())</f>
        <v>0.399255948466905</v>
      </c>
      <c r="AP308" s="74" t="n">
        <f aca="false">AP307*VLOOKUP($X308,$K$40:$V$69,AP$6+1,FALSE())</f>
        <v>0.33128545790616</v>
      </c>
      <c r="AQ308" s="74" t="n">
        <f aca="false">AQ307*VLOOKUP($X308,$K$40:$V$69,AQ$6+1,FALSE())</f>
        <v>0.200716854380771</v>
      </c>
      <c r="AR308" s="74" t="n">
        <f aca="false">AR307*VLOOKUP($X308,$K$40:$V$69,AR$6+1,FALSE())</f>
        <v>0.188764345070523</v>
      </c>
      <c r="AS308" s="74" t="n">
        <f aca="false">AS307*VLOOKUP($X308,$K$40:$V$69,AS$6+1,FALSE())</f>
        <v>0.123110047552588</v>
      </c>
      <c r="AT308" s="74" t="n">
        <f aca="false">AT307*VLOOKUP($X308,$K$40:$V$69,AT$6+1,FALSE())</f>
        <v>0.101348775492807</v>
      </c>
      <c r="AU308" s="74" t="n">
        <f aca="false">AU307*VLOOKUP($X308,$K$40:$V$69,AU$6+1,FALSE())</f>
        <v>0.0574299203676089</v>
      </c>
      <c r="AV308" s="74" t="n">
        <f aca="false">AV307*VLOOKUP($X308,$K$40:$V$69,AV$6+1,FALSE())</f>
        <v>0.0224002375377756</v>
      </c>
      <c r="AW308" s="75" t="n">
        <v>0</v>
      </c>
      <c r="AX308" s="54"/>
      <c r="AY308" s="60" t="n">
        <f aca="false">AY296+1</f>
        <v>26</v>
      </c>
      <c r="AZ308" s="61" t="n">
        <v>302</v>
      </c>
      <c r="BA308" s="76" t="n">
        <v>0.0574299203676089</v>
      </c>
      <c r="BB308" s="77" t="n">
        <v>0.101348775492807</v>
      </c>
      <c r="BC308" s="54"/>
      <c r="BD308" s="54" t="n">
        <f aca="false">IF($D$11=1,BA308*BB308,BA308)</f>
        <v>0.0574299203676089</v>
      </c>
    </row>
    <row r="309" customFormat="false" ht="12.75" hidden="false" customHeight="false" outlineLevel="0" collapsed="false"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60" t="n">
        <f aca="false">X297+1</f>
        <v>26</v>
      </c>
      <c r="Y309" s="61" t="n">
        <v>303</v>
      </c>
      <c r="Z309" s="71" t="n">
        <f aca="false">Z308*VLOOKUP($X309,$K$7:$V$36,Z$6+1,FALSE())</f>
        <v>0.670874336047279</v>
      </c>
      <c r="AA309" s="71" t="n">
        <f aca="false">AA308*VLOOKUP($X309,$K$7:$V$36,AA$6+1,FALSE())</f>
        <v>0.55556178915585</v>
      </c>
      <c r="AB309" s="71" t="n">
        <f aca="false">AB308*VLOOKUP($X309,$K$7:$V$36,AB$6+1,FALSE())</f>
        <v>0.449567188674873</v>
      </c>
      <c r="AC309" s="71" t="n">
        <f aca="false">AC308*VLOOKUP($X309,$K$7:$V$36,AC$6+1,FALSE())</f>
        <v>0.397770515817882</v>
      </c>
      <c r="AD309" s="71" t="n">
        <f aca="false">AD308*VLOOKUP($X309,$K$7:$V$36,AD$6+1,FALSE())</f>
        <v>0.32980916050224</v>
      </c>
      <c r="AE309" s="71" t="n">
        <f aca="false">AE308*VLOOKUP($X309,$K$7:$V$36,AE$6+1,FALSE())</f>
        <v>0.199519362847897</v>
      </c>
      <c r="AF309" s="71" t="n">
        <f aca="false">AF308*VLOOKUP($X309,$K$7:$V$36,AF$6+1,FALSE())</f>
        <v>0.187609538763511</v>
      </c>
      <c r="AG309" s="71" t="n">
        <f aca="false">AG308*VLOOKUP($X309,$K$7:$V$36,AG$6+1,FALSE())</f>
        <v>0.122178123412771</v>
      </c>
      <c r="AH309" s="71" t="n">
        <f aca="false">AH308*VLOOKUP($X309,$K$7:$V$36,AH$6+1,FALSE())</f>
        <v>0.100490799024237</v>
      </c>
      <c r="AI309" s="71" t="n">
        <f aca="false">AI308*VLOOKUP($X309,$K$7:$V$36,AI$6+1,FALSE())</f>
        <v>0.0568841697253318</v>
      </c>
      <c r="AJ309" s="71" t="n">
        <f aca="false">AJ308*VLOOKUP($X309,$K$7:$V$36,AJ$6+1,FALSE())</f>
        <v>0.0221609729060451</v>
      </c>
      <c r="AK309" s="72" t="n">
        <f aca="false">W$7</f>
        <v>0</v>
      </c>
      <c r="AL309" s="73" t="n">
        <f aca="false">AL308*VLOOKUP($X309,$K$40:$V$69,AL$6+1,FALSE())</f>
        <v>0.670874336047279</v>
      </c>
      <c r="AM309" s="74" t="n">
        <f aca="false">AM308*VLOOKUP($X309,$K$40:$V$69,AM$6+1,FALSE())</f>
        <v>0.55556178915585</v>
      </c>
      <c r="AN309" s="74" t="n">
        <f aca="false">AN308*VLOOKUP($X309,$K$40:$V$69,AN$6+1,FALSE())</f>
        <v>0.449567188674873</v>
      </c>
      <c r="AO309" s="74" t="n">
        <f aca="false">AO308*VLOOKUP($X309,$K$40:$V$69,AO$6+1,FALSE())</f>
        <v>0.397770515817882</v>
      </c>
      <c r="AP309" s="74" t="n">
        <f aca="false">AP308*VLOOKUP($X309,$K$40:$V$69,AP$6+1,FALSE())</f>
        <v>0.32980916050224</v>
      </c>
      <c r="AQ309" s="74" t="n">
        <f aca="false">AQ308*VLOOKUP($X309,$K$40:$V$69,AQ$6+1,FALSE())</f>
        <v>0.199519362847897</v>
      </c>
      <c r="AR309" s="74" t="n">
        <f aca="false">AR308*VLOOKUP($X309,$K$40:$V$69,AR$6+1,FALSE())</f>
        <v>0.187609538763511</v>
      </c>
      <c r="AS309" s="74" t="n">
        <f aca="false">AS308*VLOOKUP($X309,$K$40:$V$69,AS$6+1,FALSE())</f>
        <v>0.122178123412771</v>
      </c>
      <c r="AT309" s="74" t="n">
        <f aca="false">AT308*VLOOKUP($X309,$K$40:$V$69,AT$6+1,FALSE())</f>
        <v>0.100490799024237</v>
      </c>
      <c r="AU309" s="74" t="n">
        <f aca="false">AU308*VLOOKUP($X309,$K$40:$V$69,AU$6+1,FALSE())</f>
        <v>0.0568841697253318</v>
      </c>
      <c r="AV309" s="74" t="n">
        <f aca="false">AV308*VLOOKUP($X309,$K$40:$V$69,AV$6+1,FALSE())</f>
        <v>0.0221609729060451</v>
      </c>
      <c r="AW309" s="75" t="n">
        <v>0</v>
      </c>
      <c r="AX309" s="54"/>
      <c r="AY309" s="60" t="n">
        <f aca="false">AY297+1</f>
        <v>26</v>
      </c>
      <c r="AZ309" s="61" t="n">
        <v>303</v>
      </c>
      <c r="BA309" s="76" t="n">
        <v>0.0568841697253318</v>
      </c>
      <c r="BB309" s="77" t="n">
        <v>0.100490799024237</v>
      </c>
      <c r="BC309" s="54"/>
      <c r="BD309" s="54" t="n">
        <f aca="false">IF($D$11=1,BA309*BB309,BA309)</f>
        <v>0.0568841697253318</v>
      </c>
    </row>
    <row r="310" customFormat="false" ht="12.75" hidden="false" customHeight="false" outlineLevel="0" collapsed="false"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60" t="n">
        <f aca="false">X298+1</f>
        <v>26</v>
      </c>
      <c r="Y310" s="61" t="n">
        <v>304</v>
      </c>
      <c r="Z310" s="71" t="n">
        <f aca="false">Z309*VLOOKUP($X310,$K$7:$V$36,Z$6+1,FALSE())</f>
        <v>0.669746917246356</v>
      </c>
      <c r="AA310" s="71" t="n">
        <f aca="false">AA309*VLOOKUP($X310,$K$7:$V$36,AA$6+1,FALSE())</f>
        <v>0.5541241032929</v>
      </c>
      <c r="AB310" s="71" t="n">
        <f aca="false">AB309*VLOOKUP($X310,$K$7:$V$36,AB$6+1,FALSE())</f>
        <v>0.448038887076361</v>
      </c>
      <c r="AC310" s="71" t="n">
        <f aca="false">AC309*VLOOKUP($X310,$K$7:$V$36,AC$6+1,FALSE())</f>
        <v>0.396290609724351</v>
      </c>
      <c r="AD310" s="71" t="n">
        <f aca="false">AD309*VLOOKUP($X310,$K$7:$V$36,AD$6+1,FALSE())</f>
        <v>0.328339441877958</v>
      </c>
      <c r="AE310" s="71" t="n">
        <f aca="false">AE309*VLOOKUP($X310,$K$7:$V$36,AE$6+1,FALSE())</f>
        <v>0.198329015637685</v>
      </c>
      <c r="AF310" s="71" t="n">
        <f aca="false">AF309*VLOOKUP($X310,$K$7:$V$36,AF$6+1,FALSE())</f>
        <v>0.186461797231397</v>
      </c>
      <c r="AG310" s="71" t="n">
        <f aca="false">AG309*VLOOKUP($X310,$K$7:$V$36,AG$6+1,FALSE())</f>
        <v>0.121253253795469</v>
      </c>
      <c r="AH310" s="71" t="n">
        <f aca="false">AH309*VLOOKUP($X310,$K$7:$V$36,AH$6+1,FALSE())</f>
        <v>0.0996400858266545</v>
      </c>
      <c r="AI310" s="71" t="n">
        <f aca="false">AI309*VLOOKUP($X310,$K$7:$V$36,AI$6+1,FALSE())</f>
        <v>0.056343605295427</v>
      </c>
      <c r="AJ310" s="71" t="n">
        <f aca="false">AJ309*VLOOKUP($X310,$K$7:$V$36,AJ$6+1,FALSE())</f>
        <v>0.0219242639420346</v>
      </c>
      <c r="AK310" s="72" t="n">
        <f aca="false">W$7</f>
        <v>0</v>
      </c>
      <c r="AL310" s="73" t="n">
        <f aca="false">AL309*VLOOKUP($X310,$K$40:$V$69,AL$6+1,FALSE())</f>
        <v>0.669746917246356</v>
      </c>
      <c r="AM310" s="74" t="n">
        <f aca="false">AM309*VLOOKUP($X310,$K$40:$V$69,AM$6+1,FALSE())</f>
        <v>0.5541241032929</v>
      </c>
      <c r="AN310" s="74" t="n">
        <f aca="false">AN309*VLOOKUP($X310,$K$40:$V$69,AN$6+1,FALSE())</f>
        <v>0.448038887076361</v>
      </c>
      <c r="AO310" s="74" t="n">
        <f aca="false">AO309*VLOOKUP($X310,$K$40:$V$69,AO$6+1,FALSE())</f>
        <v>0.396290609724351</v>
      </c>
      <c r="AP310" s="74" t="n">
        <f aca="false">AP309*VLOOKUP($X310,$K$40:$V$69,AP$6+1,FALSE())</f>
        <v>0.328339441877958</v>
      </c>
      <c r="AQ310" s="74" t="n">
        <f aca="false">AQ309*VLOOKUP($X310,$K$40:$V$69,AQ$6+1,FALSE())</f>
        <v>0.198329015637685</v>
      </c>
      <c r="AR310" s="74" t="n">
        <f aca="false">AR309*VLOOKUP($X310,$K$40:$V$69,AR$6+1,FALSE())</f>
        <v>0.186461797231397</v>
      </c>
      <c r="AS310" s="74" t="n">
        <f aca="false">AS309*VLOOKUP($X310,$K$40:$V$69,AS$6+1,FALSE())</f>
        <v>0.121253253795469</v>
      </c>
      <c r="AT310" s="74" t="n">
        <f aca="false">AT309*VLOOKUP($X310,$K$40:$V$69,AT$6+1,FALSE())</f>
        <v>0.0996400858266545</v>
      </c>
      <c r="AU310" s="74" t="n">
        <f aca="false">AU309*VLOOKUP($X310,$K$40:$V$69,AU$6+1,FALSE())</f>
        <v>0.056343605295427</v>
      </c>
      <c r="AV310" s="74" t="n">
        <f aca="false">AV309*VLOOKUP($X310,$K$40:$V$69,AV$6+1,FALSE())</f>
        <v>0.0219242639420346</v>
      </c>
      <c r="AW310" s="75" t="n">
        <v>0</v>
      </c>
      <c r="AX310" s="54"/>
      <c r="AY310" s="60" t="n">
        <f aca="false">AY298+1</f>
        <v>26</v>
      </c>
      <c r="AZ310" s="61" t="n">
        <v>304</v>
      </c>
      <c r="BA310" s="76" t="n">
        <v>0.056343605295427</v>
      </c>
      <c r="BB310" s="77" t="n">
        <v>0.0996400858266545</v>
      </c>
      <c r="BC310" s="54"/>
      <c r="BD310" s="54" t="n">
        <f aca="false">IF($D$11=1,BA310*BB310,BA310)</f>
        <v>0.056343605295427</v>
      </c>
    </row>
    <row r="311" customFormat="false" ht="12.75" hidden="false" customHeight="false" outlineLevel="0" collapsed="false"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60" t="n">
        <f aca="false">X299+1</f>
        <v>26</v>
      </c>
      <c r="Y311" s="61" t="n">
        <v>305</v>
      </c>
      <c r="Z311" s="71" t="n">
        <f aca="false">Z310*VLOOKUP($X311,$K$7:$V$36,Z$6+1,FALSE())</f>
        <v>0.66862139309706</v>
      </c>
      <c r="AA311" s="71" t="n">
        <f aca="false">AA310*VLOOKUP($X311,$K$7:$V$36,AA$6+1,FALSE())</f>
        <v>0.552690137881357</v>
      </c>
      <c r="AB311" s="71" t="n">
        <f aca="false">AB310*VLOOKUP($X311,$K$7:$V$36,AB$6+1,FALSE())</f>
        <v>0.446515780932133</v>
      </c>
      <c r="AC311" s="71" t="n">
        <f aca="false">AC310*VLOOKUP($X311,$K$7:$V$36,AC$6+1,FALSE())</f>
        <v>0.394816209624751</v>
      </c>
      <c r="AD311" s="71" t="n">
        <f aca="false">AD310*VLOOKUP($X311,$K$7:$V$36,AD$6+1,FALSE())</f>
        <v>0.326876272716496</v>
      </c>
      <c r="AE311" s="71" t="n">
        <f aca="false">AE310*VLOOKUP($X311,$K$7:$V$36,AE$6+1,FALSE())</f>
        <v>0.19714577012658</v>
      </c>
      <c r="AF311" s="71" t="n">
        <f aca="false">AF310*VLOOKUP($X311,$K$7:$V$36,AF$6+1,FALSE())</f>
        <v>0.185321077253908</v>
      </c>
      <c r="AG311" s="71" t="n">
        <f aca="false">AG310*VLOOKUP($X311,$K$7:$V$36,AG$6+1,FALSE())</f>
        <v>0.120335385299031</v>
      </c>
      <c r="AH311" s="71" t="n">
        <f aca="false">AH310*VLOOKUP($X311,$K$7:$V$36,AH$6+1,FALSE())</f>
        <v>0.0987965744122359</v>
      </c>
      <c r="AI311" s="71" t="n">
        <f aca="false">AI310*VLOOKUP($X311,$K$7:$V$36,AI$6+1,FALSE())</f>
        <v>0.0558081777938501</v>
      </c>
      <c r="AJ311" s="71" t="n">
        <f aca="false">AJ310*VLOOKUP($X311,$K$7:$V$36,AJ$6+1,FALSE())</f>
        <v>0.0216900833477795</v>
      </c>
      <c r="AK311" s="72" t="n">
        <f aca="false">W$7</f>
        <v>0</v>
      </c>
      <c r="AL311" s="73" t="n">
        <f aca="false">AL310*VLOOKUP($X311,$K$40:$V$69,AL$6+1,FALSE())</f>
        <v>0.66862139309706</v>
      </c>
      <c r="AM311" s="74" t="n">
        <f aca="false">AM310*VLOOKUP($X311,$K$40:$V$69,AM$6+1,FALSE())</f>
        <v>0.552690137881357</v>
      </c>
      <c r="AN311" s="74" t="n">
        <f aca="false">AN310*VLOOKUP($X311,$K$40:$V$69,AN$6+1,FALSE())</f>
        <v>0.446515780932133</v>
      </c>
      <c r="AO311" s="74" t="n">
        <f aca="false">AO310*VLOOKUP($X311,$K$40:$V$69,AO$6+1,FALSE())</f>
        <v>0.394816209624751</v>
      </c>
      <c r="AP311" s="74" t="n">
        <f aca="false">AP310*VLOOKUP($X311,$K$40:$V$69,AP$6+1,FALSE())</f>
        <v>0.326876272716496</v>
      </c>
      <c r="AQ311" s="74" t="n">
        <f aca="false">AQ310*VLOOKUP($X311,$K$40:$V$69,AQ$6+1,FALSE())</f>
        <v>0.19714577012658</v>
      </c>
      <c r="AR311" s="74" t="n">
        <f aca="false">AR310*VLOOKUP($X311,$K$40:$V$69,AR$6+1,FALSE())</f>
        <v>0.185321077253908</v>
      </c>
      <c r="AS311" s="74" t="n">
        <f aca="false">AS310*VLOOKUP($X311,$K$40:$V$69,AS$6+1,FALSE())</f>
        <v>0.120335385299031</v>
      </c>
      <c r="AT311" s="74" t="n">
        <f aca="false">AT310*VLOOKUP($X311,$K$40:$V$69,AT$6+1,FALSE())</f>
        <v>0.0987965744122359</v>
      </c>
      <c r="AU311" s="74" t="n">
        <f aca="false">AU310*VLOOKUP($X311,$K$40:$V$69,AU$6+1,FALSE())</f>
        <v>0.0558081777938501</v>
      </c>
      <c r="AV311" s="74" t="n">
        <f aca="false">AV310*VLOOKUP($X311,$K$40:$V$69,AV$6+1,FALSE())</f>
        <v>0.0216900833477795</v>
      </c>
      <c r="AW311" s="75" t="n">
        <v>0</v>
      </c>
      <c r="AX311" s="54"/>
      <c r="AY311" s="60" t="n">
        <f aca="false">AY299+1</f>
        <v>26</v>
      </c>
      <c r="AZ311" s="61" t="n">
        <v>305</v>
      </c>
      <c r="BA311" s="76" t="n">
        <v>0.0558081777938501</v>
      </c>
      <c r="BB311" s="77" t="n">
        <v>0.0987965744122359</v>
      </c>
      <c r="BC311" s="54"/>
      <c r="BD311" s="54" t="n">
        <f aca="false">IF($D$11=1,BA311*BB311,BA311)</f>
        <v>0.0558081777938501</v>
      </c>
    </row>
    <row r="312" customFormat="false" ht="12.75" hidden="false" customHeight="false" outlineLevel="0" collapsed="false"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60" t="n">
        <f aca="false">X300+1</f>
        <v>26</v>
      </c>
      <c r="Y312" s="61" t="n">
        <v>306</v>
      </c>
      <c r="Z312" s="71" t="n">
        <f aca="false">Z311*VLOOKUP($X312,$K$7:$V$36,Z$6+1,FALSE())</f>
        <v>0.667497760415389</v>
      </c>
      <c r="AA312" s="71" t="n">
        <f aca="false">AA311*VLOOKUP($X312,$K$7:$V$36,AA$6+1,FALSE())</f>
        <v>0.551259883293418</v>
      </c>
      <c r="AB312" s="71" t="n">
        <f aca="false">AB311*VLOOKUP($X312,$K$7:$V$36,AB$6+1,FALSE())</f>
        <v>0.444997852580265</v>
      </c>
      <c r="AC312" s="71" t="n">
        <f aca="false">AC311*VLOOKUP($X312,$K$7:$V$36,AC$6+1,FALSE())</f>
        <v>0.393347295034018</v>
      </c>
      <c r="AD312" s="71" t="n">
        <f aca="false">AD311*VLOOKUP($X312,$K$7:$V$36,AD$6+1,FALSE())</f>
        <v>0.325419623831682</v>
      </c>
      <c r="AE312" s="71" t="n">
        <f aca="false">AE311*VLOOKUP($X312,$K$7:$V$36,AE$6+1,FALSE())</f>
        <v>0.195969583945321</v>
      </c>
      <c r="AF312" s="71" t="n">
        <f aca="false">AF311*VLOOKUP($X312,$K$7:$V$36,AF$6+1,FALSE())</f>
        <v>0.18418733587518</v>
      </c>
      <c r="AG312" s="71" t="n">
        <f aca="false">AG311*VLOOKUP($X312,$K$7:$V$36,AG$6+1,FALSE())</f>
        <v>0.119424464926049</v>
      </c>
      <c r="AH312" s="71" t="n">
        <f aca="false">AH311*VLOOKUP($X312,$K$7:$V$36,AH$6+1,FALSE())</f>
        <v>0.0979602038136883</v>
      </c>
      <c r="AI312" s="71" t="n">
        <f aca="false">AI311*VLOOKUP($X312,$K$7:$V$36,AI$6+1,FALSE())</f>
        <v>0.0552778384048984</v>
      </c>
      <c r="AJ312" s="71" t="n">
        <f aca="false">AJ311*VLOOKUP($X312,$K$7:$V$36,AJ$6+1,FALSE())</f>
        <v>0.0214584041168937</v>
      </c>
      <c r="AK312" s="72" t="n">
        <f aca="false">W$7</f>
        <v>0</v>
      </c>
      <c r="AL312" s="73" t="n">
        <f aca="false">AL311*VLOOKUP($X312,$K$40:$V$69,AL$6+1,FALSE())</f>
        <v>0.667497760415389</v>
      </c>
      <c r="AM312" s="74" t="n">
        <f aca="false">AM311*VLOOKUP($X312,$K$40:$V$69,AM$6+1,FALSE())</f>
        <v>0.551259883293418</v>
      </c>
      <c r="AN312" s="74" t="n">
        <f aca="false">AN311*VLOOKUP($X312,$K$40:$V$69,AN$6+1,FALSE())</f>
        <v>0.444997852580265</v>
      </c>
      <c r="AO312" s="74" t="n">
        <f aca="false">AO311*VLOOKUP($X312,$K$40:$V$69,AO$6+1,FALSE())</f>
        <v>0.393347295034018</v>
      </c>
      <c r="AP312" s="74" t="n">
        <f aca="false">AP311*VLOOKUP($X312,$K$40:$V$69,AP$6+1,FALSE())</f>
        <v>0.325419623831682</v>
      </c>
      <c r="AQ312" s="74" t="n">
        <f aca="false">AQ311*VLOOKUP($X312,$K$40:$V$69,AQ$6+1,FALSE())</f>
        <v>0.195969583945321</v>
      </c>
      <c r="AR312" s="74" t="n">
        <f aca="false">AR311*VLOOKUP($X312,$K$40:$V$69,AR$6+1,FALSE())</f>
        <v>0.18418733587518</v>
      </c>
      <c r="AS312" s="74" t="n">
        <f aca="false">AS311*VLOOKUP($X312,$K$40:$V$69,AS$6+1,FALSE())</f>
        <v>0.119424464926049</v>
      </c>
      <c r="AT312" s="74" t="n">
        <f aca="false">AT311*VLOOKUP($X312,$K$40:$V$69,AT$6+1,FALSE())</f>
        <v>0.0979602038136883</v>
      </c>
      <c r="AU312" s="74" t="n">
        <f aca="false">AU311*VLOOKUP($X312,$K$40:$V$69,AU$6+1,FALSE())</f>
        <v>0.0552778384048984</v>
      </c>
      <c r="AV312" s="74" t="n">
        <f aca="false">AV311*VLOOKUP($X312,$K$40:$V$69,AV$6+1,FALSE())</f>
        <v>0.0214584041168937</v>
      </c>
      <c r="AW312" s="75" t="n">
        <v>0</v>
      </c>
      <c r="AX312" s="54"/>
      <c r="AY312" s="60" t="n">
        <f aca="false">AY300+1</f>
        <v>26</v>
      </c>
      <c r="AZ312" s="61" t="n">
        <v>306</v>
      </c>
      <c r="BA312" s="76" t="n">
        <v>0.0552778384048984</v>
      </c>
      <c r="BB312" s="77" t="n">
        <v>0.0979602038136883</v>
      </c>
      <c r="BC312" s="54"/>
      <c r="BD312" s="54" t="n">
        <f aca="false">IF($D$11=1,BA312*BB312,BA312)</f>
        <v>0.0552778384048984</v>
      </c>
    </row>
    <row r="313" customFormat="false" ht="12.75" hidden="false" customHeight="false" outlineLevel="0" collapsed="false"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60" t="n">
        <f aca="false">X301+1</f>
        <v>26</v>
      </c>
      <c r="Y313" s="61" t="n">
        <v>307</v>
      </c>
      <c r="Z313" s="71" t="n">
        <f aca="false">Z312*VLOOKUP($X313,$K$7:$V$36,Z$6+1,FALSE())</f>
        <v>0.666376016022691</v>
      </c>
      <c r="AA313" s="71" t="n">
        <f aca="false">AA312*VLOOKUP($X313,$K$7:$V$36,AA$6+1,FALSE())</f>
        <v>0.549833329926191</v>
      </c>
      <c r="AB313" s="71" t="n">
        <f aca="false">AB312*VLOOKUP($X313,$K$7:$V$36,AB$6+1,FALSE())</f>
        <v>0.443485084418875</v>
      </c>
      <c r="AC313" s="71" t="n">
        <f aca="false">AC312*VLOOKUP($X313,$K$7:$V$36,AC$6+1,FALSE())</f>
        <v>0.391883845543304</v>
      </c>
      <c r="AD313" s="71" t="n">
        <f aca="false">AD312*VLOOKUP($X313,$K$7:$V$36,AD$6+1,FALSE())</f>
        <v>0.323969466167401</v>
      </c>
      <c r="AE313" s="71" t="n">
        <f aca="false">AE312*VLOOKUP($X313,$K$7:$V$36,AE$6+1,FALSE())</f>
        <v>0.194800414977427</v>
      </c>
      <c r="AF313" s="71" t="n">
        <f aca="false">AF312*VLOOKUP($X313,$K$7:$V$36,AF$6+1,FALSE())</f>
        <v>0.183060530402139</v>
      </c>
      <c r="AG313" s="71" t="n">
        <f aca="false">AG312*VLOOKUP($X313,$K$7:$V$36,AG$6+1,FALSE())</f>
        <v>0.118520440080296</v>
      </c>
      <c r="AH313" s="71" t="n">
        <f aca="false">AH312*VLOOKUP($X313,$K$7:$V$36,AH$6+1,FALSE())</f>
        <v>0.0971309135798424</v>
      </c>
      <c r="AI313" s="71" t="n">
        <f aca="false">AI312*VLOOKUP($X313,$K$7:$V$36,AI$6+1,FALSE())</f>
        <v>0.0547525387767593</v>
      </c>
      <c r="AJ313" s="71" t="n">
        <f aca="false">AJ312*VLOOKUP($X313,$K$7:$V$36,AJ$6+1,FALSE())</f>
        <v>0.0212291995314559</v>
      </c>
      <c r="AK313" s="72" t="n">
        <f aca="false">W$7</f>
        <v>0</v>
      </c>
      <c r="AL313" s="73" t="n">
        <f aca="false">AL312*VLOOKUP($X313,$K$40:$V$69,AL$6+1,FALSE())</f>
        <v>0.666376016022691</v>
      </c>
      <c r="AM313" s="74" t="n">
        <f aca="false">AM312*VLOOKUP($X313,$K$40:$V$69,AM$6+1,FALSE())</f>
        <v>0.549833329926191</v>
      </c>
      <c r="AN313" s="74" t="n">
        <f aca="false">AN312*VLOOKUP($X313,$K$40:$V$69,AN$6+1,FALSE())</f>
        <v>0.443485084418875</v>
      </c>
      <c r="AO313" s="74" t="n">
        <f aca="false">AO312*VLOOKUP($X313,$K$40:$V$69,AO$6+1,FALSE())</f>
        <v>0.391883845543304</v>
      </c>
      <c r="AP313" s="74" t="n">
        <f aca="false">AP312*VLOOKUP($X313,$K$40:$V$69,AP$6+1,FALSE())</f>
        <v>0.323969466167401</v>
      </c>
      <c r="AQ313" s="74" t="n">
        <f aca="false">AQ312*VLOOKUP($X313,$K$40:$V$69,AQ$6+1,FALSE())</f>
        <v>0.194800414977427</v>
      </c>
      <c r="AR313" s="74" t="n">
        <f aca="false">AR312*VLOOKUP($X313,$K$40:$V$69,AR$6+1,FALSE())</f>
        <v>0.183060530402139</v>
      </c>
      <c r="AS313" s="74" t="n">
        <f aca="false">AS312*VLOOKUP($X313,$K$40:$V$69,AS$6+1,FALSE())</f>
        <v>0.118520440080296</v>
      </c>
      <c r="AT313" s="74" t="n">
        <f aca="false">AT312*VLOOKUP($X313,$K$40:$V$69,AT$6+1,FALSE())</f>
        <v>0.0971309135798424</v>
      </c>
      <c r="AU313" s="74" t="n">
        <f aca="false">AU312*VLOOKUP($X313,$K$40:$V$69,AU$6+1,FALSE())</f>
        <v>0.0547525387767593</v>
      </c>
      <c r="AV313" s="74" t="n">
        <f aca="false">AV312*VLOOKUP($X313,$K$40:$V$69,AV$6+1,FALSE())</f>
        <v>0.0212291995314559</v>
      </c>
      <c r="AW313" s="75" t="n">
        <v>0</v>
      </c>
      <c r="AX313" s="54"/>
      <c r="AY313" s="60" t="n">
        <f aca="false">AY301+1</f>
        <v>26</v>
      </c>
      <c r="AZ313" s="61" t="n">
        <v>307</v>
      </c>
      <c r="BA313" s="76" t="n">
        <v>0.0547525387767593</v>
      </c>
      <c r="BB313" s="77" t="n">
        <v>0.0971309135798424</v>
      </c>
      <c r="BC313" s="54"/>
      <c r="BD313" s="54" t="n">
        <f aca="false">IF($D$11=1,BA313*BB313,BA313)</f>
        <v>0.0547525387767593</v>
      </c>
    </row>
    <row r="314" customFormat="false" ht="12.75" hidden="false" customHeight="false" outlineLevel="0" collapsed="false"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60" t="n">
        <f aca="false">X302+1</f>
        <v>26</v>
      </c>
      <c r="Y314" s="61" t="n">
        <v>308</v>
      </c>
      <c r="Z314" s="71" t="n">
        <f aca="false">Z313*VLOOKUP($X314,$K$7:$V$36,Z$6+1,FALSE())</f>
        <v>0.665256156745654</v>
      </c>
      <c r="AA314" s="71" t="n">
        <f aca="false">AA313*VLOOKUP($X314,$K$7:$V$36,AA$6+1,FALSE())</f>
        <v>0.548410468201639</v>
      </c>
      <c r="AB314" s="71" t="n">
        <f aca="false">AB313*VLOOKUP($X314,$K$7:$V$36,AB$6+1,FALSE())</f>
        <v>0.441977458905921</v>
      </c>
      <c r="AC314" s="71" t="n">
        <f aca="false">AC313*VLOOKUP($X314,$K$7:$V$36,AC$6+1,FALSE())</f>
        <v>0.390425840819693</v>
      </c>
      <c r="AD314" s="71" t="n">
        <f aca="false">AD313*VLOOKUP($X314,$K$7:$V$36,AD$6+1,FALSE())</f>
        <v>0.322525770797024</v>
      </c>
      <c r="AE314" s="71" t="n">
        <f aca="false">AE313*VLOOKUP($X314,$K$7:$V$36,AE$6+1,FALSE())</f>
        <v>0.193638221357686</v>
      </c>
      <c r="AF314" s="71" t="n">
        <f aca="false">AF313*VLOOKUP($X314,$K$7:$V$36,AF$6+1,FALSE())</f>
        <v>0.181940618402898</v>
      </c>
      <c r="AG314" s="71" t="n">
        <f aca="false">AG313*VLOOKUP($X314,$K$7:$V$36,AG$6+1,FALSE())</f>
        <v>0.11762325856369</v>
      </c>
      <c r="AH314" s="71" t="n">
        <f aca="false">AH313*VLOOKUP($X314,$K$7:$V$36,AH$6+1,FALSE())</f>
        <v>0.0963086437712833</v>
      </c>
      <c r="AI314" s="71" t="n">
        <f aca="false">AI313*VLOOKUP($X314,$K$7:$V$36,AI$6+1,FALSE())</f>
        <v>0.0542322310171028</v>
      </c>
      <c r="AJ314" s="71" t="n">
        <f aca="false">AJ313*VLOOKUP($X314,$K$7:$V$36,AJ$6+1,FALSE())</f>
        <v>0.0210024431589281</v>
      </c>
      <c r="AK314" s="72" t="n">
        <f aca="false">W$7</f>
        <v>0</v>
      </c>
      <c r="AL314" s="73" t="n">
        <f aca="false">AL313*VLOOKUP($X314,$K$40:$V$69,AL$6+1,FALSE())</f>
        <v>0.665256156745654</v>
      </c>
      <c r="AM314" s="74" t="n">
        <f aca="false">AM313*VLOOKUP($X314,$K$40:$V$69,AM$6+1,FALSE())</f>
        <v>0.548410468201639</v>
      </c>
      <c r="AN314" s="74" t="n">
        <f aca="false">AN313*VLOOKUP($X314,$K$40:$V$69,AN$6+1,FALSE())</f>
        <v>0.441977458905921</v>
      </c>
      <c r="AO314" s="74" t="n">
        <f aca="false">AO313*VLOOKUP($X314,$K$40:$V$69,AO$6+1,FALSE())</f>
        <v>0.390425840819693</v>
      </c>
      <c r="AP314" s="74" t="n">
        <f aca="false">AP313*VLOOKUP($X314,$K$40:$V$69,AP$6+1,FALSE())</f>
        <v>0.322525770797024</v>
      </c>
      <c r="AQ314" s="74" t="n">
        <f aca="false">AQ313*VLOOKUP($X314,$K$40:$V$69,AQ$6+1,FALSE())</f>
        <v>0.193638221357686</v>
      </c>
      <c r="AR314" s="74" t="n">
        <f aca="false">AR313*VLOOKUP($X314,$K$40:$V$69,AR$6+1,FALSE())</f>
        <v>0.181940618402898</v>
      </c>
      <c r="AS314" s="74" t="n">
        <f aca="false">AS313*VLOOKUP($X314,$K$40:$V$69,AS$6+1,FALSE())</f>
        <v>0.11762325856369</v>
      </c>
      <c r="AT314" s="74" t="n">
        <f aca="false">AT313*VLOOKUP($X314,$K$40:$V$69,AT$6+1,FALSE())</f>
        <v>0.0963086437712833</v>
      </c>
      <c r="AU314" s="74" t="n">
        <f aca="false">AU313*VLOOKUP($X314,$K$40:$V$69,AU$6+1,FALSE())</f>
        <v>0.0542322310171028</v>
      </c>
      <c r="AV314" s="74" t="n">
        <f aca="false">AV313*VLOOKUP($X314,$K$40:$V$69,AV$6+1,FALSE())</f>
        <v>0.0210024431589281</v>
      </c>
      <c r="AW314" s="75" t="n">
        <v>0</v>
      </c>
      <c r="AX314" s="54"/>
      <c r="AY314" s="60" t="n">
        <f aca="false">AY302+1</f>
        <v>26</v>
      </c>
      <c r="AZ314" s="61" t="n">
        <v>308</v>
      </c>
      <c r="BA314" s="76" t="n">
        <v>0.0542322310171028</v>
      </c>
      <c r="BB314" s="77" t="n">
        <v>0.0963086437712833</v>
      </c>
      <c r="BC314" s="54"/>
      <c r="BD314" s="54" t="n">
        <f aca="false">IF($D$11=1,BA314*BB314,BA314)</f>
        <v>0.0542322310171028</v>
      </c>
    </row>
    <row r="315" customFormat="false" ht="12.75" hidden="false" customHeight="false" outlineLevel="0" collapsed="false"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60" t="n">
        <f aca="false">X303+1</f>
        <v>26</v>
      </c>
      <c r="Y315" s="61" t="n">
        <v>309</v>
      </c>
      <c r="Z315" s="71" t="n">
        <f aca="false">Z314*VLOOKUP($X315,$K$7:$V$36,Z$6+1,FALSE())</f>
        <v>0.664138179416302</v>
      </c>
      <c r="AA315" s="71" t="n">
        <f aca="false">AA314*VLOOKUP($X315,$K$7:$V$36,AA$6+1,FALSE())</f>
        <v>0.546991288566507</v>
      </c>
      <c r="AB315" s="71" t="n">
        <f aca="false">AB314*VLOOKUP($X315,$K$7:$V$36,AB$6+1,FALSE())</f>
        <v>0.440474958558992</v>
      </c>
      <c r="AC315" s="71" t="n">
        <f aca="false">AC314*VLOOKUP($X315,$K$7:$V$36,AC$6+1,FALSE())</f>
        <v>0.388973260605916</v>
      </c>
      <c r="AD315" s="71" t="n">
        <f aca="false">AD314*VLOOKUP($X315,$K$7:$V$36,AD$6+1,FALSE())</f>
        <v>0.321088508922826</v>
      </c>
      <c r="AE315" s="71" t="n">
        <f aca="false">AE314*VLOOKUP($X315,$K$7:$V$36,AE$6+1,FALSE())</f>
        <v>0.192482961470658</v>
      </c>
      <c r="AF315" s="71" t="n">
        <f aca="false">AF314*VLOOKUP($X315,$K$7:$V$36,AF$6+1,FALSE())</f>
        <v>0.180827557705155</v>
      </c>
      <c r="AG315" s="71" t="n">
        <f aca="false">AG314*VLOOKUP($X315,$K$7:$V$36,AG$6+1,FALSE())</f>
        <v>0.116732868573282</v>
      </c>
      <c r="AH315" s="71" t="n">
        <f aca="false">AH314*VLOOKUP($X315,$K$7:$V$36,AH$6+1,FALSE())</f>
        <v>0.0954933349560181</v>
      </c>
      <c r="AI315" s="71" t="n">
        <f aca="false">AI314*VLOOKUP($X315,$K$7:$V$36,AI$6+1,FALSE())</f>
        <v>0.0537168676887149</v>
      </c>
      <c r="AJ315" s="71" t="n">
        <f aca="false">AJ314*VLOOKUP($X315,$K$7:$V$36,AJ$6+1,FALSE())</f>
        <v>0.0207781088491072</v>
      </c>
      <c r="AK315" s="72" t="n">
        <f aca="false">W$7</f>
        <v>0</v>
      </c>
      <c r="AL315" s="73" t="n">
        <f aca="false">AL314*VLOOKUP($X315,$K$40:$V$69,AL$6+1,FALSE())</f>
        <v>0.664138179416302</v>
      </c>
      <c r="AM315" s="74" t="n">
        <f aca="false">AM314*VLOOKUP($X315,$K$40:$V$69,AM$6+1,FALSE())</f>
        <v>0.546991288566507</v>
      </c>
      <c r="AN315" s="74" t="n">
        <f aca="false">AN314*VLOOKUP($X315,$K$40:$V$69,AN$6+1,FALSE())</f>
        <v>0.440474958558992</v>
      </c>
      <c r="AO315" s="74" t="n">
        <f aca="false">AO314*VLOOKUP($X315,$K$40:$V$69,AO$6+1,FALSE())</f>
        <v>0.388973260605916</v>
      </c>
      <c r="AP315" s="74" t="n">
        <f aca="false">AP314*VLOOKUP($X315,$K$40:$V$69,AP$6+1,FALSE())</f>
        <v>0.321088508922826</v>
      </c>
      <c r="AQ315" s="74" t="n">
        <f aca="false">AQ314*VLOOKUP($X315,$K$40:$V$69,AQ$6+1,FALSE())</f>
        <v>0.192482961470658</v>
      </c>
      <c r="AR315" s="74" t="n">
        <f aca="false">AR314*VLOOKUP($X315,$K$40:$V$69,AR$6+1,FALSE())</f>
        <v>0.180827557705155</v>
      </c>
      <c r="AS315" s="74" t="n">
        <f aca="false">AS314*VLOOKUP($X315,$K$40:$V$69,AS$6+1,FALSE())</f>
        <v>0.116732868573282</v>
      </c>
      <c r="AT315" s="74" t="n">
        <f aca="false">AT314*VLOOKUP($X315,$K$40:$V$69,AT$6+1,FALSE())</f>
        <v>0.0954933349560181</v>
      </c>
      <c r="AU315" s="74" t="n">
        <f aca="false">AU314*VLOOKUP($X315,$K$40:$V$69,AU$6+1,FALSE())</f>
        <v>0.0537168676887149</v>
      </c>
      <c r="AV315" s="74" t="n">
        <f aca="false">AV314*VLOOKUP($X315,$K$40:$V$69,AV$6+1,FALSE())</f>
        <v>0.0207781088491072</v>
      </c>
      <c r="AW315" s="75" t="n">
        <v>0</v>
      </c>
      <c r="AX315" s="54"/>
      <c r="AY315" s="60" t="n">
        <f aca="false">AY303+1</f>
        <v>26</v>
      </c>
      <c r="AZ315" s="61" t="n">
        <v>309</v>
      </c>
      <c r="BA315" s="76" t="n">
        <v>0.0537168676887149</v>
      </c>
      <c r="BB315" s="77" t="n">
        <v>0.0954933349560181</v>
      </c>
      <c r="BC315" s="54"/>
      <c r="BD315" s="54" t="n">
        <f aca="false">IF($D$11=1,BA315*BB315,BA315)</f>
        <v>0.0537168676887149</v>
      </c>
    </row>
    <row r="316" customFormat="false" ht="12.75" hidden="false" customHeight="false" outlineLevel="0" collapsed="false"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60" t="n">
        <f aca="false">X304+1</f>
        <v>26</v>
      </c>
      <c r="Y316" s="61" t="n">
        <v>310</v>
      </c>
      <c r="Z316" s="71" t="n">
        <f aca="false">Z315*VLOOKUP($X316,$K$7:$V$36,Z$6+1,FALSE())</f>
        <v>0.663022080871981</v>
      </c>
      <c r="AA316" s="71" t="n">
        <f aca="false">AA315*VLOOKUP($X316,$K$7:$V$36,AA$6+1,FALSE())</f>
        <v>0.545575781492264</v>
      </c>
      <c r="AB316" s="71" t="n">
        <f aca="false">AB315*VLOOKUP($X316,$K$7:$V$36,AB$6+1,FALSE())</f>
        <v>0.438977565955109</v>
      </c>
      <c r="AC316" s="71" t="n">
        <f aca="false">AC315*VLOOKUP($X316,$K$7:$V$36,AC$6+1,FALSE())</f>
        <v>0.387526084720072</v>
      </c>
      <c r="AD316" s="71" t="n">
        <f aca="false">AD315*VLOOKUP($X316,$K$7:$V$36,AD$6+1,FALSE())</f>
        <v>0.31965765187541</v>
      </c>
      <c r="AE316" s="71" t="n">
        <f aca="false">AE315*VLOOKUP($X316,$K$7:$V$36,AE$6+1,FALSE())</f>
        <v>0.191334593949183</v>
      </c>
      <c r="AF316" s="71" t="n">
        <f aca="false">AF315*VLOOKUP($X316,$K$7:$V$36,AF$6+1,FALSE())</f>
        <v>0.179721306394604</v>
      </c>
      <c r="AG316" s="71" t="n">
        <f aca="false">AG315*VLOOKUP($X316,$K$7:$V$36,AG$6+1,FALSE())</f>
        <v>0.115849218698262</v>
      </c>
      <c r="AH316" s="71" t="n">
        <f aca="false">AH315*VLOOKUP($X316,$K$7:$V$36,AH$6+1,FALSE())</f>
        <v>0.0946849282051806</v>
      </c>
      <c r="AI316" s="71" t="n">
        <f aca="false">AI315*VLOOKUP($X316,$K$7:$V$36,AI$6+1,FALSE())</f>
        <v>0.0532064018051724</v>
      </c>
      <c r="AJ316" s="71" t="n">
        <f aca="false">AJ315*VLOOKUP($X316,$K$7:$V$36,AJ$6+1,FALSE())</f>
        <v>0.0205561707311094</v>
      </c>
      <c r="AK316" s="72" t="n">
        <f aca="false">W$7</f>
        <v>0</v>
      </c>
      <c r="AL316" s="73" t="n">
        <f aca="false">AL315*VLOOKUP($X316,$K$40:$V$69,AL$6+1,FALSE())</f>
        <v>0.663022080871981</v>
      </c>
      <c r="AM316" s="74" t="n">
        <f aca="false">AM315*VLOOKUP($X316,$K$40:$V$69,AM$6+1,FALSE())</f>
        <v>0.545575781492264</v>
      </c>
      <c r="AN316" s="74" t="n">
        <f aca="false">AN315*VLOOKUP($X316,$K$40:$V$69,AN$6+1,FALSE())</f>
        <v>0.438977565955109</v>
      </c>
      <c r="AO316" s="74" t="n">
        <f aca="false">AO315*VLOOKUP($X316,$K$40:$V$69,AO$6+1,FALSE())</f>
        <v>0.387526084720072</v>
      </c>
      <c r="AP316" s="74" t="n">
        <f aca="false">AP315*VLOOKUP($X316,$K$40:$V$69,AP$6+1,FALSE())</f>
        <v>0.31965765187541</v>
      </c>
      <c r="AQ316" s="74" t="n">
        <f aca="false">AQ315*VLOOKUP($X316,$K$40:$V$69,AQ$6+1,FALSE())</f>
        <v>0.191334593949183</v>
      </c>
      <c r="AR316" s="74" t="n">
        <f aca="false">AR315*VLOOKUP($X316,$K$40:$V$69,AR$6+1,FALSE())</f>
        <v>0.179721306394604</v>
      </c>
      <c r="AS316" s="74" t="n">
        <f aca="false">AS315*VLOOKUP($X316,$K$40:$V$69,AS$6+1,FALSE())</f>
        <v>0.115849218698262</v>
      </c>
      <c r="AT316" s="74" t="n">
        <f aca="false">AT315*VLOOKUP($X316,$K$40:$V$69,AT$6+1,FALSE())</f>
        <v>0.0946849282051806</v>
      </c>
      <c r="AU316" s="74" t="n">
        <f aca="false">AU315*VLOOKUP($X316,$K$40:$V$69,AU$6+1,FALSE())</f>
        <v>0.0532064018051724</v>
      </c>
      <c r="AV316" s="74" t="n">
        <f aca="false">AV315*VLOOKUP($X316,$K$40:$V$69,AV$6+1,FALSE())</f>
        <v>0.0205561707311094</v>
      </c>
      <c r="AW316" s="75" t="n">
        <v>0</v>
      </c>
      <c r="AX316" s="54"/>
      <c r="AY316" s="60" t="n">
        <f aca="false">AY304+1</f>
        <v>26</v>
      </c>
      <c r="AZ316" s="61" t="n">
        <v>310</v>
      </c>
      <c r="BA316" s="76" t="n">
        <v>0.0532064018051724</v>
      </c>
      <c r="BB316" s="77" t="n">
        <v>0.0946849282051806</v>
      </c>
      <c r="BC316" s="54"/>
      <c r="BD316" s="54" t="n">
        <f aca="false">IF($D$11=1,BA316*BB316,BA316)</f>
        <v>0.0532064018051724</v>
      </c>
    </row>
    <row r="317" customFormat="false" ht="12.75" hidden="false" customHeight="false" outlineLevel="0" collapsed="false"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60" t="n">
        <f aca="false">X305+1</f>
        <v>26</v>
      </c>
      <c r="Y317" s="61" t="n">
        <v>311</v>
      </c>
      <c r="Z317" s="71" t="n">
        <f aca="false">Z316*VLOOKUP($X317,$K$7:$V$36,Z$6+1,FALSE())</f>
        <v>0.661907857955352</v>
      </c>
      <c r="AA317" s="71" t="n">
        <f aca="false">AA316*VLOOKUP($X317,$K$7:$V$36,AA$6+1,FALSE())</f>
        <v>0.544163937475037</v>
      </c>
      <c r="AB317" s="71" t="n">
        <f aca="false">AB316*VLOOKUP($X317,$K$7:$V$36,AB$6+1,FALSE())</f>
        <v>0.437485263730524</v>
      </c>
      <c r="AC317" s="71" t="n">
        <f aca="false">AC316*VLOOKUP($X317,$K$7:$V$36,AC$6+1,FALSE())</f>
        <v>0.386084293055348</v>
      </c>
      <c r="AD317" s="71" t="n">
        <f aca="false">AD316*VLOOKUP($X317,$K$7:$V$36,AD$6+1,FALSE())</f>
        <v>0.318233171113141</v>
      </c>
      <c r="AE317" s="71" t="n">
        <f aca="false">AE316*VLOOKUP($X317,$K$7:$V$36,AE$6+1,FALSE())</f>
        <v>0.1901930776729</v>
      </c>
      <c r="AF317" s="71" t="n">
        <f aca="false">AF316*VLOOKUP($X317,$K$7:$V$36,AF$6+1,FALSE())</f>
        <v>0.178621822813362</v>
      </c>
      <c r="AG317" s="71" t="n">
        <f aca="false">AG316*VLOOKUP($X317,$K$7:$V$36,AG$6+1,FALSE())</f>
        <v>0.114972257916991</v>
      </c>
      <c r="AH317" s="71" t="n">
        <f aca="false">AH316*VLOOKUP($X317,$K$7:$V$36,AH$6+1,FALSE())</f>
        <v>0.0938833650887716</v>
      </c>
      <c r="AI317" s="71" t="n">
        <f aca="false">AI316*VLOOKUP($X317,$K$7:$V$36,AI$6+1,FALSE())</f>
        <v>0.0527007868265592</v>
      </c>
      <c r="AJ317" s="71" t="n">
        <f aca="false">AJ316*VLOOKUP($X317,$K$7:$V$36,AJ$6+1,FALSE())</f>
        <v>0.0203366032103867</v>
      </c>
      <c r="AK317" s="72" t="n">
        <f aca="false">W$7</f>
        <v>0</v>
      </c>
      <c r="AL317" s="73" t="n">
        <f aca="false">AL316*VLOOKUP($X317,$K$40:$V$69,AL$6+1,FALSE())</f>
        <v>0.661907857955352</v>
      </c>
      <c r="AM317" s="74" t="n">
        <f aca="false">AM316*VLOOKUP($X317,$K$40:$V$69,AM$6+1,FALSE())</f>
        <v>0.544163937475037</v>
      </c>
      <c r="AN317" s="74" t="n">
        <f aca="false">AN316*VLOOKUP($X317,$K$40:$V$69,AN$6+1,FALSE())</f>
        <v>0.437485263730524</v>
      </c>
      <c r="AO317" s="74" t="n">
        <f aca="false">AO316*VLOOKUP($X317,$K$40:$V$69,AO$6+1,FALSE())</f>
        <v>0.386084293055348</v>
      </c>
      <c r="AP317" s="74" t="n">
        <f aca="false">AP316*VLOOKUP($X317,$K$40:$V$69,AP$6+1,FALSE())</f>
        <v>0.318233171113141</v>
      </c>
      <c r="AQ317" s="74" t="n">
        <f aca="false">AQ316*VLOOKUP($X317,$K$40:$V$69,AQ$6+1,FALSE())</f>
        <v>0.1901930776729</v>
      </c>
      <c r="AR317" s="74" t="n">
        <f aca="false">AR316*VLOOKUP($X317,$K$40:$V$69,AR$6+1,FALSE())</f>
        <v>0.178621822813362</v>
      </c>
      <c r="AS317" s="74" t="n">
        <f aca="false">AS316*VLOOKUP($X317,$K$40:$V$69,AS$6+1,FALSE())</f>
        <v>0.114972257916991</v>
      </c>
      <c r="AT317" s="74" t="n">
        <f aca="false">AT316*VLOOKUP($X317,$K$40:$V$69,AT$6+1,FALSE())</f>
        <v>0.0938833650887716</v>
      </c>
      <c r="AU317" s="74" t="n">
        <f aca="false">AU316*VLOOKUP($X317,$K$40:$V$69,AU$6+1,FALSE())</f>
        <v>0.0527007868265592</v>
      </c>
      <c r="AV317" s="74" t="n">
        <f aca="false">AV316*VLOOKUP($X317,$K$40:$V$69,AV$6+1,FALSE())</f>
        <v>0.0203366032103867</v>
      </c>
      <c r="AW317" s="75" t="n">
        <v>0</v>
      </c>
      <c r="AX317" s="54"/>
      <c r="AY317" s="60" t="n">
        <f aca="false">AY305+1</f>
        <v>26</v>
      </c>
      <c r="AZ317" s="61" t="n">
        <v>311</v>
      </c>
      <c r="BA317" s="76" t="n">
        <v>0.0527007868265592</v>
      </c>
      <c r="BB317" s="77" t="n">
        <v>0.0938833650887716</v>
      </c>
      <c r="BC317" s="54"/>
      <c r="BD317" s="54" t="n">
        <f aca="false">IF($D$11=1,BA317*BB317,BA317)</f>
        <v>0.0527007868265592</v>
      </c>
    </row>
    <row r="318" customFormat="false" ht="12.75" hidden="false" customHeight="false" outlineLevel="0" collapsed="false"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60" t="n">
        <f aca="false">X306+1</f>
        <v>26</v>
      </c>
      <c r="Y318" s="61" t="n">
        <v>312</v>
      </c>
      <c r="Z318" s="71" t="n">
        <f aca="false">Z317*VLOOKUP($X318,$K$7:$V$36,Z$6+1,FALSE())</f>
        <v>0.660795507514381</v>
      </c>
      <c r="AA318" s="71" t="n">
        <f aca="false">AA317*VLOOKUP($X318,$K$7:$V$36,AA$6+1,FALSE())</f>
        <v>0.542755747035547</v>
      </c>
      <c r="AB318" s="71" t="n">
        <f aca="false">AB317*VLOOKUP($X318,$K$7:$V$36,AB$6+1,FALSE())</f>
        <v>0.435998034580516</v>
      </c>
      <c r="AC318" s="71" t="n">
        <f aca="false">AC317*VLOOKUP($X318,$K$7:$V$36,AC$6+1,FALSE())</f>
        <v>0.384647865579736</v>
      </c>
      <c r="AD318" s="71" t="n">
        <f aca="false">AD317*VLOOKUP($X318,$K$7:$V$36,AD$6+1,FALSE())</f>
        <v>0.316815038221571</v>
      </c>
      <c r="AE318" s="71" t="n">
        <f aca="false">AE317*VLOOKUP($X318,$K$7:$V$36,AE$6+1,FALSE())</f>
        <v>0.189058371766776</v>
      </c>
      <c r="AF318" s="71" t="n">
        <f aca="false">AF317*VLOOKUP($X318,$K$7:$V$36,AF$6+1,FALSE())</f>
        <v>0.177529065558396</v>
      </c>
      <c r="AG318" s="71" t="n">
        <f aca="false">AG317*VLOOKUP($X318,$K$7:$V$36,AG$6+1,FALSE())</f>
        <v>0.11410193559406</v>
      </c>
      <c r="AH318" s="71" t="n">
        <f aca="false">AH317*VLOOKUP($X318,$K$7:$V$36,AH$6+1,FALSE())</f>
        <v>0.0930885876714361</v>
      </c>
      <c r="AI318" s="71" t="n">
        <f aca="false">AI317*VLOOKUP($X318,$K$7:$V$36,AI$6+1,FALSE())</f>
        <v>0.0521999766552234</v>
      </c>
      <c r="AJ318" s="71" t="n">
        <f aca="false">AJ317*VLOOKUP($X318,$K$7:$V$36,AJ$6+1,FALSE())</f>
        <v>0.0201193809657754</v>
      </c>
      <c r="AK318" s="72" t="n">
        <f aca="false">W$7</f>
        <v>0</v>
      </c>
      <c r="AL318" s="73" t="n">
        <f aca="false">AL317*VLOOKUP($X318,$K$40:$V$69,AL$6+1,FALSE())</f>
        <v>0.660795507514381</v>
      </c>
      <c r="AM318" s="74" t="n">
        <f aca="false">AM317*VLOOKUP($X318,$K$40:$V$69,AM$6+1,FALSE())</f>
        <v>0.542755747035547</v>
      </c>
      <c r="AN318" s="74" t="n">
        <f aca="false">AN317*VLOOKUP($X318,$K$40:$V$69,AN$6+1,FALSE())</f>
        <v>0.435998034580516</v>
      </c>
      <c r="AO318" s="74" t="n">
        <f aca="false">AO317*VLOOKUP($X318,$K$40:$V$69,AO$6+1,FALSE())</f>
        <v>0.384647865579736</v>
      </c>
      <c r="AP318" s="74" t="n">
        <f aca="false">AP317*VLOOKUP($X318,$K$40:$V$69,AP$6+1,FALSE())</f>
        <v>0.316815038221571</v>
      </c>
      <c r="AQ318" s="74" t="n">
        <f aca="false">AQ317*VLOOKUP($X318,$K$40:$V$69,AQ$6+1,FALSE())</f>
        <v>0.189058371766776</v>
      </c>
      <c r="AR318" s="74" t="n">
        <f aca="false">AR317*VLOOKUP($X318,$K$40:$V$69,AR$6+1,FALSE())</f>
        <v>0.177529065558396</v>
      </c>
      <c r="AS318" s="74" t="n">
        <f aca="false">AS317*VLOOKUP($X318,$K$40:$V$69,AS$6+1,FALSE())</f>
        <v>0.11410193559406</v>
      </c>
      <c r="AT318" s="74" t="n">
        <f aca="false">AT317*VLOOKUP($X318,$K$40:$V$69,AT$6+1,FALSE())</f>
        <v>0.0930885876714361</v>
      </c>
      <c r="AU318" s="74" t="n">
        <f aca="false">AU317*VLOOKUP($X318,$K$40:$V$69,AU$6+1,FALSE())</f>
        <v>0.0521999766552234</v>
      </c>
      <c r="AV318" s="74" t="n">
        <f aca="false">AV317*VLOOKUP($X318,$K$40:$V$69,AV$6+1,FALSE())</f>
        <v>0.0201193809657754</v>
      </c>
      <c r="AW318" s="75" t="n">
        <v>0</v>
      </c>
      <c r="AX318" s="54"/>
      <c r="AY318" s="60" t="n">
        <f aca="false">AY306+1</f>
        <v>26</v>
      </c>
      <c r="AZ318" s="61" t="n">
        <v>312</v>
      </c>
      <c r="BA318" s="76" t="n">
        <v>0.0521999766552234</v>
      </c>
      <c r="BB318" s="77" t="n">
        <v>0.0930885876714361</v>
      </c>
      <c r="BC318" s="54"/>
      <c r="BD318" s="54" t="n">
        <f aca="false">IF($D$11=1,BA318*BB318,BA318)</f>
        <v>0.0521999766552234</v>
      </c>
    </row>
    <row r="319" customFormat="false" ht="12.75" hidden="false" customHeight="false" outlineLevel="0" collapsed="false"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60" t="n">
        <f aca="false">X307+1</f>
        <v>27</v>
      </c>
      <c r="Y319" s="61" t="n">
        <v>313</v>
      </c>
      <c r="Z319" s="71" t="n">
        <f aca="false">Z318*VLOOKUP($X319,$K$7:$V$36,Z$6+1,FALSE())</f>
        <v>0.659685026402335</v>
      </c>
      <c r="AA319" s="71" t="n">
        <f aca="false">AA318*VLOOKUP($X319,$K$7:$V$36,AA$6+1,FALSE())</f>
        <v>0.541351200719045</v>
      </c>
      <c r="AB319" s="71" t="n">
        <f aca="false">AB318*VLOOKUP($X319,$K$7:$V$36,AB$6+1,FALSE())</f>
        <v>0.43451586125919</v>
      </c>
      <c r="AC319" s="71" t="n">
        <f aca="false">AC318*VLOOKUP($X319,$K$7:$V$36,AC$6+1,FALSE())</f>
        <v>0.383216782335759</v>
      </c>
      <c r="AD319" s="71" t="n">
        <f aca="false">AD318*VLOOKUP($X319,$K$7:$V$36,AD$6+1,FALSE())</f>
        <v>0.315403224912875</v>
      </c>
      <c r="AE319" s="71" t="n">
        <f aca="false">AE318*VLOOKUP($X319,$K$7:$V$36,AE$6+1,FALSE())</f>
        <v>0.187930435599642</v>
      </c>
      <c r="AF319" s="71" t="n">
        <f aca="false">AF318*VLOOKUP($X319,$K$7:$V$36,AF$6+1,FALSE())</f>
        <v>0.176442993479963</v>
      </c>
      <c r="AG319" s="71" t="n">
        <f aca="false">AG318*VLOOKUP($X319,$K$7:$V$36,AG$6+1,FALSE())</f>
        <v>0.113238201477357</v>
      </c>
      <c r="AH319" s="71" t="n">
        <f aca="false">AH318*VLOOKUP($X319,$K$7:$V$36,AH$6+1,FALSE())</f>
        <v>0.0923005385082753</v>
      </c>
      <c r="AI319" s="71" t="n">
        <f aca="false">AI318*VLOOKUP($X319,$K$7:$V$36,AI$6+1,FALSE())</f>
        <v>0.0517039256315743</v>
      </c>
      <c r="AJ319" s="71" t="n">
        <f aca="false">AJ318*VLOOKUP($X319,$K$7:$V$36,AJ$6+1,FALSE())</f>
        <v>0.0199044789465756</v>
      </c>
      <c r="AK319" s="72" t="n">
        <f aca="false">W$7</f>
        <v>0</v>
      </c>
      <c r="AL319" s="73" t="n">
        <f aca="false">AL318*VLOOKUP($X319,$K$40:$V$69,AL$6+1,FALSE())</f>
        <v>0.659685026402335</v>
      </c>
      <c r="AM319" s="74" t="n">
        <f aca="false">AM318*VLOOKUP($X319,$K$40:$V$69,AM$6+1,FALSE())</f>
        <v>0.541351200719045</v>
      </c>
      <c r="AN319" s="74" t="n">
        <f aca="false">AN318*VLOOKUP($X319,$K$40:$V$69,AN$6+1,FALSE())</f>
        <v>0.43451586125919</v>
      </c>
      <c r="AO319" s="74" t="n">
        <f aca="false">AO318*VLOOKUP($X319,$K$40:$V$69,AO$6+1,FALSE())</f>
        <v>0.383216782335759</v>
      </c>
      <c r="AP319" s="74" t="n">
        <f aca="false">AP318*VLOOKUP($X319,$K$40:$V$69,AP$6+1,FALSE())</f>
        <v>0.315403224912875</v>
      </c>
      <c r="AQ319" s="74" t="n">
        <f aca="false">AQ318*VLOOKUP($X319,$K$40:$V$69,AQ$6+1,FALSE())</f>
        <v>0.187930435599642</v>
      </c>
      <c r="AR319" s="74" t="n">
        <f aca="false">AR318*VLOOKUP($X319,$K$40:$V$69,AR$6+1,FALSE())</f>
        <v>0.176442993479963</v>
      </c>
      <c r="AS319" s="74" t="n">
        <f aca="false">AS318*VLOOKUP($X319,$K$40:$V$69,AS$6+1,FALSE())</f>
        <v>0.113238201477357</v>
      </c>
      <c r="AT319" s="74" t="n">
        <f aca="false">AT318*VLOOKUP($X319,$K$40:$V$69,AT$6+1,FALSE())</f>
        <v>0.0923005385082753</v>
      </c>
      <c r="AU319" s="74" t="n">
        <f aca="false">AU318*VLOOKUP($X319,$K$40:$V$69,AU$6+1,FALSE())</f>
        <v>0.0517039256315743</v>
      </c>
      <c r="AV319" s="74" t="n">
        <f aca="false">AV318*VLOOKUP($X319,$K$40:$V$69,AV$6+1,FALSE())</f>
        <v>0.0199044789465756</v>
      </c>
      <c r="AW319" s="75" t="n">
        <v>0</v>
      </c>
      <c r="AX319" s="54"/>
      <c r="AY319" s="60" t="n">
        <f aca="false">AY307+1</f>
        <v>27</v>
      </c>
      <c r="AZ319" s="61" t="n">
        <v>313</v>
      </c>
      <c r="BA319" s="76" t="n">
        <v>0.0517039256315743</v>
      </c>
      <c r="BB319" s="77" t="n">
        <v>0.0923005385082753</v>
      </c>
      <c r="BC319" s="54"/>
      <c r="BD319" s="54" t="n">
        <f aca="false">IF($D$11=1,BA319*BB319,BA319)</f>
        <v>0.0517039256315743</v>
      </c>
    </row>
    <row r="320" customFormat="false" ht="12.75" hidden="false" customHeight="false" outlineLevel="0" collapsed="false"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60" t="n">
        <f aca="false">X308+1</f>
        <v>27</v>
      </c>
      <c r="Y320" s="61" t="n">
        <v>314</v>
      </c>
      <c r="Z320" s="71" t="n">
        <f aca="false">Z319*VLOOKUP($X320,$K$7:$V$36,Z$6+1,FALSE())</f>
        <v>0.658576411477764</v>
      </c>
      <c r="AA320" s="71" t="n">
        <f aca="false">AA319*VLOOKUP($X320,$K$7:$V$36,AA$6+1,FALSE())</f>
        <v>0.53995028909525</v>
      </c>
      <c r="AB320" s="71" t="n">
        <f aca="false">AB319*VLOOKUP($X320,$K$7:$V$36,AB$6+1,FALSE())</f>
        <v>0.43303872657928</v>
      </c>
      <c r="AC320" s="71" t="n">
        <f aca="false">AC319*VLOOKUP($X320,$K$7:$V$36,AC$6+1,FALSE())</f>
        <v>0.381791023440192</v>
      </c>
      <c r="AD320" s="71" t="n">
        <f aca="false">AD319*VLOOKUP($X320,$K$7:$V$36,AD$6+1,FALSE())</f>
        <v>0.313997703025287</v>
      </c>
      <c r="AE320" s="71" t="n">
        <f aca="false">AE319*VLOOKUP($X320,$K$7:$V$36,AE$6+1,FALSE())</f>
        <v>0.186809228782735</v>
      </c>
      <c r="AF320" s="71" t="n">
        <f aca="false">AF319*VLOOKUP($X320,$K$7:$V$36,AF$6+1,FALSE())</f>
        <v>0.175363565680064</v>
      </c>
      <c r="AG320" s="71" t="n">
        <f aca="false">AG319*VLOOKUP($X320,$K$7:$V$36,AG$6+1,FALSE())</f>
        <v>0.112381005695176</v>
      </c>
      <c r="AH320" s="71" t="n">
        <f aca="false">AH319*VLOOKUP($X320,$K$7:$V$36,AH$6+1,FALSE())</f>
        <v>0.0915191606406954</v>
      </c>
      <c r="AI320" s="71" t="n">
        <f aca="false">AI319*VLOOKUP($X320,$K$7:$V$36,AI$6+1,FALSE())</f>
        <v>0.0512125885299197</v>
      </c>
      <c r="AJ320" s="71" t="n">
        <f aca="false">AJ319*VLOOKUP($X320,$K$7:$V$36,AJ$6+1,FALSE())</f>
        <v>0.0196918723696628</v>
      </c>
      <c r="AK320" s="72" t="n">
        <f aca="false">W$7</f>
        <v>0</v>
      </c>
      <c r="AL320" s="73" t="n">
        <f aca="false">AL319*VLOOKUP($X320,$K$40:$V$69,AL$6+1,FALSE())</f>
        <v>0.658576411477764</v>
      </c>
      <c r="AM320" s="74" t="n">
        <f aca="false">AM319*VLOOKUP($X320,$K$40:$V$69,AM$6+1,FALSE())</f>
        <v>0.53995028909525</v>
      </c>
      <c r="AN320" s="74" t="n">
        <f aca="false">AN319*VLOOKUP($X320,$K$40:$V$69,AN$6+1,FALSE())</f>
        <v>0.43303872657928</v>
      </c>
      <c r="AO320" s="74" t="n">
        <f aca="false">AO319*VLOOKUP($X320,$K$40:$V$69,AO$6+1,FALSE())</f>
        <v>0.381791023440192</v>
      </c>
      <c r="AP320" s="74" t="n">
        <f aca="false">AP319*VLOOKUP($X320,$K$40:$V$69,AP$6+1,FALSE())</f>
        <v>0.313997703025287</v>
      </c>
      <c r="AQ320" s="74" t="n">
        <f aca="false">AQ319*VLOOKUP($X320,$K$40:$V$69,AQ$6+1,FALSE())</f>
        <v>0.186809228782735</v>
      </c>
      <c r="AR320" s="74" t="n">
        <f aca="false">AR319*VLOOKUP($X320,$K$40:$V$69,AR$6+1,FALSE())</f>
        <v>0.175363565680064</v>
      </c>
      <c r="AS320" s="74" t="n">
        <f aca="false">AS319*VLOOKUP($X320,$K$40:$V$69,AS$6+1,FALSE())</f>
        <v>0.112381005695176</v>
      </c>
      <c r="AT320" s="74" t="n">
        <f aca="false">AT319*VLOOKUP($X320,$K$40:$V$69,AT$6+1,FALSE())</f>
        <v>0.0915191606406954</v>
      </c>
      <c r="AU320" s="74" t="n">
        <f aca="false">AU319*VLOOKUP($X320,$K$40:$V$69,AU$6+1,FALSE())</f>
        <v>0.0512125885299197</v>
      </c>
      <c r="AV320" s="74" t="n">
        <f aca="false">AV319*VLOOKUP($X320,$K$40:$V$69,AV$6+1,FALSE())</f>
        <v>0.0196918723696628</v>
      </c>
      <c r="AW320" s="75" t="n">
        <v>0</v>
      </c>
      <c r="AX320" s="54"/>
      <c r="AY320" s="60" t="n">
        <f aca="false">AY308+1</f>
        <v>27</v>
      </c>
      <c r="AZ320" s="61" t="n">
        <v>314</v>
      </c>
      <c r="BA320" s="76" t="n">
        <v>0.0512125885299197</v>
      </c>
      <c r="BB320" s="77" t="n">
        <v>0.0915191606406954</v>
      </c>
      <c r="BC320" s="54"/>
      <c r="BD320" s="54" t="n">
        <f aca="false">IF($D$11=1,BA320*BB320,BA320)</f>
        <v>0.0512125885299197</v>
      </c>
    </row>
    <row r="321" customFormat="false" ht="12.75" hidden="false" customHeight="false" outlineLevel="0" collapsed="false"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60" t="n">
        <f aca="false">X309+1</f>
        <v>27</v>
      </c>
      <c r="Y321" s="61" t="n">
        <v>315</v>
      </c>
      <c r="Z321" s="71" t="n">
        <f aca="false">Z320*VLOOKUP($X321,$K$7:$V$36,Z$6+1,FALSE())</f>
        <v>0.657469659604501</v>
      </c>
      <c r="AA321" s="71" t="n">
        <f aca="false">AA320*VLOOKUP($X321,$K$7:$V$36,AA$6+1,FALSE())</f>
        <v>0.538553002758283</v>
      </c>
      <c r="AB321" s="71" t="n">
        <f aca="false">AB320*VLOOKUP($X321,$K$7:$V$36,AB$6+1,FALSE())</f>
        <v>0.431566613411949</v>
      </c>
      <c r="AC321" s="71" t="n">
        <f aca="false">AC320*VLOOKUP($X321,$K$7:$V$36,AC$6+1,FALSE())</f>
        <v>0.380370569083783</v>
      </c>
      <c r="AD321" s="71" t="n">
        <f aca="false">AD320*VLOOKUP($X321,$K$7:$V$36,AD$6+1,FALSE())</f>
        <v>0.312598444522535</v>
      </c>
      <c r="AE321" s="71" t="n">
        <f aca="false">AE320*VLOOKUP($X321,$K$7:$V$36,AE$6+1,FALSE())</f>
        <v>0.185694711168257</v>
      </c>
      <c r="AF321" s="71" t="n">
        <f aca="false">AF320*VLOOKUP($X321,$K$7:$V$36,AF$6+1,FALSE())</f>
        <v>0.174290741510904</v>
      </c>
      <c r="AG321" s="71" t="n">
        <f aca="false">AG320*VLOOKUP($X321,$K$7:$V$36,AG$6+1,FALSE())</f>
        <v>0.111530298753327</v>
      </c>
      <c r="AH321" s="71" t="n">
        <f aca="false">AH320*VLOOKUP($X321,$K$7:$V$36,AH$6+1,FALSE())</f>
        <v>0.0907443975922901</v>
      </c>
      <c r="AI321" s="71" t="n">
        <f aca="false">AI320*VLOOKUP($X321,$K$7:$V$36,AI$6+1,FALSE())</f>
        <v>0.0507259205543423</v>
      </c>
      <c r="AJ321" s="71" t="n">
        <f aca="false">AJ320*VLOOKUP($X321,$K$7:$V$36,AJ$6+1,FALSE())</f>
        <v>0.0194815367166294</v>
      </c>
      <c r="AK321" s="72" t="n">
        <f aca="false">W$7</f>
        <v>0</v>
      </c>
      <c r="AL321" s="73" t="n">
        <f aca="false">AL320*VLOOKUP($X321,$K$40:$V$69,AL$6+1,FALSE())</f>
        <v>0.657469659604501</v>
      </c>
      <c r="AM321" s="74" t="n">
        <f aca="false">AM320*VLOOKUP($X321,$K$40:$V$69,AM$6+1,FALSE())</f>
        <v>0.538553002758283</v>
      </c>
      <c r="AN321" s="74" t="n">
        <f aca="false">AN320*VLOOKUP($X321,$K$40:$V$69,AN$6+1,FALSE())</f>
        <v>0.431566613411949</v>
      </c>
      <c r="AO321" s="74" t="n">
        <f aca="false">AO320*VLOOKUP($X321,$K$40:$V$69,AO$6+1,FALSE())</f>
        <v>0.380370569083783</v>
      </c>
      <c r="AP321" s="74" t="n">
        <f aca="false">AP320*VLOOKUP($X321,$K$40:$V$69,AP$6+1,FALSE())</f>
        <v>0.312598444522535</v>
      </c>
      <c r="AQ321" s="74" t="n">
        <f aca="false">AQ320*VLOOKUP($X321,$K$40:$V$69,AQ$6+1,FALSE())</f>
        <v>0.185694711168257</v>
      </c>
      <c r="AR321" s="74" t="n">
        <f aca="false">AR320*VLOOKUP($X321,$K$40:$V$69,AR$6+1,FALSE())</f>
        <v>0.174290741510904</v>
      </c>
      <c r="AS321" s="74" t="n">
        <f aca="false">AS320*VLOOKUP($X321,$K$40:$V$69,AS$6+1,FALSE())</f>
        <v>0.111530298753327</v>
      </c>
      <c r="AT321" s="74" t="n">
        <f aca="false">AT320*VLOOKUP($X321,$K$40:$V$69,AT$6+1,FALSE())</f>
        <v>0.0907443975922901</v>
      </c>
      <c r="AU321" s="74" t="n">
        <f aca="false">AU320*VLOOKUP($X321,$K$40:$V$69,AU$6+1,FALSE())</f>
        <v>0.0507259205543423</v>
      </c>
      <c r="AV321" s="74" t="n">
        <f aca="false">AV320*VLOOKUP($X321,$K$40:$V$69,AV$6+1,FALSE())</f>
        <v>0.0194815367166294</v>
      </c>
      <c r="AW321" s="75" t="n">
        <v>0</v>
      </c>
      <c r="AX321" s="54"/>
      <c r="AY321" s="60" t="n">
        <f aca="false">AY309+1</f>
        <v>27</v>
      </c>
      <c r="AZ321" s="61" t="n">
        <v>315</v>
      </c>
      <c r="BA321" s="76" t="n">
        <v>0.0507259205543423</v>
      </c>
      <c r="BB321" s="77" t="n">
        <v>0.0907443975922901</v>
      </c>
      <c r="BC321" s="54"/>
      <c r="BD321" s="54" t="n">
        <f aca="false">IF($D$11=1,BA321*BB321,BA321)</f>
        <v>0.0507259205543423</v>
      </c>
    </row>
    <row r="322" customFormat="false" ht="12.75" hidden="false" customHeight="false" outlineLevel="0" collapsed="false"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60" t="n">
        <f aca="false">X310+1</f>
        <v>27</v>
      </c>
      <c r="Y322" s="61" t="n">
        <v>316</v>
      </c>
      <c r="Z322" s="71" t="n">
        <f aca="false">Z321*VLOOKUP($X322,$K$7:$V$36,Z$6+1,FALSE())</f>
        <v>0.656364767651647</v>
      </c>
      <c r="AA322" s="71" t="n">
        <f aca="false">AA321*VLOOKUP($X322,$K$7:$V$36,AA$6+1,FALSE())</f>
        <v>0.537159332326608</v>
      </c>
      <c r="AB322" s="71" t="n">
        <f aca="false">AB321*VLOOKUP($X322,$K$7:$V$36,AB$6+1,FALSE())</f>
        <v>0.430099504686586</v>
      </c>
      <c r="AC322" s="71" t="n">
        <f aca="false">AC321*VLOOKUP($X322,$K$7:$V$36,AC$6+1,FALSE())</f>
        <v>0.378955399530983</v>
      </c>
      <c r="AD322" s="71" t="n">
        <f aca="false">AD321*VLOOKUP($X322,$K$7:$V$36,AD$6+1,FALSE())</f>
        <v>0.311205421493288</v>
      </c>
      <c r="AE322" s="71" t="n">
        <f aca="false">AE321*VLOOKUP($X322,$K$7:$V$36,AE$6+1,FALSE())</f>
        <v>0.184586842847934</v>
      </c>
      <c r="AF322" s="71" t="n">
        <f aca="false">AF321*VLOOKUP($X322,$K$7:$V$36,AF$6+1,FALSE())</f>
        <v>0.173224480573355</v>
      </c>
      <c r="AG322" s="71" t="n">
        <f aca="false">AG321*VLOOKUP($X322,$K$7:$V$36,AG$6+1,FALSE())</f>
        <v>0.110686031532287</v>
      </c>
      <c r="AH322" s="71" t="n">
        <f aca="false">AH321*VLOOKUP($X322,$K$7:$V$36,AH$6+1,FALSE())</f>
        <v>0.0899761933647586</v>
      </c>
      <c r="AI322" s="71" t="n">
        <f aca="false">AI321*VLOOKUP($X322,$K$7:$V$36,AI$6+1,FALSE())</f>
        <v>0.050243877334616</v>
      </c>
      <c r="AJ322" s="71" t="n">
        <f aca="false">AJ321*VLOOKUP($X322,$K$7:$V$36,AJ$6+1,FALSE())</f>
        <v>0.0192734477309574</v>
      </c>
      <c r="AK322" s="72" t="n">
        <f aca="false">W$7</f>
        <v>0</v>
      </c>
      <c r="AL322" s="73" t="n">
        <f aca="false">AL321*VLOOKUP($X322,$K$40:$V$69,AL$6+1,FALSE())</f>
        <v>0.656364767651647</v>
      </c>
      <c r="AM322" s="74" t="n">
        <f aca="false">AM321*VLOOKUP($X322,$K$40:$V$69,AM$6+1,FALSE())</f>
        <v>0.537159332326608</v>
      </c>
      <c r="AN322" s="74" t="n">
        <f aca="false">AN321*VLOOKUP($X322,$K$40:$V$69,AN$6+1,FALSE())</f>
        <v>0.430099504686586</v>
      </c>
      <c r="AO322" s="74" t="n">
        <f aca="false">AO321*VLOOKUP($X322,$K$40:$V$69,AO$6+1,FALSE())</f>
        <v>0.378955399530983</v>
      </c>
      <c r="AP322" s="74" t="n">
        <f aca="false">AP321*VLOOKUP($X322,$K$40:$V$69,AP$6+1,FALSE())</f>
        <v>0.311205421493288</v>
      </c>
      <c r="AQ322" s="74" t="n">
        <f aca="false">AQ321*VLOOKUP($X322,$K$40:$V$69,AQ$6+1,FALSE())</f>
        <v>0.184586842847934</v>
      </c>
      <c r="AR322" s="74" t="n">
        <f aca="false">AR321*VLOOKUP($X322,$K$40:$V$69,AR$6+1,FALSE())</f>
        <v>0.173224480573355</v>
      </c>
      <c r="AS322" s="74" t="n">
        <f aca="false">AS321*VLOOKUP($X322,$K$40:$V$69,AS$6+1,FALSE())</f>
        <v>0.110686031532287</v>
      </c>
      <c r="AT322" s="74" t="n">
        <f aca="false">AT321*VLOOKUP($X322,$K$40:$V$69,AT$6+1,FALSE())</f>
        <v>0.0899761933647586</v>
      </c>
      <c r="AU322" s="74" t="n">
        <f aca="false">AU321*VLOOKUP($X322,$K$40:$V$69,AU$6+1,FALSE())</f>
        <v>0.050243877334616</v>
      </c>
      <c r="AV322" s="74" t="n">
        <f aca="false">AV321*VLOOKUP($X322,$K$40:$V$69,AV$6+1,FALSE())</f>
        <v>0.0192734477309574</v>
      </c>
      <c r="AW322" s="75" t="n">
        <v>0</v>
      </c>
      <c r="AX322" s="54"/>
      <c r="AY322" s="60" t="n">
        <f aca="false">AY310+1</f>
        <v>27</v>
      </c>
      <c r="AZ322" s="61" t="n">
        <v>316</v>
      </c>
      <c r="BA322" s="76" t="n">
        <v>0.050243877334616</v>
      </c>
      <c r="BB322" s="77" t="n">
        <v>0.0899761933647586</v>
      </c>
      <c r="BC322" s="54"/>
      <c r="BD322" s="54" t="n">
        <f aca="false">IF($D$11=1,BA322*BB322,BA322)</f>
        <v>0.050243877334616</v>
      </c>
    </row>
    <row r="323" customFormat="false" ht="12.75" hidden="false" customHeight="false" outlineLevel="0" collapsed="false"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60" t="n">
        <f aca="false">X311+1</f>
        <v>27</v>
      </c>
      <c r="Y323" s="61" t="n">
        <v>317</v>
      </c>
      <c r="Z323" s="71" t="n">
        <f aca="false">Z322*VLOOKUP($X323,$K$7:$V$36,Z$6+1,FALSE())</f>
        <v>0.655261732493567</v>
      </c>
      <c r="AA323" s="71" t="n">
        <f aca="false">AA322*VLOOKUP($X323,$K$7:$V$36,AA$6+1,FALSE())</f>
        <v>0.535769268442965</v>
      </c>
      <c r="AB323" s="71" t="n">
        <f aca="false">AB322*VLOOKUP($X323,$K$7:$V$36,AB$6+1,FALSE())</f>
        <v>0.428637383390614</v>
      </c>
      <c r="AC323" s="71" t="n">
        <f aca="false">AC322*VLOOKUP($X323,$K$7:$V$36,AC$6+1,FALSE())</f>
        <v>0.377545495119669</v>
      </c>
      <c r="AD323" s="71" t="n">
        <f aca="false">AD322*VLOOKUP($X323,$K$7:$V$36,AD$6+1,FALSE())</f>
        <v>0.309818606150592</v>
      </c>
      <c r="AE323" s="71" t="n">
        <f aca="false">AE322*VLOOKUP($X323,$K$7:$V$36,AE$6+1,FALSE())</f>
        <v>0.183485584151586</v>
      </c>
      <c r="AF323" s="71" t="n">
        <f aca="false">AF322*VLOOKUP($X323,$K$7:$V$36,AF$6+1,FALSE())</f>
        <v>0.172164742715445</v>
      </c>
      <c r="AG323" s="71" t="n">
        <f aca="false">AG322*VLOOKUP($X323,$K$7:$V$36,AG$6+1,FALSE())</f>
        <v>0.109848155284359</v>
      </c>
      <c r="AH323" s="71" t="n">
        <f aca="false">AH322*VLOOKUP($X323,$K$7:$V$36,AH$6+1,FALSE())</f>
        <v>0.0892144924338588</v>
      </c>
      <c r="AI323" s="71" t="n">
        <f aca="false">AI322*VLOOKUP($X323,$K$7:$V$36,AI$6+1,FALSE())</f>
        <v>0.0497664149221603</v>
      </c>
      <c r="AJ323" s="71" t="n">
        <f aca="false">AJ322*VLOOKUP($X323,$K$7:$V$36,AJ$6+1,FALSE())</f>
        <v>0.0190675814152209</v>
      </c>
      <c r="AK323" s="72" t="n">
        <f aca="false">W$7</f>
        <v>0</v>
      </c>
      <c r="AL323" s="73" t="n">
        <f aca="false">AL322*VLOOKUP($X323,$K$40:$V$69,AL$6+1,FALSE())</f>
        <v>0.655261732493567</v>
      </c>
      <c r="AM323" s="74" t="n">
        <f aca="false">AM322*VLOOKUP($X323,$K$40:$V$69,AM$6+1,FALSE())</f>
        <v>0.535769268442965</v>
      </c>
      <c r="AN323" s="74" t="n">
        <f aca="false">AN322*VLOOKUP($X323,$K$40:$V$69,AN$6+1,FALSE())</f>
        <v>0.428637383390614</v>
      </c>
      <c r="AO323" s="74" t="n">
        <f aca="false">AO322*VLOOKUP($X323,$K$40:$V$69,AO$6+1,FALSE())</f>
        <v>0.377545495119669</v>
      </c>
      <c r="AP323" s="74" t="n">
        <f aca="false">AP322*VLOOKUP($X323,$K$40:$V$69,AP$6+1,FALSE())</f>
        <v>0.309818606150592</v>
      </c>
      <c r="AQ323" s="74" t="n">
        <f aca="false">AQ322*VLOOKUP($X323,$K$40:$V$69,AQ$6+1,FALSE())</f>
        <v>0.183485584151586</v>
      </c>
      <c r="AR323" s="74" t="n">
        <f aca="false">AR322*VLOOKUP($X323,$K$40:$V$69,AR$6+1,FALSE())</f>
        <v>0.172164742715445</v>
      </c>
      <c r="AS323" s="74" t="n">
        <f aca="false">AS322*VLOOKUP($X323,$K$40:$V$69,AS$6+1,FALSE())</f>
        <v>0.109848155284359</v>
      </c>
      <c r="AT323" s="74" t="n">
        <f aca="false">AT322*VLOOKUP($X323,$K$40:$V$69,AT$6+1,FALSE())</f>
        <v>0.0892144924338588</v>
      </c>
      <c r="AU323" s="74" t="n">
        <f aca="false">AU322*VLOOKUP($X323,$K$40:$V$69,AU$6+1,FALSE())</f>
        <v>0.0497664149221603</v>
      </c>
      <c r="AV323" s="74" t="n">
        <f aca="false">AV322*VLOOKUP($X323,$K$40:$V$69,AV$6+1,FALSE())</f>
        <v>0.0190675814152209</v>
      </c>
      <c r="AW323" s="75" t="n">
        <v>0</v>
      </c>
      <c r="AX323" s="54"/>
      <c r="AY323" s="60" t="n">
        <f aca="false">AY311+1</f>
        <v>27</v>
      </c>
      <c r="AZ323" s="61" t="n">
        <v>317</v>
      </c>
      <c r="BA323" s="76" t="n">
        <v>0.0497664149221603</v>
      </c>
      <c r="BB323" s="77" t="n">
        <v>0.0892144924338588</v>
      </c>
      <c r="BC323" s="54"/>
      <c r="BD323" s="54" t="n">
        <f aca="false">IF($D$11=1,BA323*BB323,BA323)</f>
        <v>0.0497664149221603</v>
      </c>
    </row>
    <row r="324" customFormat="false" ht="12.75" hidden="false" customHeight="false" outlineLevel="0" collapsed="false"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60" t="n">
        <f aca="false">X312+1</f>
        <v>27</v>
      </c>
      <c r="Y324" s="61" t="n">
        <v>318</v>
      </c>
      <c r="Z324" s="71" t="n">
        <f aca="false">Z323*VLOOKUP($X324,$K$7:$V$36,Z$6+1,FALSE())</f>
        <v>0.654160551009876</v>
      </c>
      <c r="AA324" s="71" t="n">
        <f aca="false">AA323*VLOOKUP($X324,$K$7:$V$36,AA$6+1,FALSE())</f>
        <v>0.534382801774309</v>
      </c>
      <c r="AB324" s="71" t="n">
        <f aca="false">AB323*VLOOKUP($X324,$K$7:$V$36,AB$6+1,FALSE())</f>
        <v>0.427180232569291</v>
      </c>
      <c r="AC324" s="71" t="n">
        <f aca="false">AC323*VLOOKUP($X324,$K$7:$V$36,AC$6+1,FALSE())</f>
        <v>0.37614083626087</v>
      </c>
      <c r="AD324" s="71" t="n">
        <f aca="false">AD323*VLOOKUP($X324,$K$7:$V$36,AD$6+1,FALSE())</f>
        <v>0.30843797083132</v>
      </c>
      <c r="AE324" s="71" t="n">
        <f aca="false">AE323*VLOOKUP($X324,$K$7:$V$36,AE$6+1,FALSE())</f>
        <v>0.182390895645712</v>
      </c>
      <c r="AF324" s="71" t="n">
        <f aca="false">AF323*VLOOKUP($X324,$K$7:$V$36,AF$6+1,FALSE())</f>
        <v>0.171111488030834</v>
      </c>
      <c r="AG324" s="71" t="n">
        <f aca="false">AG323*VLOOKUP($X324,$K$7:$V$36,AG$6+1,FALSE())</f>
        <v>0.10901662163086</v>
      </c>
      <c r="AH324" s="71" t="n">
        <f aca="false">AH323*VLOOKUP($X324,$K$7:$V$36,AH$6+1,FALSE())</f>
        <v>0.0884592397453932</v>
      </c>
      <c r="AI324" s="71" t="n">
        <f aca="false">AI323*VLOOKUP($X324,$K$7:$V$36,AI$6+1,FALSE())</f>
        <v>0.0492934897860336</v>
      </c>
      <c r="AJ324" s="71" t="n">
        <f aca="false">AJ323*VLOOKUP($X324,$K$7:$V$36,AJ$6+1,FALSE())</f>
        <v>0.0188639140283188</v>
      </c>
      <c r="AK324" s="72" t="n">
        <f aca="false">W$7</f>
        <v>0</v>
      </c>
      <c r="AL324" s="73" t="n">
        <f aca="false">AL323*VLOOKUP($X324,$K$40:$V$69,AL$6+1,FALSE())</f>
        <v>0.654160551009876</v>
      </c>
      <c r="AM324" s="74" t="n">
        <f aca="false">AM323*VLOOKUP($X324,$K$40:$V$69,AM$6+1,FALSE())</f>
        <v>0.534382801774309</v>
      </c>
      <c r="AN324" s="74" t="n">
        <f aca="false">AN323*VLOOKUP($X324,$K$40:$V$69,AN$6+1,FALSE())</f>
        <v>0.427180232569291</v>
      </c>
      <c r="AO324" s="74" t="n">
        <f aca="false">AO323*VLOOKUP($X324,$K$40:$V$69,AO$6+1,FALSE())</f>
        <v>0.37614083626087</v>
      </c>
      <c r="AP324" s="74" t="n">
        <f aca="false">AP323*VLOOKUP($X324,$K$40:$V$69,AP$6+1,FALSE())</f>
        <v>0.30843797083132</v>
      </c>
      <c r="AQ324" s="74" t="n">
        <f aca="false">AQ323*VLOOKUP($X324,$K$40:$V$69,AQ$6+1,FALSE())</f>
        <v>0.182390895645712</v>
      </c>
      <c r="AR324" s="74" t="n">
        <f aca="false">AR323*VLOOKUP($X324,$K$40:$V$69,AR$6+1,FALSE())</f>
        <v>0.171111488030834</v>
      </c>
      <c r="AS324" s="74" t="n">
        <f aca="false">AS323*VLOOKUP($X324,$K$40:$V$69,AS$6+1,FALSE())</f>
        <v>0.10901662163086</v>
      </c>
      <c r="AT324" s="74" t="n">
        <f aca="false">AT323*VLOOKUP($X324,$K$40:$V$69,AT$6+1,FALSE())</f>
        <v>0.0884592397453932</v>
      </c>
      <c r="AU324" s="74" t="n">
        <f aca="false">AU323*VLOOKUP($X324,$K$40:$V$69,AU$6+1,FALSE())</f>
        <v>0.0492934897860336</v>
      </c>
      <c r="AV324" s="74" t="n">
        <f aca="false">AV323*VLOOKUP($X324,$K$40:$V$69,AV$6+1,FALSE())</f>
        <v>0.0188639140283188</v>
      </c>
      <c r="AW324" s="75" t="n">
        <v>0</v>
      </c>
      <c r="AX324" s="54"/>
      <c r="AY324" s="60" t="n">
        <f aca="false">AY312+1</f>
        <v>27</v>
      </c>
      <c r="AZ324" s="61" t="n">
        <v>318</v>
      </c>
      <c r="BA324" s="76" t="n">
        <v>0.0492934897860336</v>
      </c>
      <c r="BB324" s="77" t="n">
        <v>0.0884592397453932</v>
      </c>
      <c r="BC324" s="54"/>
      <c r="BD324" s="54" t="n">
        <f aca="false">IF($D$11=1,BA324*BB324,BA324)</f>
        <v>0.0492934897860336</v>
      </c>
    </row>
    <row r="325" customFormat="false" ht="12.75" hidden="false" customHeight="false" outlineLevel="0" collapsed="false"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60" t="n">
        <f aca="false">X313+1</f>
        <v>27</v>
      </c>
      <c r="Y325" s="61" t="n">
        <v>319</v>
      </c>
      <c r="Z325" s="71" t="n">
        <f aca="false">Z324*VLOOKUP($X325,$K$7:$V$36,Z$6+1,FALSE())</f>
        <v>0.653061220085434</v>
      </c>
      <c r="AA325" s="71" t="n">
        <f aca="false">AA324*VLOOKUP($X325,$K$7:$V$36,AA$6+1,FALSE())</f>
        <v>0.532999923011746</v>
      </c>
      <c r="AB325" s="71" t="n">
        <f aca="false">AB324*VLOOKUP($X325,$K$7:$V$36,AB$6+1,FALSE())</f>
        <v>0.425728035325509</v>
      </c>
      <c r="AC325" s="71" t="n">
        <f aca="false">AC324*VLOOKUP($X325,$K$7:$V$36,AC$6+1,FALSE())</f>
        <v>0.374741403438496</v>
      </c>
      <c r="AD325" s="71" t="n">
        <f aca="false">AD324*VLOOKUP($X325,$K$7:$V$36,AD$6+1,FALSE())</f>
        <v>0.307063487995622</v>
      </c>
      <c r="AE325" s="71" t="n">
        <f aca="false">AE324*VLOOKUP($X325,$K$7:$V$36,AE$6+1,FALSE())</f>
        <v>0.18130273813207</v>
      </c>
      <c r="AF325" s="71" t="n">
        <f aca="false">AF324*VLOOKUP($X325,$K$7:$V$36,AF$6+1,FALSE())</f>
        <v>0.170064676857324</v>
      </c>
      <c r="AG325" s="71" t="n">
        <f aca="false">AG324*VLOOKUP($X325,$K$7:$V$36,AG$6+1,FALSE())</f>
        <v>0.108191382559323</v>
      </c>
      <c r="AH325" s="71" t="n">
        <f aca="false">AH324*VLOOKUP($X325,$K$7:$V$36,AH$6+1,FALSE())</f>
        <v>0.0877103807112306</v>
      </c>
      <c r="AI325" s="71" t="n">
        <f aca="false">AI324*VLOOKUP($X325,$K$7:$V$36,AI$6+1,FALSE())</f>
        <v>0.0488250588089643</v>
      </c>
      <c r="AJ325" s="71" t="n">
        <f aca="false">AJ324*VLOOKUP($X325,$K$7:$V$36,AJ$6+1,FALSE())</f>
        <v>0.018662422082737</v>
      </c>
      <c r="AK325" s="72" t="n">
        <f aca="false">W$7</f>
        <v>0</v>
      </c>
      <c r="AL325" s="73" t="n">
        <f aca="false">AL324*VLOOKUP($X325,$K$40:$V$69,AL$6+1,FALSE())</f>
        <v>0.653061220085434</v>
      </c>
      <c r="AM325" s="74" t="n">
        <f aca="false">AM324*VLOOKUP($X325,$K$40:$V$69,AM$6+1,FALSE())</f>
        <v>0.532999923011746</v>
      </c>
      <c r="AN325" s="74" t="n">
        <f aca="false">AN324*VLOOKUP($X325,$K$40:$V$69,AN$6+1,FALSE())</f>
        <v>0.425728035325509</v>
      </c>
      <c r="AO325" s="74" t="n">
        <f aca="false">AO324*VLOOKUP($X325,$K$40:$V$69,AO$6+1,FALSE())</f>
        <v>0.374741403438496</v>
      </c>
      <c r="AP325" s="74" t="n">
        <f aca="false">AP324*VLOOKUP($X325,$K$40:$V$69,AP$6+1,FALSE())</f>
        <v>0.307063487995622</v>
      </c>
      <c r="AQ325" s="74" t="n">
        <f aca="false">AQ324*VLOOKUP($X325,$K$40:$V$69,AQ$6+1,FALSE())</f>
        <v>0.18130273813207</v>
      </c>
      <c r="AR325" s="74" t="n">
        <f aca="false">AR324*VLOOKUP($X325,$K$40:$V$69,AR$6+1,FALSE())</f>
        <v>0.170064676857324</v>
      </c>
      <c r="AS325" s="74" t="n">
        <f aca="false">AS324*VLOOKUP($X325,$K$40:$V$69,AS$6+1,FALSE())</f>
        <v>0.108191382559323</v>
      </c>
      <c r="AT325" s="74" t="n">
        <f aca="false">AT324*VLOOKUP($X325,$K$40:$V$69,AT$6+1,FALSE())</f>
        <v>0.0877103807112306</v>
      </c>
      <c r="AU325" s="74" t="n">
        <f aca="false">AU324*VLOOKUP($X325,$K$40:$V$69,AU$6+1,FALSE())</f>
        <v>0.0488250588089643</v>
      </c>
      <c r="AV325" s="74" t="n">
        <f aca="false">AV324*VLOOKUP($X325,$K$40:$V$69,AV$6+1,FALSE())</f>
        <v>0.018662422082737</v>
      </c>
      <c r="AW325" s="75" t="n">
        <v>0</v>
      </c>
      <c r="AX325" s="54"/>
      <c r="AY325" s="60" t="n">
        <f aca="false">AY313+1</f>
        <v>27</v>
      </c>
      <c r="AZ325" s="61" t="n">
        <v>319</v>
      </c>
      <c r="BA325" s="76" t="n">
        <v>0.0488250588089643</v>
      </c>
      <c r="BB325" s="77" t="n">
        <v>0.0877103807112306</v>
      </c>
      <c r="BC325" s="54"/>
      <c r="BD325" s="54" t="n">
        <f aca="false">IF($D$11=1,BA325*BB325,BA325)</f>
        <v>0.0488250588089643</v>
      </c>
    </row>
    <row r="326" customFormat="false" ht="12.75" hidden="false" customHeight="false" outlineLevel="0" collapsed="false"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60" t="n">
        <f aca="false">X314+1</f>
        <v>27</v>
      </c>
      <c r="Y326" s="61" t="n">
        <v>320</v>
      </c>
      <c r="Z326" s="71" t="n">
        <f aca="false">Z325*VLOOKUP($X326,$K$7:$V$36,Z$6+1,FALSE())</f>
        <v>0.651963736610338</v>
      </c>
      <c r="AA326" s="71" t="n">
        <f aca="false">AA325*VLOOKUP($X326,$K$7:$V$36,AA$6+1,FALSE())</f>
        <v>0.531620622870475</v>
      </c>
      <c r="AB326" s="71" t="n">
        <f aca="false">AB325*VLOOKUP($X326,$K$7:$V$36,AB$6+1,FALSE())</f>
        <v>0.424280774819606</v>
      </c>
      <c r="AC326" s="71" t="n">
        <f aca="false">AC325*VLOOKUP($X326,$K$7:$V$36,AC$6+1,FALSE())</f>
        <v>0.373347177209067</v>
      </c>
      <c r="AD326" s="71" t="n">
        <f aca="false">AD325*VLOOKUP($X326,$K$7:$V$36,AD$6+1,FALSE())</f>
        <v>0.305695130226368</v>
      </c>
      <c r="AE326" s="71" t="n">
        <f aca="false">AE325*VLOOKUP($X326,$K$7:$V$36,AE$6+1,FALSE())</f>
        <v>0.180221072646281</v>
      </c>
      <c r="AF326" s="71" t="n">
        <f aca="false">AF325*VLOOKUP($X326,$K$7:$V$36,AF$6+1,FALSE())</f>
        <v>0.169024269775354</v>
      </c>
      <c r="AG326" s="71" t="n">
        <f aca="false">AG325*VLOOKUP($X326,$K$7:$V$36,AG$6+1,FALSE())</f>
        <v>0.10737239042073</v>
      </c>
      <c r="AH326" s="71" t="n">
        <f aca="false">AH325*VLOOKUP($X326,$K$7:$V$36,AH$6+1,FALSE())</f>
        <v>0.08696786120536</v>
      </c>
      <c r="AI326" s="71" t="n">
        <f aca="false">AI325*VLOOKUP($X326,$K$7:$V$36,AI$6+1,FALSE())</f>
        <v>0.0483610792834201</v>
      </c>
      <c r="AJ326" s="71" t="n">
        <f aca="false">AJ325*VLOOKUP($X326,$K$7:$V$36,AJ$6+1,FALSE())</f>
        <v>0.0184630823418393</v>
      </c>
      <c r="AK326" s="72" t="n">
        <f aca="false">W$7</f>
        <v>0</v>
      </c>
      <c r="AL326" s="73" t="n">
        <f aca="false">AL325*VLOOKUP($X326,$K$40:$V$69,AL$6+1,FALSE())</f>
        <v>0.651963736610338</v>
      </c>
      <c r="AM326" s="74" t="n">
        <f aca="false">AM325*VLOOKUP($X326,$K$40:$V$69,AM$6+1,FALSE())</f>
        <v>0.531620622870475</v>
      </c>
      <c r="AN326" s="74" t="n">
        <f aca="false">AN325*VLOOKUP($X326,$K$40:$V$69,AN$6+1,FALSE())</f>
        <v>0.424280774819606</v>
      </c>
      <c r="AO326" s="74" t="n">
        <f aca="false">AO325*VLOOKUP($X326,$K$40:$V$69,AO$6+1,FALSE())</f>
        <v>0.373347177209067</v>
      </c>
      <c r="AP326" s="74" t="n">
        <f aca="false">AP325*VLOOKUP($X326,$K$40:$V$69,AP$6+1,FALSE())</f>
        <v>0.305695130226368</v>
      </c>
      <c r="AQ326" s="74" t="n">
        <f aca="false">AQ325*VLOOKUP($X326,$K$40:$V$69,AQ$6+1,FALSE())</f>
        <v>0.180221072646281</v>
      </c>
      <c r="AR326" s="74" t="n">
        <f aca="false">AR325*VLOOKUP($X326,$K$40:$V$69,AR$6+1,FALSE())</f>
        <v>0.169024269775354</v>
      </c>
      <c r="AS326" s="74" t="n">
        <f aca="false">AS325*VLOOKUP($X326,$K$40:$V$69,AS$6+1,FALSE())</f>
        <v>0.10737239042073</v>
      </c>
      <c r="AT326" s="74" t="n">
        <f aca="false">AT325*VLOOKUP($X326,$K$40:$V$69,AT$6+1,FALSE())</f>
        <v>0.08696786120536</v>
      </c>
      <c r="AU326" s="74" t="n">
        <f aca="false">AU325*VLOOKUP($X326,$K$40:$V$69,AU$6+1,FALSE())</f>
        <v>0.0483610792834201</v>
      </c>
      <c r="AV326" s="74" t="n">
        <f aca="false">AV325*VLOOKUP($X326,$K$40:$V$69,AV$6+1,FALSE())</f>
        <v>0.0184630823418393</v>
      </c>
      <c r="AW326" s="75" t="n">
        <v>0</v>
      </c>
      <c r="AX326" s="54"/>
      <c r="AY326" s="60" t="n">
        <f aca="false">AY314+1</f>
        <v>27</v>
      </c>
      <c r="AZ326" s="61" t="n">
        <v>320</v>
      </c>
      <c r="BA326" s="76" t="n">
        <v>0.0483610792834201</v>
      </c>
      <c r="BB326" s="77" t="n">
        <v>0.08696786120536</v>
      </c>
      <c r="BC326" s="54"/>
      <c r="BD326" s="54" t="n">
        <f aca="false">IF($D$11=1,BA326*BB326,BA326)</f>
        <v>0.0483610792834201</v>
      </c>
    </row>
    <row r="327" customFormat="false" ht="12.75" hidden="false" customHeight="false" outlineLevel="0" collapsed="false"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60" t="n">
        <f aca="false">X315+1</f>
        <v>27</v>
      </c>
      <c r="Y327" s="61" t="n">
        <v>321</v>
      </c>
      <c r="Z327" s="71" t="n">
        <f aca="false">Z326*VLOOKUP($X327,$K$7:$V$36,Z$6+1,FALSE())</f>
        <v>0.650868097479908</v>
      </c>
      <c r="AA327" s="71" t="n">
        <f aca="false">AA326*VLOOKUP($X327,$K$7:$V$36,AA$6+1,FALSE())</f>
        <v>0.530244892089719</v>
      </c>
      <c r="AB327" s="71" t="n">
        <f aca="false">AB326*VLOOKUP($X327,$K$7:$V$36,AB$6+1,FALSE())</f>
        <v>0.422838434269163</v>
      </c>
      <c r="AC327" s="71" t="n">
        <f aca="false">AC326*VLOOKUP($X327,$K$7:$V$36,AC$6+1,FALSE())</f>
        <v>0.371958138201442</v>
      </c>
      <c r="AD327" s="71" t="n">
        <f aca="false">AD326*VLOOKUP($X327,$K$7:$V$36,AD$6+1,FALSE())</f>
        <v>0.304332870228611</v>
      </c>
      <c r="AE327" s="71" t="n">
        <f aca="false">AE326*VLOOKUP($X327,$K$7:$V$36,AE$6+1,FALSE())</f>
        <v>0.179145860456427</v>
      </c>
      <c r="AF327" s="71" t="n">
        <f aca="false">AF326*VLOOKUP($X327,$K$7:$V$36,AF$6+1,FALSE())</f>
        <v>0.167990227606523</v>
      </c>
      <c r="AG327" s="71" t="n">
        <f aca="false">AG326*VLOOKUP($X327,$K$7:$V$36,AG$6+1,FALSE())</f>
        <v>0.106559597926761</v>
      </c>
      <c r="AH327" s="71" t="n">
        <f aca="false">AH326*VLOOKUP($X327,$K$7:$V$36,AH$6+1,FALSE())</f>
        <v>0.0862316275599784</v>
      </c>
      <c r="AI327" s="71" t="n">
        <f aca="false">AI326*VLOOKUP($X327,$K$7:$V$36,AI$6+1,FALSE())</f>
        <v>0.0479015089077135</v>
      </c>
      <c r="AJ327" s="71" t="n">
        <f aca="false">AJ326*VLOOKUP($X327,$K$7:$V$36,AJ$6+1,FALSE())</f>
        <v>0.0182658718171884</v>
      </c>
      <c r="AK327" s="72" t="n">
        <f aca="false">W$7</f>
        <v>0</v>
      </c>
      <c r="AL327" s="73" t="n">
        <f aca="false">AL326*VLOOKUP($X327,$K$40:$V$69,AL$6+1,FALSE())</f>
        <v>0.650868097479908</v>
      </c>
      <c r="AM327" s="74" t="n">
        <f aca="false">AM326*VLOOKUP($X327,$K$40:$V$69,AM$6+1,FALSE())</f>
        <v>0.530244892089719</v>
      </c>
      <c r="AN327" s="74" t="n">
        <f aca="false">AN326*VLOOKUP($X327,$K$40:$V$69,AN$6+1,FALSE())</f>
        <v>0.422838434269163</v>
      </c>
      <c r="AO327" s="74" t="n">
        <f aca="false">AO326*VLOOKUP($X327,$K$40:$V$69,AO$6+1,FALSE())</f>
        <v>0.371958138201442</v>
      </c>
      <c r="AP327" s="74" t="n">
        <f aca="false">AP326*VLOOKUP($X327,$K$40:$V$69,AP$6+1,FALSE())</f>
        <v>0.304332870228611</v>
      </c>
      <c r="AQ327" s="74" t="n">
        <f aca="false">AQ326*VLOOKUP($X327,$K$40:$V$69,AQ$6+1,FALSE())</f>
        <v>0.179145860456427</v>
      </c>
      <c r="AR327" s="74" t="n">
        <f aca="false">AR326*VLOOKUP($X327,$K$40:$V$69,AR$6+1,FALSE())</f>
        <v>0.167990227606523</v>
      </c>
      <c r="AS327" s="74" t="n">
        <f aca="false">AS326*VLOOKUP($X327,$K$40:$V$69,AS$6+1,FALSE())</f>
        <v>0.106559597926761</v>
      </c>
      <c r="AT327" s="74" t="n">
        <f aca="false">AT326*VLOOKUP($X327,$K$40:$V$69,AT$6+1,FALSE())</f>
        <v>0.0862316275599784</v>
      </c>
      <c r="AU327" s="74" t="n">
        <f aca="false">AU326*VLOOKUP($X327,$K$40:$V$69,AU$6+1,FALSE())</f>
        <v>0.0479015089077135</v>
      </c>
      <c r="AV327" s="74" t="n">
        <f aca="false">AV326*VLOOKUP($X327,$K$40:$V$69,AV$6+1,FALSE())</f>
        <v>0.0182658718171884</v>
      </c>
      <c r="AW327" s="75" t="n">
        <v>0</v>
      </c>
      <c r="AX327" s="54"/>
      <c r="AY327" s="60" t="n">
        <f aca="false">AY315+1</f>
        <v>27</v>
      </c>
      <c r="AZ327" s="61" t="n">
        <v>321</v>
      </c>
      <c r="BA327" s="76" t="n">
        <v>0.0479015089077135</v>
      </c>
      <c r="BB327" s="77" t="n">
        <v>0.0862316275599784</v>
      </c>
      <c r="BC327" s="54"/>
      <c r="BD327" s="54" t="n">
        <f aca="false">IF($D$11=1,BA327*BB327,BA327)</f>
        <v>0.0479015089077135</v>
      </c>
    </row>
    <row r="328" customFormat="false" ht="12.75" hidden="false" customHeight="false" outlineLevel="0" collapsed="false"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60" t="n">
        <f aca="false">X316+1</f>
        <v>27</v>
      </c>
      <c r="Y328" s="61" t="n">
        <v>322</v>
      </c>
      <c r="Z328" s="71" t="n">
        <f aca="false">Z327*VLOOKUP($X328,$K$7:$V$36,Z$6+1,FALSE())</f>
        <v>0.649774299594683</v>
      </c>
      <c r="AA328" s="71" t="n">
        <f aca="false">AA327*VLOOKUP($X328,$K$7:$V$36,AA$6+1,FALSE())</f>
        <v>0.528872721432667</v>
      </c>
      <c r="AB328" s="71" t="n">
        <f aca="false">AB327*VLOOKUP($X328,$K$7:$V$36,AB$6+1,FALSE())</f>
        <v>0.421400996948813</v>
      </c>
      <c r="AC328" s="71" t="n">
        <f aca="false">AC327*VLOOKUP($X328,$K$7:$V$36,AC$6+1,FALSE())</f>
        <v>0.370574267116551</v>
      </c>
      <c r="AD328" s="71" t="n">
        <f aca="false">AD327*VLOOKUP($X328,$K$7:$V$36,AD$6+1,FALSE())</f>
        <v>0.302976680829035</v>
      </c>
      <c r="AE328" s="71" t="n">
        <f aca="false">AE327*VLOOKUP($X328,$K$7:$V$36,AE$6+1,FALSE())</f>
        <v>0.17807706306167</v>
      </c>
      <c r="AF328" s="71" t="n">
        <f aca="false">AF327*VLOOKUP($X328,$K$7:$V$36,AF$6+1,FALSE())</f>
        <v>0.166962511412112</v>
      </c>
      <c r="AG328" s="71" t="n">
        <f aca="false">AG327*VLOOKUP($X328,$K$7:$V$36,AG$6+1,FALSE())</f>
        <v>0.105752958147056</v>
      </c>
      <c r="AH328" s="71" t="n">
        <f aca="false">AH327*VLOOKUP($X328,$K$7:$V$36,AH$6+1,FALSE())</f>
        <v>0.0855016265616124</v>
      </c>
      <c r="AI328" s="71" t="n">
        <f aca="false">AI327*VLOOKUP($X328,$K$7:$V$36,AI$6+1,FALSE())</f>
        <v>0.047446305782146</v>
      </c>
      <c r="AJ328" s="71" t="n">
        <f aca="false">AJ327*VLOOKUP($X328,$K$7:$V$36,AJ$6+1,FALSE())</f>
        <v>0.018070767765894</v>
      </c>
      <c r="AK328" s="72" t="n">
        <f aca="false">W$7</f>
        <v>0</v>
      </c>
      <c r="AL328" s="73" t="n">
        <f aca="false">AL327*VLOOKUP($X328,$K$40:$V$69,AL$6+1,FALSE())</f>
        <v>0.649774299594683</v>
      </c>
      <c r="AM328" s="74" t="n">
        <f aca="false">AM327*VLOOKUP($X328,$K$40:$V$69,AM$6+1,FALSE())</f>
        <v>0.528872721432667</v>
      </c>
      <c r="AN328" s="74" t="n">
        <f aca="false">AN327*VLOOKUP($X328,$K$40:$V$69,AN$6+1,FALSE())</f>
        <v>0.421400996948813</v>
      </c>
      <c r="AO328" s="74" t="n">
        <f aca="false">AO327*VLOOKUP($X328,$K$40:$V$69,AO$6+1,FALSE())</f>
        <v>0.370574267116551</v>
      </c>
      <c r="AP328" s="74" t="n">
        <f aca="false">AP327*VLOOKUP($X328,$K$40:$V$69,AP$6+1,FALSE())</f>
        <v>0.302976680829035</v>
      </c>
      <c r="AQ328" s="74" t="n">
        <f aca="false">AQ327*VLOOKUP($X328,$K$40:$V$69,AQ$6+1,FALSE())</f>
        <v>0.17807706306167</v>
      </c>
      <c r="AR328" s="74" t="n">
        <f aca="false">AR327*VLOOKUP($X328,$K$40:$V$69,AR$6+1,FALSE())</f>
        <v>0.166962511412112</v>
      </c>
      <c r="AS328" s="74" t="n">
        <f aca="false">AS327*VLOOKUP($X328,$K$40:$V$69,AS$6+1,FALSE())</f>
        <v>0.105752958147056</v>
      </c>
      <c r="AT328" s="74" t="n">
        <f aca="false">AT327*VLOOKUP($X328,$K$40:$V$69,AT$6+1,FALSE())</f>
        <v>0.0855016265616124</v>
      </c>
      <c r="AU328" s="74" t="n">
        <f aca="false">AU327*VLOOKUP($X328,$K$40:$V$69,AU$6+1,FALSE())</f>
        <v>0.047446305782146</v>
      </c>
      <c r="AV328" s="74" t="n">
        <f aca="false">AV327*VLOOKUP($X328,$K$40:$V$69,AV$6+1,FALSE())</f>
        <v>0.018070767765894</v>
      </c>
      <c r="AW328" s="75" t="n">
        <v>0</v>
      </c>
      <c r="AX328" s="54"/>
      <c r="AY328" s="60" t="n">
        <f aca="false">AY316+1</f>
        <v>27</v>
      </c>
      <c r="AZ328" s="61" t="n">
        <v>322</v>
      </c>
      <c r="BA328" s="76" t="n">
        <v>0.047446305782146</v>
      </c>
      <c r="BB328" s="77" t="n">
        <v>0.0855016265616124</v>
      </c>
      <c r="BC328" s="54"/>
      <c r="BD328" s="54" t="n">
        <f aca="false">IF($D$11=1,BA328*BB328,BA328)</f>
        <v>0.047446305782146</v>
      </c>
    </row>
    <row r="329" customFormat="false" ht="12.75" hidden="false" customHeight="false" outlineLevel="0" collapsed="false"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60" t="n">
        <f aca="false">X317+1</f>
        <v>27</v>
      </c>
      <c r="Y329" s="61" t="n">
        <v>323</v>
      </c>
      <c r="Z329" s="71" t="n">
        <f aca="false">Z328*VLOOKUP($X329,$K$7:$V$36,Z$6+1,FALSE())</f>
        <v>0.648682339860412</v>
      </c>
      <c r="AA329" s="71" t="n">
        <f aca="false">AA328*VLOOKUP($X329,$K$7:$V$36,AA$6+1,FALSE())</f>
        <v>0.527504101686411</v>
      </c>
      <c r="AB329" s="71" t="n">
        <f aca="false">AB328*VLOOKUP($X329,$K$7:$V$36,AB$6+1,FALSE())</f>
        <v>0.41996844619005</v>
      </c>
      <c r="AC329" s="71" t="n">
        <f aca="false">AC328*VLOOKUP($X329,$K$7:$V$36,AC$6+1,FALSE())</f>
        <v>0.369195544727125</v>
      </c>
      <c r="AD329" s="71" t="n">
        <f aca="false">AD328*VLOOKUP($X329,$K$7:$V$36,AD$6+1,FALSE())</f>
        <v>0.301626534975417</v>
      </c>
      <c r="AE329" s="71" t="n">
        <f aca="false">AE328*VLOOKUP($X329,$K$7:$V$36,AE$6+1,FALSE())</f>
        <v>0.177014642190871</v>
      </c>
      <c r="AF329" s="71" t="n">
        <f aca="false">AF328*VLOOKUP($X329,$K$7:$V$36,AF$6+1,FALSE())</f>
        <v>0.165941082491618</v>
      </c>
      <c r="AG329" s="71" t="n">
        <f aca="false">AG328*VLOOKUP($X329,$K$7:$V$36,AG$6+1,FALSE())</f>
        <v>0.104952424506516</v>
      </c>
      <c r="AH329" s="71" t="n">
        <f aca="false">AH328*VLOOKUP($X329,$K$7:$V$36,AH$6+1,FALSE())</f>
        <v>0.0847778054472715</v>
      </c>
      <c r="AI329" s="71" t="n">
        <f aca="false">AI328*VLOOKUP($X329,$K$7:$V$36,AI$6+1,FALSE())</f>
        <v>0.0469954284051876</v>
      </c>
      <c r="AJ329" s="71" t="n">
        <f aca="false">AJ328*VLOOKUP($X329,$K$7:$V$36,AJ$6+1,FALSE())</f>
        <v>0.0178777476879907</v>
      </c>
      <c r="AK329" s="72" t="n">
        <f aca="false">W$7</f>
        <v>0</v>
      </c>
      <c r="AL329" s="73" t="n">
        <f aca="false">AL328*VLOOKUP($X329,$K$40:$V$69,AL$6+1,FALSE())</f>
        <v>0.648682339860412</v>
      </c>
      <c r="AM329" s="74" t="n">
        <f aca="false">AM328*VLOOKUP($X329,$K$40:$V$69,AM$6+1,FALSE())</f>
        <v>0.527504101686411</v>
      </c>
      <c r="AN329" s="74" t="n">
        <f aca="false">AN328*VLOOKUP($X329,$K$40:$V$69,AN$6+1,FALSE())</f>
        <v>0.41996844619005</v>
      </c>
      <c r="AO329" s="74" t="n">
        <f aca="false">AO328*VLOOKUP($X329,$K$40:$V$69,AO$6+1,FALSE())</f>
        <v>0.369195544727125</v>
      </c>
      <c r="AP329" s="74" t="n">
        <f aca="false">AP328*VLOOKUP($X329,$K$40:$V$69,AP$6+1,FALSE())</f>
        <v>0.301626534975417</v>
      </c>
      <c r="AQ329" s="74" t="n">
        <f aca="false">AQ328*VLOOKUP($X329,$K$40:$V$69,AQ$6+1,FALSE())</f>
        <v>0.177014642190871</v>
      </c>
      <c r="AR329" s="74" t="n">
        <f aca="false">AR328*VLOOKUP($X329,$K$40:$V$69,AR$6+1,FALSE())</f>
        <v>0.165941082491618</v>
      </c>
      <c r="AS329" s="74" t="n">
        <f aca="false">AS328*VLOOKUP($X329,$K$40:$V$69,AS$6+1,FALSE())</f>
        <v>0.104952424506516</v>
      </c>
      <c r="AT329" s="74" t="n">
        <f aca="false">AT328*VLOOKUP($X329,$K$40:$V$69,AT$6+1,FALSE())</f>
        <v>0.0847778054472715</v>
      </c>
      <c r="AU329" s="74" t="n">
        <f aca="false">AU328*VLOOKUP($X329,$K$40:$V$69,AU$6+1,FALSE())</f>
        <v>0.0469954284051876</v>
      </c>
      <c r="AV329" s="74" t="n">
        <f aca="false">AV328*VLOOKUP($X329,$K$40:$V$69,AV$6+1,FALSE())</f>
        <v>0.0178777476879907</v>
      </c>
      <c r="AW329" s="75" t="n">
        <v>0</v>
      </c>
      <c r="AX329" s="54"/>
      <c r="AY329" s="60" t="n">
        <f aca="false">AY317+1</f>
        <v>27</v>
      </c>
      <c r="AZ329" s="61" t="n">
        <v>323</v>
      </c>
      <c r="BA329" s="76" t="n">
        <v>0.0469954284051876</v>
      </c>
      <c r="BB329" s="77" t="n">
        <v>0.0847778054472715</v>
      </c>
      <c r="BC329" s="54"/>
      <c r="BD329" s="54" t="n">
        <f aca="false">IF($D$11=1,BA329*BB329,BA329)</f>
        <v>0.0469954284051876</v>
      </c>
    </row>
    <row r="330" customFormat="false" ht="12.75" hidden="false" customHeight="false" outlineLevel="0" collapsed="false"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60" t="n">
        <f aca="false">X318+1</f>
        <v>27</v>
      </c>
      <c r="Y330" s="61" t="n">
        <v>324</v>
      </c>
      <c r="Z330" s="71" t="n">
        <f aca="false">Z329*VLOOKUP($X330,$K$7:$V$36,Z$6+1,FALSE())</f>
        <v>0.647592215188041</v>
      </c>
      <c r="AA330" s="71" t="n">
        <f aca="false">AA329*VLOOKUP($X330,$K$7:$V$36,AA$6+1,FALSE())</f>
        <v>0.526139023661885</v>
      </c>
      <c r="AB330" s="71" t="n">
        <f aca="false">AB329*VLOOKUP($X330,$K$7:$V$36,AB$6+1,FALSE())</f>
        <v>0.418540765381029</v>
      </c>
      <c r="AC330" s="71" t="n">
        <f aca="false">AC329*VLOOKUP($X330,$K$7:$V$36,AC$6+1,FALSE())</f>
        <v>0.367821951877433</v>
      </c>
      <c r="AD330" s="71" t="n">
        <f aca="false">AD329*VLOOKUP($X330,$K$7:$V$36,AD$6+1,FALSE())</f>
        <v>0.300282405736083</v>
      </c>
      <c r="AE330" s="71" t="n">
        <f aca="false">AE329*VLOOKUP($X330,$K$7:$V$36,AE$6+1,FALSE())</f>
        <v>0.175958559801217</v>
      </c>
      <c r="AF330" s="71" t="n">
        <f aca="false">AF329*VLOOKUP($X330,$K$7:$V$36,AF$6+1,FALSE())</f>
        <v>0.164925902381295</v>
      </c>
      <c r="AG330" s="71" t="n">
        <f aca="false">AG329*VLOOKUP($X330,$K$7:$V$36,AG$6+1,FALSE())</f>
        <v>0.104157950782605</v>
      </c>
      <c r="AH330" s="71" t="n">
        <f aca="false">AH329*VLOOKUP($X330,$K$7:$V$36,AH$6+1,FALSE())</f>
        <v>0.0840601119006347</v>
      </c>
      <c r="AI330" s="71" t="n">
        <f aca="false">AI329*VLOOKUP($X330,$K$7:$V$36,AI$6+1,FALSE())</f>
        <v>0.0465488356696928</v>
      </c>
      <c r="AJ330" s="71" t="n">
        <f aca="false">AJ329*VLOOKUP($X330,$K$7:$V$36,AJ$6+1,FALSE())</f>
        <v>0.0176867893238428</v>
      </c>
      <c r="AK330" s="72" t="n">
        <f aca="false">W$7</f>
        <v>0</v>
      </c>
      <c r="AL330" s="73" t="n">
        <f aca="false">AL329*VLOOKUP($X330,$K$40:$V$69,AL$6+1,FALSE())</f>
        <v>0.647592215188041</v>
      </c>
      <c r="AM330" s="74" t="n">
        <f aca="false">AM329*VLOOKUP($X330,$K$40:$V$69,AM$6+1,FALSE())</f>
        <v>0.526139023661885</v>
      </c>
      <c r="AN330" s="74" t="n">
        <f aca="false">AN329*VLOOKUP($X330,$K$40:$V$69,AN$6+1,FALSE())</f>
        <v>0.418540765381029</v>
      </c>
      <c r="AO330" s="74" t="n">
        <f aca="false">AO329*VLOOKUP($X330,$K$40:$V$69,AO$6+1,FALSE())</f>
        <v>0.367821951877433</v>
      </c>
      <c r="AP330" s="74" t="n">
        <f aca="false">AP329*VLOOKUP($X330,$K$40:$V$69,AP$6+1,FALSE())</f>
        <v>0.300282405736083</v>
      </c>
      <c r="AQ330" s="74" t="n">
        <f aca="false">AQ329*VLOOKUP($X330,$K$40:$V$69,AQ$6+1,FALSE())</f>
        <v>0.175958559801217</v>
      </c>
      <c r="AR330" s="74" t="n">
        <f aca="false">AR329*VLOOKUP($X330,$K$40:$V$69,AR$6+1,FALSE())</f>
        <v>0.164925902381295</v>
      </c>
      <c r="AS330" s="74" t="n">
        <f aca="false">AS329*VLOOKUP($X330,$K$40:$V$69,AS$6+1,FALSE())</f>
        <v>0.104157950782605</v>
      </c>
      <c r="AT330" s="74" t="n">
        <f aca="false">AT329*VLOOKUP($X330,$K$40:$V$69,AT$6+1,FALSE())</f>
        <v>0.0840601119006347</v>
      </c>
      <c r="AU330" s="74" t="n">
        <f aca="false">AU329*VLOOKUP($X330,$K$40:$V$69,AU$6+1,FALSE())</f>
        <v>0.0465488356696928</v>
      </c>
      <c r="AV330" s="74" t="n">
        <f aca="false">AV329*VLOOKUP($X330,$K$40:$V$69,AV$6+1,FALSE())</f>
        <v>0.0176867893238428</v>
      </c>
      <c r="AW330" s="75" t="n">
        <v>0</v>
      </c>
      <c r="AX330" s="54"/>
      <c r="AY330" s="60" t="n">
        <f aca="false">AY318+1</f>
        <v>27</v>
      </c>
      <c r="AZ330" s="61" t="n">
        <v>324</v>
      </c>
      <c r="BA330" s="76" t="n">
        <v>0.0465488356696928</v>
      </c>
      <c r="BB330" s="77" t="n">
        <v>0.0840601119006347</v>
      </c>
      <c r="BC330" s="54"/>
      <c r="BD330" s="54" t="n">
        <f aca="false">IF($D$11=1,BA330*BB330,BA330)</f>
        <v>0.0465488356696928</v>
      </c>
    </row>
    <row r="331" customFormat="false" ht="12.75" hidden="false" customHeight="false" outlineLevel="0" collapsed="false"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60" t="n">
        <f aca="false">X319+1</f>
        <v>28</v>
      </c>
      <c r="Y331" s="61" t="n">
        <v>325</v>
      </c>
      <c r="Z331" s="71" t="n">
        <f aca="false">Z330*VLOOKUP($X331,$K$7:$V$36,Z$6+1,FALSE())</f>
        <v>0.64650392249371</v>
      </c>
      <c r="AA331" s="71" t="n">
        <f aca="false">AA330*VLOOKUP($X331,$K$7:$V$36,AA$6+1,FALSE())</f>
        <v>0.524777478193802</v>
      </c>
      <c r="AB331" s="71" t="n">
        <f aca="false">AB330*VLOOKUP($X331,$K$7:$V$36,AB$6+1,FALSE())</f>
        <v>0.417117937966378</v>
      </c>
      <c r="AC331" s="71" t="n">
        <f aca="false">AC330*VLOOKUP($X331,$K$7:$V$36,AC$6+1,FALSE())</f>
        <v>0.366453469483009</v>
      </c>
      <c r="AD331" s="71" t="n">
        <f aca="false">AD330*VLOOKUP($X331,$K$7:$V$36,AD$6+1,FALSE())</f>
        <v>0.298944266299379</v>
      </c>
      <c r="AE331" s="71" t="n">
        <f aca="false">AE330*VLOOKUP($X331,$K$7:$V$36,AE$6+1,FALSE())</f>
        <v>0.174908778076864</v>
      </c>
      <c r="AF331" s="71" t="n">
        <f aca="false">AF330*VLOOKUP($X331,$K$7:$V$36,AF$6+1,FALSE())</f>
        <v>0.163916932852709</v>
      </c>
      <c r="AG331" s="71" t="n">
        <f aca="false">AG330*VLOOKUP($X331,$K$7:$V$36,AG$6+1,FALSE())</f>
        <v>0.103369491102685</v>
      </c>
      <c r="AH331" s="71" t="n">
        <f aca="false">AH330*VLOOKUP($X331,$K$7:$V$36,AH$6+1,FALSE())</f>
        <v>0.0833484940482691</v>
      </c>
      <c r="AI331" s="71" t="n">
        <f aca="false">AI330*VLOOKUP($X331,$K$7:$V$36,AI$6+1,FALSE())</f>
        <v>0.0461064868591534</v>
      </c>
      <c r="AJ331" s="71" t="n">
        <f aca="false">AJ330*VLOOKUP($X331,$K$7:$V$36,AJ$6+1,FALSE())</f>
        <v>0.0174978706515775</v>
      </c>
      <c r="AK331" s="72" t="n">
        <f aca="false">W$7</f>
        <v>0</v>
      </c>
      <c r="AL331" s="73" t="n">
        <f aca="false">AL330*VLOOKUP($X331,$K$40:$V$69,AL$6+1,FALSE())</f>
        <v>0.64650392249371</v>
      </c>
      <c r="AM331" s="74" t="n">
        <f aca="false">AM330*VLOOKUP($X331,$K$40:$V$69,AM$6+1,FALSE())</f>
        <v>0.524777478193802</v>
      </c>
      <c r="AN331" s="74" t="n">
        <f aca="false">AN330*VLOOKUP($X331,$K$40:$V$69,AN$6+1,FALSE())</f>
        <v>0.417117937966378</v>
      </c>
      <c r="AO331" s="74" t="n">
        <f aca="false">AO330*VLOOKUP($X331,$K$40:$V$69,AO$6+1,FALSE())</f>
        <v>0.366453469483009</v>
      </c>
      <c r="AP331" s="74" t="n">
        <f aca="false">AP330*VLOOKUP($X331,$K$40:$V$69,AP$6+1,FALSE())</f>
        <v>0.298944266299379</v>
      </c>
      <c r="AQ331" s="74" t="n">
        <f aca="false">AQ330*VLOOKUP($X331,$K$40:$V$69,AQ$6+1,FALSE())</f>
        <v>0.174908778076864</v>
      </c>
      <c r="AR331" s="74" t="n">
        <f aca="false">AR330*VLOOKUP($X331,$K$40:$V$69,AR$6+1,FALSE())</f>
        <v>0.163916932852709</v>
      </c>
      <c r="AS331" s="74" t="n">
        <f aca="false">AS330*VLOOKUP($X331,$K$40:$V$69,AS$6+1,FALSE())</f>
        <v>0.103369491102685</v>
      </c>
      <c r="AT331" s="74" t="n">
        <f aca="false">AT330*VLOOKUP($X331,$K$40:$V$69,AT$6+1,FALSE())</f>
        <v>0.0833484940482691</v>
      </c>
      <c r="AU331" s="74" t="n">
        <f aca="false">AU330*VLOOKUP($X331,$K$40:$V$69,AU$6+1,FALSE())</f>
        <v>0.0461064868591534</v>
      </c>
      <c r="AV331" s="74" t="n">
        <f aca="false">AV330*VLOOKUP($X331,$K$40:$V$69,AV$6+1,FALSE())</f>
        <v>0.0174978706515775</v>
      </c>
      <c r="AW331" s="75" t="n">
        <v>0</v>
      </c>
      <c r="AX331" s="54"/>
      <c r="AY331" s="60" t="n">
        <f aca="false">AY319+1</f>
        <v>28</v>
      </c>
      <c r="AZ331" s="61" t="n">
        <v>325</v>
      </c>
      <c r="BA331" s="76" t="n">
        <v>0.0461064868591534</v>
      </c>
      <c r="BB331" s="77" t="n">
        <v>0.0833484940482691</v>
      </c>
      <c r="BC331" s="54"/>
      <c r="BD331" s="54" t="n">
        <f aca="false">IF($D$11=1,BA331*BB331,BA331)</f>
        <v>0.0461064868591534</v>
      </c>
    </row>
    <row r="332" customFormat="false" ht="12.75" hidden="false" customHeight="false" outlineLevel="0" collapsed="false"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60" t="n">
        <f aca="false">X320+1</f>
        <v>28</v>
      </c>
      <c r="Y332" s="61" t="n">
        <v>326</v>
      </c>
      <c r="Z332" s="71" t="n">
        <f aca="false">Z331*VLOOKUP($X332,$K$7:$V$36,Z$6+1,FALSE())</f>
        <v>0.64541745869874</v>
      </c>
      <c r="AA332" s="71" t="n">
        <f aca="false">AA331*VLOOKUP($X332,$K$7:$V$36,AA$6+1,FALSE())</f>
        <v>0.523419456140593</v>
      </c>
      <c r="AB332" s="71" t="n">
        <f aca="false">AB331*VLOOKUP($X332,$K$7:$V$36,AB$6+1,FALSE())</f>
        <v>0.415699947447006</v>
      </c>
      <c r="AC332" s="71" t="n">
        <f aca="false">AC331*VLOOKUP($X332,$K$7:$V$36,AC$6+1,FALSE())</f>
        <v>0.365090078530393</v>
      </c>
      <c r="AD332" s="71" t="n">
        <f aca="false">AD331*VLOOKUP($X332,$K$7:$V$36,AD$6+1,FALSE())</f>
        <v>0.297612089973125</v>
      </c>
      <c r="AE332" s="71" t="n">
        <f aca="false">AE331*VLOOKUP($X332,$K$7:$V$36,AE$6+1,FALSE())</f>
        <v>0.173865259427578</v>
      </c>
      <c r="AF332" s="71" t="n">
        <f aca="false">AF331*VLOOKUP($X332,$K$7:$V$36,AF$6+1,FALSE())</f>
        <v>0.162914135911297</v>
      </c>
      <c r="AG332" s="71" t="n">
        <f aca="false">AG331*VLOOKUP($X332,$K$7:$V$36,AG$6+1,FALSE())</f>
        <v>0.102586999941367</v>
      </c>
      <c r="AH332" s="71" t="n">
        <f aca="false">AH331*VLOOKUP($X332,$K$7:$V$36,AH$6+1,FALSE())</f>
        <v>0.0826429004558808</v>
      </c>
      <c r="AI332" s="71" t="n">
        <f aca="false">AI331*VLOOKUP($X332,$K$7:$V$36,AI$6+1,FALSE())</f>
        <v>0.0456683416439858</v>
      </c>
      <c r="AJ332" s="71" t="n">
        <f aca="false">AJ331*VLOOKUP($X332,$K$7:$V$36,AJ$6+1,FALSE())</f>
        <v>0.0173109698845451</v>
      </c>
      <c r="AK332" s="72" t="n">
        <f aca="false">W$7</f>
        <v>0</v>
      </c>
      <c r="AL332" s="73" t="n">
        <f aca="false">AL331*VLOOKUP($X332,$K$40:$V$69,AL$6+1,FALSE())</f>
        <v>0.64541745869874</v>
      </c>
      <c r="AM332" s="74" t="n">
        <f aca="false">AM331*VLOOKUP($X332,$K$40:$V$69,AM$6+1,FALSE())</f>
        <v>0.523419456140593</v>
      </c>
      <c r="AN332" s="74" t="n">
        <f aca="false">AN331*VLOOKUP($X332,$K$40:$V$69,AN$6+1,FALSE())</f>
        <v>0.415699947447006</v>
      </c>
      <c r="AO332" s="74" t="n">
        <f aca="false">AO331*VLOOKUP($X332,$K$40:$V$69,AO$6+1,FALSE())</f>
        <v>0.365090078530393</v>
      </c>
      <c r="AP332" s="74" t="n">
        <f aca="false">AP331*VLOOKUP($X332,$K$40:$V$69,AP$6+1,FALSE())</f>
        <v>0.297612089973125</v>
      </c>
      <c r="AQ332" s="74" t="n">
        <f aca="false">AQ331*VLOOKUP($X332,$K$40:$V$69,AQ$6+1,FALSE())</f>
        <v>0.173865259427578</v>
      </c>
      <c r="AR332" s="74" t="n">
        <f aca="false">AR331*VLOOKUP($X332,$K$40:$V$69,AR$6+1,FALSE())</f>
        <v>0.162914135911297</v>
      </c>
      <c r="AS332" s="74" t="n">
        <f aca="false">AS331*VLOOKUP($X332,$K$40:$V$69,AS$6+1,FALSE())</f>
        <v>0.102586999941367</v>
      </c>
      <c r="AT332" s="74" t="n">
        <f aca="false">AT331*VLOOKUP($X332,$K$40:$V$69,AT$6+1,FALSE())</f>
        <v>0.0826429004558808</v>
      </c>
      <c r="AU332" s="74" t="n">
        <f aca="false">AU331*VLOOKUP($X332,$K$40:$V$69,AU$6+1,FALSE())</f>
        <v>0.0456683416439858</v>
      </c>
      <c r="AV332" s="74" t="n">
        <f aca="false">AV331*VLOOKUP($X332,$K$40:$V$69,AV$6+1,FALSE())</f>
        <v>0.0173109698845451</v>
      </c>
      <c r="AW332" s="75" t="n">
        <v>0</v>
      </c>
      <c r="AX332" s="54"/>
      <c r="AY332" s="60" t="n">
        <f aca="false">AY320+1</f>
        <v>28</v>
      </c>
      <c r="AZ332" s="61" t="n">
        <v>326</v>
      </c>
      <c r="BA332" s="76" t="n">
        <v>0.0456683416439858</v>
      </c>
      <c r="BB332" s="77" t="n">
        <v>0.0826429004558808</v>
      </c>
      <c r="BC332" s="54"/>
      <c r="BD332" s="54" t="n">
        <f aca="false">IF($D$11=1,BA332*BB332,BA332)</f>
        <v>0.0456683416439858</v>
      </c>
    </row>
    <row r="333" customFormat="false" ht="12.75" hidden="false" customHeight="false" outlineLevel="0" collapsed="false"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60" t="n">
        <f aca="false">X321+1</f>
        <v>28</v>
      </c>
      <c r="Y333" s="61" t="n">
        <v>327</v>
      </c>
      <c r="Z333" s="71" t="n">
        <f aca="false">Z332*VLOOKUP($X333,$K$7:$V$36,Z$6+1,FALSE())</f>
        <v>0.644332820729626</v>
      </c>
      <c r="AA333" s="71" t="n">
        <f aca="false">AA332*VLOOKUP($X333,$K$7:$V$36,AA$6+1,FALSE())</f>
        <v>0.522064948384346</v>
      </c>
      <c r="AB333" s="71" t="n">
        <f aca="false">AB332*VLOOKUP($X333,$K$7:$V$36,AB$6+1,FALSE())</f>
        <v>0.414286777379908</v>
      </c>
      <c r="AC333" s="71" t="n">
        <f aca="false">AC332*VLOOKUP($X333,$K$7:$V$36,AC$6+1,FALSE())</f>
        <v>0.363731760076865</v>
      </c>
      <c r="AD333" s="71" t="n">
        <f aca="false">AD332*VLOOKUP($X333,$K$7:$V$36,AD$6+1,FALSE())</f>
        <v>0.296285850184094</v>
      </c>
      <c r="AE333" s="71" t="n">
        <f aca="false">AE332*VLOOKUP($X333,$K$7:$V$36,AE$6+1,FALSE())</f>
        <v>0.172827966487393</v>
      </c>
      <c r="AF333" s="71" t="n">
        <f aca="false">AF332*VLOOKUP($X333,$K$7:$V$36,AF$6+1,FALSE())</f>
        <v>0.161917473794935</v>
      </c>
      <c r="AG333" s="71" t="n">
        <f aca="false">AG332*VLOOKUP($X333,$K$7:$V$36,AG$6+1,FALSE())</f>
        <v>0.101810432117884</v>
      </c>
      <c r="AH333" s="71" t="n">
        <f aca="false">AH332*VLOOKUP($X333,$K$7:$V$36,AH$6+1,FALSE())</f>
        <v>0.0819432801245969</v>
      </c>
      <c r="AI333" s="71" t="n">
        <f aca="false">AI332*VLOOKUP($X333,$K$7:$V$36,AI$6+1,FALSE())</f>
        <v>0.0452343600778544</v>
      </c>
      <c r="AJ333" s="71" t="n">
        <f aca="false">AJ332*VLOOKUP($X333,$K$7:$V$36,AJ$6+1,FALSE())</f>
        <v>0.0171260654688067</v>
      </c>
      <c r="AK333" s="72" t="n">
        <f aca="false">W$7</f>
        <v>0</v>
      </c>
      <c r="AL333" s="73" t="n">
        <f aca="false">AL332*VLOOKUP($X333,$K$40:$V$69,AL$6+1,FALSE())</f>
        <v>0.644332820729626</v>
      </c>
      <c r="AM333" s="74" t="n">
        <f aca="false">AM332*VLOOKUP($X333,$K$40:$V$69,AM$6+1,FALSE())</f>
        <v>0.522064948384346</v>
      </c>
      <c r="AN333" s="74" t="n">
        <f aca="false">AN332*VLOOKUP($X333,$K$40:$V$69,AN$6+1,FALSE())</f>
        <v>0.414286777379908</v>
      </c>
      <c r="AO333" s="74" t="n">
        <f aca="false">AO332*VLOOKUP($X333,$K$40:$V$69,AO$6+1,FALSE())</f>
        <v>0.363731760076865</v>
      </c>
      <c r="AP333" s="74" t="n">
        <f aca="false">AP332*VLOOKUP($X333,$K$40:$V$69,AP$6+1,FALSE())</f>
        <v>0.296285850184094</v>
      </c>
      <c r="AQ333" s="74" t="n">
        <f aca="false">AQ332*VLOOKUP($X333,$K$40:$V$69,AQ$6+1,FALSE())</f>
        <v>0.172827966487393</v>
      </c>
      <c r="AR333" s="74" t="n">
        <f aca="false">AR332*VLOOKUP($X333,$K$40:$V$69,AR$6+1,FALSE())</f>
        <v>0.161917473794935</v>
      </c>
      <c r="AS333" s="74" t="n">
        <f aca="false">AS332*VLOOKUP($X333,$K$40:$V$69,AS$6+1,FALSE())</f>
        <v>0.101810432117884</v>
      </c>
      <c r="AT333" s="74" t="n">
        <f aca="false">AT332*VLOOKUP($X333,$K$40:$V$69,AT$6+1,FALSE())</f>
        <v>0.0819432801245969</v>
      </c>
      <c r="AU333" s="74" t="n">
        <f aca="false">AU332*VLOOKUP($X333,$K$40:$V$69,AU$6+1,FALSE())</f>
        <v>0.0452343600778544</v>
      </c>
      <c r="AV333" s="74" t="n">
        <f aca="false">AV332*VLOOKUP($X333,$K$40:$V$69,AV$6+1,FALSE())</f>
        <v>0.0171260654688067</v>
      </c>
      <c r="AW333" s="75" t="n">
        <v>0</v>
      </c>
      <c r="AX333" s="54"/>
      <c r="AY333" s="60" t="n">
        <f aca="false">AY321+1</f>
        <v>28</v>
      </c>
      <c r="AZ333" s="61" t="n">
        <v>327</v>
      </c>
      <c r="BA333" s="76" t="n">
        <v>0.0452343600778544</v>
      </c>
      <c r="BB333" s="77" t="n">
        <v>0.0819432801245969</v>
      </c>
      <c r="BC333" s="54"/>
      <c r="BD333" s="54" t="n">
        <f aca="false">IF($D$11=1,BA333*BB333,BA333)</f>
        <v>0.0452343600778544</v>
      </c>
    </row>
    <row r="334" customFormat="false" ht="12.75" hidden="false" customHeight="false" outlineLevel="0" collapsed="false"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60" t="n">
        <f aca="false">X322+1</f>
        <v>28</v>
      </c>
      <c r="Y334" s="61" t="n">
        <v>328</v>
      </c>
      <c r="Z334" s="71" t="n">
        <f aca="false">Z333*VLOOKUP($X334,$K$7:$V$36,Z$6+1,FALSE())</f>
        <v>0.643250005518028</v>
      </c>
      <c r="AA334" s="71" t="n">
        <f aca="false">AA333*VLOOKUP($X334,$K$7:$V$36,AA$6+1,FALSE())</f>
        <v>0.520713945830742</v>
      </c>
      <c r="AB334" s="71" t="n">
        <f aca="false">AB333*VLOOKUP($X334,$K$7:$V$36,AB$6+1,FALSE())</f>
        <v>0.412878411377981</v>
      </c>
      <c r="AC334" s="71" t="n">
        <f aca="false">AC333*VLOOKUP($X334,$K$7:$V$36,AC$6+1,FALSE())</f>
        <v>0.362378495250181</v>
      </c>
      <c r="AD334" s="71" t="n">
        <f aca="false">AD333*VLOOKUP($X334,$K$7:$V$36,AD$6+1,FALSE())</f>
        <v>0.294965520477473</v>
      </c>
      <c r="AE334" s="71" t="n">
        <f aca="false">AE333*VLOOKUP($X334,$K$7:$V$36,AE$6+1,FALSE())</f>
        <v>0.171796862113269</v>
      </c>
      <c r="AF334" s="71" t="n">
        <f aca="false">AF333*VLOOKUP($X334,$K$7:$V$36,AF$6+1,FALSE())</f>
        <v>0.160926908972516</v>
      </c>
      <c r="AG334" s="71" t="n">
        <f aca="false">AG333*VLOOKUP($X334,$K$7:$V$36,AG$6+1,FALSE())</f>
        <v>0.101039742793478</v>
      </c>
      <c r="AH334" s="71" t="n">
        <f aca="false">AH333*VLOOKUP($X334,$K$7:$V$36,AH$6+1,FALSE())</f>
        <v>0.0812495824872801</v>
      </c>
      <c r="AI334" s="71" t="n">
        <f aca="false">AI333*VLOOKUP($X334,$K$7:$V$36,AI$6+1,FALSE())</f>
        <v>0.0448045025940296</v>
      </c>
      <c r="AJ334" s="71" t="n">
        <f aca="false">AJ333*VLOOKUP($X334,$K$7:$V$36,AJ$6+1,FALSE())</f>
        <v>0.0169431360806484</v>
      </c>
      <c r="AK334" s="72" t="n">
        <f aca="false">W$7</f>
        <v>0</v>
      </c>
      <c r="AL334" s="73" t="n">
        <f aca="false">AL333*VLOOKUP($X334,$K$40:$V$69,AL$6+1,FALSE())</f>
        <v>0.643250005518028</v>
      </c>
      <c r="AM334" s="74" t="n">
        <f aca="false">AM333*VLOOKUP($X334,$K$40:$V$69,AM$6+1,FALSE())</f>
        <v>0.520713945830742</v>
      </c>
      <c r="AN334" s="74" t="n">
        <f aca="false">AN333*VLOOKUP($X334,$K$40:$V$69,AN$6+1,FALSE())</f>
        <v>0.412878411377981</v>
      </c>
      <c r="AO334" s="74" t="n">
        <f aca="false">AO333*VLOOKUP($X334,$K$40:$V$69,AO$6+1,FALSE())</f>
        <v>0.362378495250181</v>
      </c>
      <c r="AP334" s="74" t="n">
        <f aca="false">AP333*VLOOKUP($X334,$K$40:$V$69,AP$6+1,FALSE())</f>
        <v>0.294965520477473</v>
      </c>
      <c r="AQ334" s="74" t="n">
        <f aca="false">AQ333*VLOOKUP($X334,$K$40:$V$69,AQ$6+1,FALSE())</f>
        <v>0.171796862113269</v>
      </c>
      <c r="AR334" s="74" t="n">
        <f aca="false">AR333*VLOOKUP($X334,$K$40:$V$69,AR$6+1,FALSE())</f>
        <v>0.160926908972516</v>
      </c>
      <c r="AS334" s="74" t="n">
        <f aca="false">AS333*VLOOKUP($X334,$K$40:$V$69,AS$6+1,FALSE())</f>
        <v>0.101039742793478</v>
      </c>
      <c r="AT334" s="74" t="n">
        <f aca="false">AT333*VLOOKUP($X334,$K$40:$V$69,AT$6+1,FALSE())</f>
        <v>0.0812495824872801</v>
      </c>
      <c r="AU334" s="74" t="n">
        <f aca="false">AU333*VLOOKUP($X334,$K$40:$V$69,AU$6+1,FALSE())</f>
        <v>0.0448045025940296</v>
      </c>
      <c r="AV334" s="74" t="n">
        <f aca="false">AV333*VLOOKUP($X334,$K$40:$V$69,AV$6+1,FALSE())</f>
        <v>0.0169431360806484</v>
      </c>
      <c r="AW334" s="75" t="n">
        <v>0</v>
      </c>
      <c r="AX334" s="54"/>
      <c r="AY334" s="60" t="n">
        <f aca="false">AY322+1</f>
        <v>28</v>
      </c>
      <c r="AZ334" s="61" t="n">
        <v>328</v>
      </c>
      <c r="BA334" s="76" t="n">
        <v>0.0448045025940296</v>
      </c>
      <c r="BB334" s="77" t="n">
        <v>0.0812495824872801</v>
      </c>
      <c r="BC334" s="54"/>
      <c r="BD334" s="54" t="n">
        <f aca="false">IF($D$11=1,BA334*BB334,BA334)</f>
        <v>0.0448045025940296</v>
      </c>
    </row>
    <row r="335" customFormat="false" ht="12.75" hidden="false" customHeight="false" outlineLevel="0" collapsed="false"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60" t="n">
        <f aca="false">X323+1</f>
        <v>28</v>
      </c>
      <c r="Y335" s="61" t="n">
        <v>329</v>
      </c>
      <c r="Z335" s="71" t="n">
        <f aca="false">Z334*VLOOKUP($X335,$K$7:$V$36,Z$6+1,FALSE())</f>
        <v>0.642169010000763</v>
      </c>
      <c r="AA335" s="71" t="n">
        <f aca="false">AA334*VLOOKUP($X335,$K$7:$V$36,AA$6+1,FALSE())</f>
        <v>0.519366439409</v>
      </c>
      <c r="AB335" s="71" t="n">
        <f aca="false">AB334*VLOOKUP($X335,$K$7:$V$36,AB$6+1,FALSE())</f>
        <v>0.411474833109825</v>
      </c>
      <c r="AC335" s="71" t="n">
        <f aca="false">AC334*VLOOKUP($X335,$K$7:$V$36,AC$6+1,FALSE())</f>
        <v>0.36103026524831</v>
      </c>
      <c r="AD335" s="71" t="n">
        <f aca="false">AD334*VLOOKUP($X335,$K$7:$V$36,AD$6+1,FALSE())</f>
        <v>0.293651074516341</v>
      </c>
      <c r="AE335" s="71" t="n">
        <f aca="false">AE334*VLOOKUP($X335,$K$7:$V$36,AE$6+1,FALSE())</f>
        <v>0.170771909383766</v>
      </c>
      <c r="AF335" s="71" t="n">
        <f aca="false">AF334*VLOOKUP($X335,$K$7:$V$36,AF$6+1,FALSE())</f>
        <v>0.159942404142539</v>
      </c>
      <c r="AG335" s="71" t="n">
        <f aca="false">AG334*VLOOKUP($X335,$K$7:$V$36,AG$6+1,FALSE())</f>
        <v>0.100274887468814</v>
      </c>
      <c r="AH335" s="71" t="n">
        <f aca="false">AH334*VLOOKUP($X335,$K$7:$V$36,AH$6+1,FALSE())</f>
        <v>0.0805617574048731</v>
      </c>
      <c r="AI335" s="71" t="n">
        <f aca="false">AI334*VLOOKUP($X335,$K$7:$V$36,AI$6+1,FALSE())</f>
        <v>0.0443787300017801</v>
      </c>
      <c r="AJ335" s="71" t="n">
        <f aca="false">AJ334*VLOOKUP($X335,$K$7:$V$36,AJ$6+1,FALSE())</f>
        <v>0.0167621606241221</v>
      </c>
      <c r="AK335" s="72" t="n">
        <f aca="false">W$7</f>
        <v>0</v>
      </c>
      <c r="AL335" s="73" t="n">
        <f aca="false">AL334*VLOOKUP($X335,$K$40:$V$69,AL$6+1,FALSE())</f>
        <v>0.642169010000763</v>
      </c>
      <c r="AM335" s="74" t="n">
        <f aca="false">AM334*VLOOKUP($X335,$K$40:$V$69,AM$6+1,FALSE())</f>
        <v>0.519366439409</v>
      </c>
      <c r="AN335" s="74" t="n">
        <f aca="false">AN334*VLOOKUP($X335,$K$40:$V$69,AN$6+1,FALSE())</f>
        <v>0.411474833109825</v>
      </c>
      <c r="AO335" s="74" t="n">
        <f aca="false">AO334*VLOOKUP($X335,$K$40:$V$69,AO$6+1,FALSE())</f>
        <v>0.36103026524831</v>
      </c>
      <c r="AP335" s="74" t="n">
        <f aca="false">AP334*VLOOKUP($X335,$K$40:$V$69,AP$6+1,FALSE())</f>
        <v>0.293651074516341</v>
      </c>
      <c r="AQ335" s="74" t="n">
        <f aca="false">AQ334*VLOOKUP($X335,$K$40:$V$69,AQ$6+1,FALSE())</f>
        <v>0.170771909383766</v>
      </c>
      <c r="AR335" s="74" t="n">
        <f aca="false">AR334*VLOOKUP($X335,$K$40:$V$69,AR$6+1,FALSE())</f>
        <v>0.159942404142539</v>
      </c>
      <c r="AS335" s="74" t="n">
        <f aca="false">AS334*VLOOKUP($X335,$K$40:$V$69,AS$6+1,FALSE())</f>
        <v>0.100274887468814</v>
      </c>
      <c r="AT335" s="74" t="n">
        <f aca="false">AT334*VLOOKUP($X335,$K$40:$V$69,AT$6+1,FALSE())</f>
        <v>0.0805617574048731</v>
      </c>
      <c r="AU335" s="74" t="n">
        <f aca="false">AU334*VLOOKUP($X335,$K$40:$V$69,AU$6+1,FALSE())</f>
        <v>0.0443787300017801</v>
      </c>
      <c r="AV335" s="74" t="n">
        <f aca="false">AV334*VLOOKUP($X335,$K$40:$V$69,AV$6+1,FALSE())</f>
        <v>0.0167621606241221</v>
      </c>
      <c r="AW335" s="75" t="n">
        <v>0</v>
      </c>
      <c r="AX335" s="54"/>
      <c r="AY335" s="60" t="n">
        <f aca="false">AY323+1</f>
        <v>28</v>
      </c>
      <c r="AZ335" s="61" t="n">
        <v>329</v>
      </c>
      <c r="BA335" s="76" t="n">
        <v>0.0443787300017801</v>
      </c>
      <c r="BB335" s="77" t="n">
        <v>0.0805617574048731</v>
      </c>
      <c r="BC335" s="54"/>
      <c r="BD335" s="54" t="n">
        <f aca="false">IF($D$11=1,BA335*BB335,BA335)</f>
        <v>0.0443787300017801</v>
      </c>
    </row>
    <row r="336" customFormat="false" ht="12.75" hidden="false" customHeight="false" outlineLevel="0" collapsed="false"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60" t="n">
        <f aca="false">X324+1</f>
        <v>28</v>
      </c>
      <c r="Y336" s="61" t="n">
        <v>330</v>
      </c>
      <c r="Z336" s="71" t="n">
        <f aca="false">Z335*VLOOKUP($X336,$K$7:$V$36,Z$6+1,FALSE())</f>
        <v>0.641089831119796</v>
      </c>
      <c r="AA336" s="71" t="n">
        <f aca="false">AA335*VLOOKUP($X336,$K$7:$V$36,AA$6+1,FALSE())</f>
        <v>0.51802242007181</v>
      </c>
      <c r="AB336" s="71" t="n">
        <f aca="false">AB335*VLOOKUP($X336,$K$7:$V$36,AB$6+1,FALSE())</f>
        <v>0.410076026299562</v>
      </c>
      <c r="AC336" s="71" t="n">
        <f aca="false">AC335*VLOOKUP($X336,$K$7:$V$36,AC$6+1,FALSE())</f>
        <v>0.359687051339176</v>
      </c>
      <c r="AD336" s="71" t="n">
        <f aca="false">AD335*VLOOKUP($X336,$K$7:$V$36,AD$6+1,FALSE())</f>
        <v>0.292342486081138</v>
      </c>
      <c r="AE336" s="71" t="n">
        <f aca="false">AE335*VLOOKUP($X336,$K$7:$V$36,AE$6+1,FALSE())</f>
        <v>0.169753071597718</v>
      </c>
      <c r="AF336" s="71" t="n">
        <f aca="false">AF335*VLOOKUP($X336,$K$7:$V$36,AF$6+1,FALSE())</f>
        <v>0.158963922231702</v>
      </c>
      <c r="AG336" s="71" t="n">
        <f aca="false">AG335*VLOOKUP($X336,$K$7:$V$36,AG$6+1,FALSE())</f>
        <v>0.0995158219814111</v>
      </c>
      <c r="AH336" s="71" t="n">
        <f aca="false">AH335*VLOOKUP($X336,$K$7:$V$36,AH$6+1,FALSE())</f>
        <v>0.079879755162775</v>
      </c>
      <c r="AI336" s="71" t="n">
        <f aca="false">AI335*VLOOKUP($X336,$K$7:$V$36,AI$6+1,FALSE())</f>
        <v>0.0439570034828004</v>
      </c>
      <c r="AJ336" s="71" t="n">
        <f aca="false">AJ335*VLOOKUP($X336,$K$7:$V$36,AJ$6+1,FALSE())</f>
        <v>0.0165831182286129</v>
      </c>
      <c r="AK336" s="72" t="n">
        <f aca="false">W$7</f>
        <v>0</v>
      </c>
      <c r="AL336" s="73" t="n">
        <f aca="false">AL335*VLOOKUP($X336,$K$40:$V$69,AL$6+1,FALSE())</f>
        <v>0.641089831119796</v>
      </c>
      <c r="AM336" s="74" t="n">
        <f aca="false">AM335*VLOOKUP($X336,$K$40:$V$69,AM$6+1,FALSE())</f>
        <v>0.51802242007181</v>
      </c>
      <c r="AN336" s="74" t="n">
        <f aca="false">AN335*VLOOKUP($X336,$K$40:$V$69,AN$6+1,FALSE())</f>
        <v>0.410076026299562</v>
      </c>
      <c r="AO336" s="74" t="n">
        <f aca="false">AO335*VLOOKUP($X336,$K$40:$V$69,AO$6+1,FALSE())</f>
        <v>0.359687051339176</v>
      </c>
      <c r="AP336" s="74" t="n">
        <f aca="false">AP335*VLOOKUP($X336,$K$40:$V$69,AP$6+1,FALSE())</f>
        <v>0.292342486081138</v>
      </c>
      <c r="AQ336" s="74" t="n">
        <f aca="false">AQ335*VLOOKUP($X336,$K$40:$V$69,AQ$6+1,FALSE())</f>
        <v>0.169753071597718</v>
      </c>
      <c r="AR336" s="74" t="n">
        <f aca="false">AR335*VLOOKUP($X336,$K$40:$V$69,AR$6+1,FALSE())</f>
        <v>0.158963922231702</v>
      </c>
      <c r="AS336" s="74" t="n">
        <f aca="false">AS335*VLOOKUP($X336,$K$40:$V$69,AS$6+1,FALSE())</f>
        <v>0.0995158219814111</v>
      </c>
      <c r="AT336" s="74" t="n">
        <f aca="false">AT335*VLOOKUP($X336,$K$40:$V$69,AT$6+1,FALSE())</f>
        <v>0.079879755162775</v>
      </c>
      <c r="AU336" s="74" t="n">
        <f aca="false">AU335*VLOOKUP($X336,$K$40:$V$69,AU$6+1,FALSE())</f>
        <v>0.0439570034828004</v>
      </c>
      <c r="AV336" s="74" t="n">
        <f aca="false">AV335*VLOOKUP($X336,$K$40:$V$69,AV$6+1,FALSE())</f>
        <v>0.0165831182286129</v>
      </c>
      <c r="AW336" s="75" t="n">
        <v>0</v>
      </c>
      <c r="AX336" s="54"/>
      <c r="AY336" s="60" t="n">
        <f aca="false">AY324+1</f>
        <v>28</v>
      </c>
      <c r="AZ336" s="61" t="n">
        <v>330</v>
      </c>
      <c r="BA336" s="76" t="n">
        <v>0.0439570034828004</v>
      </c>
      <c r="BB336" s="77" t="n">
        <v>0.079879755162775</v>
      </c>
      <c r="BC336" s="54"/>
      <c r="BD336" s="54" t="n">
        <f aca="false">IF($D$11=1,BA336*BB336,BA336)</f>
        <v>0.0439570034828004</v>
      </c>
    </row>
    <row r="337" customFormat="false" ht="12.75" hidden="false" customHeight="false" outlineLevel="0" collapsed="false"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60" t="n">
        <f aca="false">X325+1</f>
        <v>28</v>
      </c>
      <c r="Y337" s="61" t="n">
        <v>331</v>
      </c>
      <c r="Z337" s="71" t="n">
        <f aca="false">Z336*VLOOKUP($X337,$K$7:$V$36,Z$6+1,FALSE())</f>
        <v>0.64001246582223</v>
      </c>
      <c r="AA337" s="71" t="n">
        <f aca="false">AA336*VLOOKUP($X337,$K$7:$V$36,AA$6+1,FALSE())</f>
        <v>0.516681878795276</v>
      </c>
      <c r="AB337" s="71" t="n">
        <f aca="false">AB336*VLOOKUP($X337,$K$7:$V$36,AB$6+1,FALSE())</f>
        <v>0.408681974726643</v>
      </c>
      <c r="AC337" s="71" t="n">
        <f aca="false">AC336*VLOOKUP($X337,$K$7:$V$36,AC$6+1,FALSE())</f>
        <v>0.358348834860395</v>
      </c>
      <c r="AD337" s="71" t="n">
        <f aca="false">AD336*VLOOKUP($X337,$K$7:$V$36,AD$6+1,FALSE())</f>
        <v>0.291039729069149</v>
      </c>
      <c r="AE337" s="71" t="n">
        <f aca="false">AE336*VLOOKUP($X337,$K$7:$V$36,AE$6+1,FALSE())</f>
        <v>0.168740312272924</v>
      </c>
      <c r="AF337" s="71" t="n">
        <f aca="false">AF336*VLOOKUP($X337,$K$7:$V$36,AF$6+1,FALSE())</f>
        <v>0.157991426393508</v>
      </c>
      <c r="AG337" s="71" t="n">
        <f aca="false">AG336*VLOOKUP($X337,$K$7:$V$36,AG$6+1,FALSE())</f>
        <v>0.098762502503091</v>
      </c>
      <c r="AH337" s="71" t="n">
        <f aca="false">AH336*VLOOKUP($X337,$K$7:$V$36,AH$6+1,FALSE())</f>
        <v>0.0792035264672479</v>
      </c>
      <c r="AI337" s="71" t="n">
        <f aca="false">AI336*VLOOKUP($X337,$K$7:$V$36,AI$6+1,FALSE())</f>
        <v>0.0435392845876712</v>
      </c>
      <c r="AJ337" s="71" t="n">
        <f aca="false">AJ336*VLOOKUP($X337,$K$7:$V$36,AJ$6+1,FALSE())</f>
        <v>0.0164059882464321</v>
      </c>
      <c r="AK337" s="72" t="n">
        <f aca="false">W$7</f>
        <v>0</v>
      </c>
      <c r="AL337" s="73" t="n">
        <f aca="false">AL336*VLOOKUP($X337,$K$40:$V$69,AL$6+1,FALSE())</f>
        <v>0.64001246582223</v>
      </c>
      <c r="AM337" s="74" t="n">
        <f aca="false">AM336*VLOOKUP($X337,$K$40:$V$69,AM$6+1,FALSE())</f>
        <v>0.516681878795276</v>
      </c>
      <c r="AN337" s="74" t="n">
        <f aca="false">AN336*VLOOKUP($X337,$K$40:$V$69,AN$6+1,FALSE())</f>
        <v>0.408681974726643</v>
      </c>
      <c r="AO337" s="74" t="n">
        <f aca="false">AO336*VLOOKUP($X337,$K$40:$V$69,AO$6+1,FALSE())</f>
        <v>0.358348834860395</v>
      </c>
      <c r="AP337" s="74" t="n">
        <f aca="false">AP336*VLOOKUP($X337,$K$40:$V$69,AP$6+1,FALSE())</f>
        <v>0.291039729069149</v>
      </c>
      <c r="AQ337" s="74" t="n">
        <f aca="false">AQ336*VLOOKUP($X337,$K$40:$V$69,AQ$6+1,FALSE())</f>
        <v>0.168740312272924</v>
      </c>
      <c r="AR337" s="74" t="n">
        <f aca="false">AR336*VLOOKUP($X337,$K$40:$V$69,AR$6+1,FALSE())</f>
        <v>0.157991426393508</v>
      </c>
      <c r="AS337" s="74" t="n">
        <f aca="false">AS336*VLOOKUP($X337,$K$40:$V$69,AS$6+1,FALSE())</f>
        <v>0.098762502503091</v>
      </c>
      <c r="AT337" s="74" t="n">
        <f aca="false">AT336*VLOOKUP($X337,$K$40:$V$69,AT$6+1,FALSE())</f>
        <v>0.0792035264672479</v>
      </c>
      <c r="AU337" s="74" t="n">
        <f aca="false">AU336*VLOOKUP($X337,$K$40:$V$69,AU$6+1,FALSE())</f>
        <v>0.0435392845876712</v>
      </c>
      <c r="AV337" s="74" t="n">
        <f aca="false">AV336*VLOOKUP($X337,$K$40:$V$69,AV$6+1,FALSE())</f>
        <v>0.0164059882464321</v>
      </c>
      <c r="AW337" s="75" t="n">
        <v>0</v>
      </c>
      <c r="AX337" s="54"/>
      <c r="AY337" s="60" t="n">
        <f aca="false">AY325+1</f>
        <v>28</v>
      </c>
      <c r="AZ337" s="61" t="n">
        <v>331</v>
      </c>
      <c r="BA337" s="76" t="n">
        <v>0.0435392845876712</v>
      </c>
      <c r="BB337" s="77" t="n">
        <v>0.0792035264672479</v>
      </c>
      <c r="BC337" s="54"/>
      <c r="BD337" s="54" t="n">
        <f aca="false">IF($D$11=1,BA337*BB337,BA337)</f>
        <v>0.0435392845876712</v>
      </c>
    </row>
    <row r="338" customFormat="false" ht="12.75" hidden="false" customHeight="false" outlineLevel="0" collapsed="false"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60" t="n">
        <f aca="false">X326+1</f>
        <v>28</v>
      </c>
      <c r="Y338" s="61" t="n">
        <v>332</v>
      </c>
      <c r="Z338" s="71" t="n">
        <f aca="false">Z337*VLOOKUP($X338,$K$7:$V$36,Z$6+1,FALSE())</f>
        <v>0.638936911060298</v>
      </c>
      <c r="AA338" s="71" t="n">
        <f aca="false">AA337*VLOOKUP($X338,$K$7:$V$36,AA$6+1,FALSE())</f>
        <v>0.515344806578853</v>
      </c>
      <c r="AB338" s="71" t="n">
        <f aca="false">AB337*VLOOKUP($X338,$K$7:$V$36,AB$6+1,FALSE())</f>
        <v>0.407292662225661</v>
      </c>
      <c r="AC338" s="71" t="n">
        <f aca="false">AC337*VLOOKUP($X338,$K$7:$V$36,AC$6+1,FALSE())</f>
        <v>0.357015597219015</v>
      </c>
      <c r="AD338" s="71" t="n">
        <f aca="false">AD337*VLOOKUP($X338,$K$7:$V$36,AD$6+1,FALSE())</f>
        <v>0.289742777493979</v>
      </c>
      <c r="AE338" s="71" t="n">
        <f aca="false">AE337*VLOOKUP($X338,$K$7:$V$36,AE$6+1,FALSE())</f>
        <v>0.167733595144835</v>
      </c>
      <c r="AF338" s="71" t="n">
        <f aca="false">AF337*VLOOKUP($X338,$K$7:$V$36,AF$6+1,FALSE())</f>
        <v>0.157024880006875</v>
      </c>
      <c r="AG338" s="71" t="n">
        <f aca="false">AG337*VLOOKUP($X338,$K$7:$V$36,AG$6+1,FALSE())</f>
        <v>0.098014885537448</v>
      </c>
      <c r="AH338" s="71" t="n">
        <f aca="false">AH337*VLOOKUP($X338,$K$7:$V$36,AH$6+1,FALSE())</f>
        <v>0.0785330224418545</v>
      </c>
      <c r="AI338" s="71" t="n">
        <f aca="false">AI337*VLOOKUP($X338,$K$7:$V$36,AI$6+1,FALSE())</f>
        <v>0.0431255352323542</v>
      </c>
      <c r="AJ338" s="71" t="n">
        <f aca="false">AJ337*VLOOKUP($X338,$K$7:$V$36,AJ$6+1,FALSE())</f>
        <v>0.016230750250436</v>
      </c>
      <c r="AK338" s="72" t="n">
        <f aca="false">W$7</f>
        <v>0</v>
      </c>
      <c r="AL338" s="73" t="n">
        <f aca="false">AL337*VLOOKUP($X338,$K$40:$V$69,AL$6+1,FALSE())</f>
        <v>0.638936911060298</v>
      </c>
      <c r="AM338" s="74" t="n">
        <f aca="false">AM337*VLOOKUP($X338,$K$40:$V$69,AM$6+1,FALSE())</f>
        <v>0.515344806578853</v>
      </c>
      <c r="AN338" s="74" t="n">
        <f aca="false">AN337*VLOOKUP($X338,$K$40:$V$69,AN$6+1,FALSE())</f>
        <v>0.407292662225661</v>
      </c>
      <c r="AO338" s="74" t="n">
        <f aca="false">AO337*VLOOKUP($X338,$K$40:$V$69,AO$6+1,FALSE())</f>
        <v>0.357015597219015</v>
      </c>
      <c r="AP338" s="74" t="n">
        <f aca="false">AP337*VLOOKUP($X338,$K$40:$V$69,AP$6+1,FALSE())</f>
        <v>0.289742777493979</v>
      </c>
      <c r="AQ338" s="74" t="n">
        <f aca="false">AQ337*VLOOKUP($X338,$K$40:$V$69,AQ$6+1,FALSE())</f>
        <v>0.167733595144835</v>
      </c>
      <c r="AR338" s="74" t="n">
        <f aca="false">AR337*VLOOKUP($X338,$K$40:$V$69,AR$6+1,FALSE())</f>
        <v>0.157024880006875</v>
      </c>
      <c r="AS338" s="74" t="n">
        <f aca="false">AS337*VLOOKUP($X338,$K$40:$V$69,AS$6+1,FALSE())</f>
        <v>0.098014885537448</v>
      </c>
      <c r="AT338" s="74" t="n">
        <f aca="false">AT337*VLOOKUP($X338,$K$40:$V$69,AT$6+1,FALSE())</f>
        <v>0.0785330224418545</v>
      </c>
      <c r="AU338" s="74" t="n">
        <f aca="false">AU337*VLOOKUP($X338,$K$40:$V$69,AU$6+1,FALSE())</f>
        <v>0.0431255352323542</v>
      </c>
      <c r="AV338" s="74" t="n">
        <f aca="false">AV337*VLOOKUP($X338,$K$40:$V$69,AV$6+1,FALSE())</f>
        <v>0.016230750250436</v>
      </c>
      <c r="AW338" s="75" t="n">
        <v>0</v>
      </c>
      <c r="AX338" s="54"/>
      <c r="AY338" s="60" t="n">
        <f aca="false">AY326+1</f>
        <v>28</v>
      </c>
      <c r="AZ338" s="61" t="n">
        <v>332</v>
      </c>
      <c r="BA338" s="76" t="n">
        <v>0.0431255352323542</v>
      </c>
      <c r="BB338" s="77" t="n">
        <v>0.0785330224418545</v>
      </c>
      <c r="BC338" s="54"/>
      <c r="BD338" s="54" t="n">
        <f aca="false">IF($D$11=1,BA338*BB338,BA338)</f>
        <v>0.0431255352323542</v>
      </c>
    </row>
    <row r="339" customFormat="false" ht="12.75" hidden="false" customHeight="false" outlineLevel="0" collapsed="false"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60" t="n">
        <f aca="false">X327+1</f>
        <v>28</v>
      </c>
      <c r="Y339" s="61" t="n">
        <v>333</v>
      </c>
      <c r="Z339" s="71" t="n">
        <f aca="false">Z338*VLOOKUP($X339,$K$7:$V$36,Z$6+1,FALSE())</f>
        <v>0.637863163791358</v>
      </c>
      <c r="AA339" s="71" t="n">
        <f aca="false">AA338*VLOOKUP($X339,$K$7:$V$36,AA$6+1,FALSE())</f>
        <v>0.514011194445288</v>
      </c>
      <c r="AB339" s="71" t="n">
        <f aca="false">AB338*VLOOKUP($X339,$K$7:$V$36,AB$6+1,FALSE())</f>
        <v>0.405908072686161</v>
      </c>
      <c r="AC339" s="71" t="n">
        <f aca="false">AC338*VLOOKUP($X339,$K$7:$V$36,AC$6+1,FALSE())</f>
        <v>0.355687319891261</v>
      </c>
      <c r="AD339" s="71" t="n">
        <f aca="false">AD338*VLOOKUP($X339,$K$7:$V$36,AD$6+1,FALSE())</f>
        <v>0.288451605485034</v>
      </c>
      <c r="AE339" s="71" t="n">
        <f aca="false">AE338*VLOOKUP($X339,$K$7:$V$36,AE$6+1,FALSE())</f>
        <v>0.166732884165261</v>
      </c>
      <c r="AF339" s="71" t="n">
        <f aca="false">AF338*VLOOKUP($X339,$K$7:$V$36,AF$6+1,FALSE())</f>
        <v>0.156064246674759</v>
      </c>
      <c r="AG339" s="71" t="n">
        <f aca="false">AG338*VLOOKUP($X339,$K$7:$V$36,AG$6+1,FALSE())</f>
        <v>0.0972729279173374</v>
      </c>
      <c r="AH339" s="71" t="n">
        <f aca="false">AH338*VLOOKUP($X339,$K$7:$V$36,AH$6+1,FALSE())</f>
        <v>0.0778681946239245</v>
      </c>
      <c r="AI339" s="71" t="n">
        <f aca="false">AI338*VLOOKUP($X339,$K$7:$V$36,AI$6+1,FALSE())</f>
        <v>0.0427157176947197</v>
      </c>
      <c r="AJ339" s="71" t="n">
        <f aca="false">AJ338*VLOOKUP($X339,$K$7:$V$36,AJ$6+1,FALSE())</f>
        <v>0.0160573840316701</v>
      </c>
      <c r="AK339" s="72" t="n">
        <f aca="false">W$7</f>
        <v>0</v>
      </c>
      <c r="AL339" s="73" t="n">
        <f aca="false">AL338*VLOOKUP($X339,$K$40:$V$69,AL$6+1,FALSE())</f>
        <v>0.637863163791358</v>
      </c>
      <c r="AM339" s="74" t="n">
        <f aca="false">AM338*VLOOKUP($X339,$K$40:$V$69,AM$6+1,FALSE())</f>
        <v>0.514011194445288</v>
      </c>
      <c r="AN339" s="74" t="n">
        <f aca="false">AN338*VLOOKUP($X339,$K$40:$V$69,AN$6+1,FALSE())</f>
        <v>0.405908072686161</v>
      </c>
      <c r="AO339" s="74" t="n">
        <f aca="false">AO338*VLOOKUP($X339,$K$40:$V$69,AO$6+1,FALSE())</f>
        <v>0.355687319891261</v>
      </c>
      <c r="AP339" s="74" t="n">
        <f aca="false">AP338*VLOOKUP($X339,$K$40:$V$69,AP$6+1,FALSE())</f>
        <v>0.288451605485034</v>
      </c>
      <c r="AQ339" s="74" t="n">
        <f aca="false">AQ338*VLOOKUP($X339,$K$40:$V$69,AQ$6+1,FALSE())</f>
        <v>0.166732884165261</v>
      </c>
      <c r="AR339" s="74" t="n">
        <f aca="false">AR338*VLOOKUP($X339,$K$40:$V$69,AR$6+1,FALSE())</f>
        <v>0.156064246674759</v>
      </c>
      <c r="AS339" s="74" t="n">
        <f aca="false">AS338*VLOOKUP($X339,$K$40:$V$69,AS$6+1,FALSE())</f>
        <v>0.0972729279173374</v>
      </c>
      <c r="AT339" s="74" t="n">
        <f aca="false">AT338*VLOOKUP($X339,$K$40:$V$69,AT$6+1,FALSE())</f>
        <v>0.0778681946239245</v>
      </c>
      <c r="AU339" s="74" t="n">
        <f aca="false">AU338*VLOOKUP($X339,$K$40:$V$69,AU$6+1,FALSE())</f>
        <v>0.0427157176947197</v>
      </c>
      <c r="AV339" s="74" t="n">
        <f aca="false">AV338*VLOOKUP($X339,$K$40:$V$69,AV$6+1,FALSE())</f>
        <v>0.0160573840316701</v>
      </c>
      <c r="AW339" s="75" t="n">
        <v>0</v>
      </c>
      <c r="AX339" s="54"/>
      <c r="AY339" s="60" t="n">
        <f aca="false">AY327+1</f>
        <v>28</v>
      </c>
      <c r="AZ339" s="61" t="n">
        <v>333</v>
      </c>
      <c r="BA339" s="76" t="n">
        <v>0.0427157176947197</v>
      </c>
      <c r="BB339" s="77" t="n">
        <v>0.0778681946239245</v>
      </c>
      <c r="BC339" s="54"/>
      <c r="BD339" s="54" t="n">
        <f aca="false">IF($D$11=1,BA339*BB339,BA339)</f>
        <v>0.0427157176947197</v>
      </c>
    </row>
    <row r="340" customFormat="false" ht="12.75" hidden="false" customHeight="false" outlineLevel="0" collapsed="false"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60" t="n">
        <f aca="false">X328+1</f>
        <v>28</v>
      </c>
      <c r="Y340" s="61" t="n">
        <v>334</v>
      </c>
      <c r="Z340" s="71" t="n">
        <f aca="false">Z339*VLOOKUP($X340,$K$7:$V$36,Z$6+1,FALSE())</f>
        <v>0.636791220977877</v>
      </c>
      <c r="AA340" s="71" t="n">
        <f aca="false">AA339*VLOOKUP($X340,$K$7:$V$36,AA$6+1,FALSE())</f>
        <v>0.51268103344056</v>
      </c>
      <c r="AB340" s="71" t="n">
        <f aca="false">AB339*VLOOKUP($X340,$K$7:$V$36,AB$6+1,FALSE())</f>
        <v>0.404528190052458</v>
      </c>
      <c r="AC340" s="71" t="n">
        <f aca="false">AC339*VLOOKUP($X340,$K$7:$V$36,AC$6+1,FALSE())</f>
        <v>0.354363984422275</v>
      </c>
      <c r="AD340" s="71" t="n">
        <f aca="false">AD339*VLOOKUP($X340,$K$7:$V$36,AD$6+1,FALSE())</f>
        <v>0.287166187287008</v>
      </c>
      <c r="AE340" s="71" t="n">
        <f aca="false">AE339*VLOOKUP($X340,$K$7:$V$36,AE$6+1,FALSE())</f>
        <v>0.165738143501077</v>
      </c>
      <c r="AF340" s="71" t="n">
        <f aca="false">AF339*VLOOKUP($X340,$K$7:$V$36,AF$6+1,FALSE())</f>
        <v>0.155109490222783</v>
      </c>
      <c r="AG340" s="71" t="n">
        <f aca="false">AG339*VLOOKUP($X340,$K$7:$V$36,AG$6+1,FALSE())</f>
        <v>0.0965365868023835</v>
      </c>
      <c r="AH340" s="71" t="n">
        <f aca="false">AH339*VLOOKUP($X340,$K$7:$V$36,AH$6+1,FALSE())</f>
        <v>0.0772089949610527</v>
      </c>
      <c r="AI340" s="71" t="n">
        <f aca="false">AI339*VLOOKUP($X340,$K$7:$V$36,AI$6+1,FALSE())</f>
        <v>0.0423097946111075</v>
      </c>
      <c r="AJ340" s="71" t="n">
        <f aca="false">AJ339*VLOOKUP($X340,$K$7:$V$36,AJ$6+1,FALSE())</f>
        <v>0.0158858695970391</v>
      </c>
      <c r="AK340" s="72" t="n">
        <f aca="false">W$7</f>
        <v>0</v>
      </c>
      <c r="AL340" s="73" t="n">
        <f aca="false">AL339*VLOOKUP($X340,$K$40:$V$69,AL$6+1,FALSE())</f>
        <v>0.636791220977877</v>
      </c>
      <c r="AM340" s="74" t="n">
        <f aca="false">AM339*VLOOKUP($X340,$K$40:$V$69,AM$6+1,FALSE())</f>
        <v>0.51268103344056</v>
      </c>
      <c r="AN340" s="74" t="n">
        <f aca="false">AN339*VLOOKUP($X340,$K$40:$V$69,AN$6+1,FALSE())</f>
        <v>0.404528190052458</v>
      </c>
      <c r="AO340" s="74" t="n">
        <f aca="false">AO339*VLOOKUP($X340,$K$40:$V$69,AO$6+1,FALSE())</f>
        <v>0.354363984422275</v>
      </c>
      <c r="AP340" s="74" t="n">
        <f aca="false">AP339*VLOOKUP($X340,$K$40:$V$69,AP$6+1,FALSE())</f>
        <v>0.287166187287008</v>
      </c>
      <c r="AQ340" s="74" t="n">
        <f aca="false">AQ339*VLOOKUP($X340,$K$40:$V$69,AQ$6+1,FALSE())</f>
        <v>0.165738143501077</v>
      </c>
      <c r="AR340" s="74" t="n">
        <f aca="false">AR339*VLOOKUP($X340,$K$40:$V$69,AR$6+1,FALSE())</f>
        <v>0.155109490222783</v>
      </c>
      <c r="AS340" s="74" t="n">
        <f aca="false">AS339*VLOOKUP($X340,$K$40:$V$69,AS$6+1,FALSE())</f>
        <v>0.0965365868023835</v>
      </c>
      <c r="AT340" s="74" t="n">
        <f aca="false">AT339*VLOOKUP($X340,$K$40:$V$69,AT$6+1,FALSE())</f>
        <v>0.0772089949610527</v>
      </c>
      <c r="AU340" s="74" t="n">
        <f aca="false">AU339*VLOOKUP($X340,$K$40:$V$69,AU$6+1,FALSE())</f>
        <v>0.0423097946111075</v>
      </c>
      <c r="AV340" s="74" t="n">
        <f aca="false">AV339*VLOOKUP($X340,$K$40:$V$69,AV$6+1,FALSE())</f>
        <v>0.0158858695970391</v>
      </c>
      <c r="AW340" s="75" t="n">
        <v>0</v>
      </c>
      <c r="AX340" s="54"/>
      <c r="AY340" s="60" t="n">
        <f aca="false">AY328+1</f>
        <v>28</v>
      </c>
      <c r="AZ340" s="61" t="n">
        <v>334</v>
      </c>
      <c r="BA340" s="76" t="n">
        <v>0.0423097946111075</v>
      </c>
      <c r="BB340" s="77" t="n">
        <v>0.0772089949610527</v>
      </c>
      <c r="BC340" s="54"/>
      <c r="BD340" s="54" t="n">
        <f aca="false">IF($D$11=1,BA340*BB340,BA340)</f>
        <v>0.0423097946111075</v>
      </c>
    </row>
    <row r="341" customFormat="false" ht="12.75" hidden="false" customHeight="false" outlineLevel="0" collapsed="false"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60" t="n">
        <f aca="false">X329+1</f>
        <v>28</v>
      </c>
      <c r="Y341" s="61" t="n">
        <v>335</v>
      </c>
      <c r="Z341" s="71" t="n">
        <f aca="false">Z340*VLOOKUP($X341,$K$7:$V$36,Z$6+1,FALSE())</f>
        <v>0.635721079587429</v>
      </c>
      <c r="AA341" s="71" t="n">
        <f aca="false">AA340*VLOOKUP($X341,$K$7:$V$36,AA$6+1,FALSE())</f>
        <v>0.511354314633818</v>
      </c>
      <c r="AB341" s="71" t="n">
        <f aca="false">AB340*VLOOKUP($X341,$K$7:$V$36,AB$6+1,FALSE())</f>
        <v>0.403152998323448</v>
      </c>
      <c r="AC341" s="71" t="n">
        <f aca="false">AC340*VLOOKUP($X341,$K$7:$V$36,AC$6+1,FALSE())</f>
        <v>0.35304557242586</v>
      </c>
      <c r="AD341" s="71" t="n">
        <f aca="false">AD340*VLOOKUP($X341,$K$7:$V$36,AD$6+1,FALSE())</f>
        <v>0.285886497259366</v>
      </c>
      <c r="AE341" s="71" t="n">
        <f aca="false">AE340*VLOOKUP($X341,$K$7:$V$36,AE$6+1,FALSE())</f>
        <v>0.164749337532944</v>
      </c>
      <c r="AF341" s="71" t="n">
        <f aca="false">AF340*VLOOKUP($X341,$K$7:$V$36,AF$6+1,FALSE())</f>
        <v>0.154160574697874</v>
      </c>
      <c r="AG341" s="71" t="n">
        <f aca="false">AG340*VLOOKUP($X341,$K$7:$V$36,AG$6+1,FALSE())</f>
        <v>0.0958058196765052</v>
      </c>
      <c r="AH341" s="71" t="n">
        <f aca="false">AH340*VLOOKUP($X341,$K$7:$V$36,AH$6+1,FALSE())</f>
        <v>0.0765553758076255</v>
      </c>
      <c r="AI341" s="71" t="n">
        <f aca="false">AI340*VLOOKUP($X341,$K$7:$V$36,AI$6+1,FALSE())</f>
        <v>0.0419077289729207</v>
      </c>
      <c r="AJ341" s="71" t="n">
        <f aca="false">AJ340*VLOOKUP($X341,$K$7:$V$36,AJ$6+1,FALSE())</f>
        <v>0.0157161871670004</v>
      </c>
      <c r="AK341" s="72" t="n">
        <f aca="false">W$7</f>
        <v>0</v>
      </c>
      <c r="AL341" s="73" t="n">
        <f aca="false">AL340*VLOOKUP($X341,$K$40:$V$69,AL$6+1,FALSE())</f>
        <v>0.635721079587429</v>
      </c>
      <c r="AM341" s="74" t="n">
        <f aca="false">AM340*VLOOKUP($X341,$K$40:$V$69,AM$6+1,FALSE())</f>
        <v>0.511354314633818</v>
      </c>
      <c r="AN341" s="74" t="n">
        <f aca="false">AN340*VLOOKUP($X341,$K$40:$V$69,AN$6+1,FALSE())</f>
        <v>0.403152998323448</v>
      </c>
      <c r="AO341" s="74" t="n">
        <f aca="false">AO340*VLOOKUP($X341,$K$40:$V$69,AO$6+1,FALSE())</f>
        <v>0.35304557242586</v>
      </c>
      <c r="AP341" s="74" t="n">
        <f aca="false">AP340*VLOOKUP($X341,$K$40:$V$69,AP$6+1,FALSE())</f>
        <v>0.285886497259366</v>
      </c>
      <c r="AQ341" s="74" t="n">
        <f aca="false">AQ340*VLOOKUP($X341,$K$40:$V$69,AQ$6+1,FALSE())</f>
        <v>0.164749337532944</v>
      </c>
      <c r="AR341" s="74" t="n">
        <f aca="false">AR340*VLOOKUP($X341,$K$40:$V$69,AR$6+1,FALSE())</f>
        <v>0.154160574697874</v>
      </c>
      <c r="AS341" s="74" t="n">
        <f aca="false">AS340*VLOOKUP($X341,$K$40:$V$69,AS$6+1,FALSE())</f>
        <v>0.0958058196765052</v>
      </c>
      <c r="AT341" s="74" t="n">
        <f aca="false">AT340*VLOOKUP($X341,$K$40:$V$69,AT$6+1,FALSE())</f>
        <v>0.0765553758076255</v>
      </c>
      <c r="AU341" s="74" t="n">
        <f aca="false">AU340*VLOOKUP($X341,$K$40:$V$69,AU$6+1,FALSE())</f>
        <v>0.0419077289729207</v>
      </c>
      <c r="AV341" s="74" t="n">
        <f aca="false">AV340*VLOOKUP($X341,$K$40:$V$69,AV$6+1,FALSE())</f>
        <v>0.0157161871670004</v>
      </c>
      <c r="AW341" s="75" t="n">
        <v>0</v>
      </c>
      <c r="AX341" s="54"/>
      <c r="AY341" s="60" t="n">
        <f aca="false">AY329+1</f>
        <v>28</v>
      </c>
      <c r="AZ341" s="61" t="n">
        <v>335</v>
      </c>
      <c r="BA341" s="76" t="n">
        <v>0.0419077289729207</v>
      </c>
      <c r="BB341" s="77" t="n">
        <v>0.0765553758076255</v>
      </c>
      <c r="BC341" s="54"/>
      <c r="BD341" s="54" t="n">
        <f aca="false">IF($D$11=1,BA341*BB341,BA341)</f>
        <v>0.0419077289729207</v>
      </c>
    </row>
    <row r="342" customFormat="false" ht="12.75" hidden="false" customHeight="false" outlineLevel="0" collapsed="false"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60" t="n">
        <f aca="false">X330+1</f>
        <v>28</v>
      </c>
      <c r="Y342" s="61" t="n">
        <v>336</v>
      </c>
      <c r="Z342" s="71" t="n">
        <f aca="false">Z341*VLOOKUP($X342,$K$7:$V$36,Z$6+1,FALSE())</f>
        <v>0.634652736592684</v>
      </c>
      <c r="AA342" s="71" t="n">
        <f aca="false">AA341*VLOOKUP($X342,$K$7:$V$36,AA$6+1,FALSE())</f>
        <v>0.510031029117323</v>
      </c>
      <c r="AB342" s="71" t="n">
        <f aca="false">AB341*VLOOKUP($X342,$K$7:$V$36,AB$6+1,FALSE())</f>
        <v>0.40178248155242</v>
      </c>
      <c r="AC342" s="71" t="n">
        <f aca="false">AC341*VLOOKUP($X342,$K$7:$V$36,AC$6+1,FALSE())</f>
        <v>0.351732065584226</v>
      </c>
      <c r="AD342" s="71" t="n">
        <f aca="false">AD341*VLOOKUP($X342,$K$7:$V$36,AD$6+1,FALSE())</f>
        <v>0.284612509875834</v>
      </c>
      <c r="AE342" s="71" t="n">
        <f aca="false">AE341*VLOOKUP($X342,$K$7:$V$36,AE$6+1,FALSE())</f>
        <v>0.163766430854026</v>
      </c>
      <c r="AF342" s="71" t="n">
        <f aca="false">AF341*VLOOKUP($X342,$K$7:$V$36,AF$6+1,FALSE())</f>
        <v>0.15321746436691</v>
      </c>
      <c r="AG342" s="71" t="n">
        <f aca="false">AG341*VLOOKUP($X342,$K$7:$V$36,AG$6+1,FALSE())</f>
        <v>0.0950805843454619</v>
      </c>
      <c r="AH342" s="71" t="n">
        <f aca="false">AH341*VLOOKUP($X342,$K$7:$V$36,AH$6+1,FALSE())</f>
        <v>0.0759072899213771</v>
      </c>
      <c r="AI342" s="71" t="n">
        <f aca="false">AI341*VLOOKUP($X342,$K$7:$V$36,AI$6+1,FALSE())</f>
        <v>0.0415094841232509</v>
      </c>
      <c r="AJ342" s="71" t="n">
        <f aca="false">AJ341*VLOOKUP($X342,$K$7:$V$36,AJ$6+1,FALSE())</f>
        <v>0.0155483171732836</v>
      </c>
      <c r="AK342" s="72" t="n">
        <f aca="false">W$7</f>
        <v>0</v>
      </c>
      <c r="AL342" s="73" t="n">
        <f aca="false">AL341*VLOOKUP($X342,$K$40:$V$69,AL$6+1,FALSE())</f>
        <v>0.634652736592684</v>
      </c>
      <c r="AM342" s="74" t="n">
        <f aca="false">AM341*VLOOKUP($X342,$K$40:$V$69,AM$6+1,FALSE())</f>
        <v>0.510031029117323</v>
      </c>
      <c r="AN342" s="74" t="n">
        <f aca="false">AN341*VLOOKUP($X342,$K$40:$V$69,AN$6+1,FALSE())</f>
        <v>0.40178248155242</v>
      </c>
      <c r="AO342" s="74" t="n">
        <f aca="false">AO341*VLOOKUP($X342,$K$40:$V$69,AO$6+1,FALSE())</f>
        <v>0.351732065584226</v>
      </c>
      <c r="AP342" s="74" t="n">
        <f aca="false">AP341*VLOOKUP($X342,$K$40:$V$69,AP$6+1,FALSE())</f>
        <v>0.284612509875834</v>
      </c>
      <c r="AQ342" s="74" t="n">
        <f aca="false">AQ341*VLOOKUP($X342,$K$40:$V$69,AQ$6+1,FALSE())</f>
        <v>0.163766430854026</v>
      </c>
      <c r="AR342" s="74" t="n">
        <f aca="false">AR341*VLOOKUP($X342,$K$40:$V$69,AR$6+1,FALSE())</f>
        <v>0.15321746436691</v>
      </c>
      <c r="AS342" s="74" t="n">
        <f aca="false">AS341*VLOOKUP($X342,$K$40:$V$69,AS$6+1,FALSE())</f>
        <v>0.0950805843454619</v>
      </c>
      <c r="AT342" s="74" t="n">
        <f aca="false">AT341*VLOOKUP($X342,$K$40:$V$69,AT$6+1,FALSE())</f>
        <v>0.0759072899213771</v>
      </c>
      <c r="AU342" s="74" t="n">
        <f aca="false">AU341*VLOOKUP($X342,$K$40:$V$69,AU$6+1,FALSE())</f>
        <v>0.0415094841232509</v>
      </c>
      <c r="AV342" s="74" t="n">
        <f aca="false">AV341*VLOOKUP($X342,$K$40:$V$69,AV$6+1,FALSE())</f>
        <v>0.0155483171732836</v>
      </c>
      <c r="AW342" s="75" t="n">
        <v>0</v>
      </c>
      <c r="AX342" s="54"/>
      <c r="AY342" s="60" t="n">
        <f aca="false">AY330+1</f>
        <v>28</v>
      </c>
      <c r="AZ342" s="61" t="n">
        <v>336</v>
      </c>
      <c r="BA342" s="76" t="n">
        <v>0.0415094841232509</v>
      </c>
      <c r="BB342" s="77" t="n">
        <v>0.0759072899213771</v>
      </c>
      <c r="BC342" s="54"/>
      <c r="BD342" s="54" t="n">
        <f aca="false">IF($D$11=1,BA342*BB342,BA342)</f>
        <v>0.0415094841232509</v>
      </c>
    </row>
    <row r="343" customFormat="false" ht="12.75" hidden="false" customHeight="false" outlineLevel="0" collapsed="false"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60" t="n">
        <f aca="false">X331+1</f>
        <v>29</v>
      </c>
      <c r="Y343" s="61" t="n">
        <v>337</v>
      </c>
      <c r="Z343" s="71" t="n">
        <f aca="false">Z342*VLOOKUP($X343,$K$7:$V$36,Z$6+1,FALSE())</f>
        <v>0.6335861889714</v>
      </c>
      <c r="AA343" s="71" t="n">
        <f aca="false">AA342*VLOOKUP($X343,$K$7:$V$36,AA$6+1,FALSE())</f>
        <v>0.508711168006389</v>
      </c>
      <c r="AB343" s="71" t="n">
        <f aca="false">AB342*VLOOKUP($X343,$K$7:$V$36,AB$6+1,FALSE())</f>
        <v>0.400416623846878</v>
      </c>
      <c r="AC343" s="71" t="n">
        <f aca="false">AC342*VLOOKUP($X343,$K$7:$V$36,AC$6+1,FALSE())</f>
        <v>0.350423445647734</v>
      </c>
      <c r="AD343" s="71" t="n">
        <f aca="false">AD342*VLOOKUP($X343,$K$7:$V$36,AD$6+1,FALSE())</f>
        <v>0.283344199723893</v>
      </c>
      <c r="AE343" s="71" t="n">
        <f aca="false">AE342*VLOOKUP($X343,$K$7:$V$36,AE$6+1,FALSE())</f>
        <v>0.16278938826873</v>
      </c>
      <c r="AF343" s="71" t="n">
        <f aca="false">AF342*VLOOKUP($X343,$K$7:$V$36,AF$6+1,FALSE())</f>
        <v>0.152280123715374</v>
      </c>
      <c r="AG343" s="71" t="n">
        <f aca="false">AG342*VLOOKUP($X343,$K$7:$V$36,AG$6+1,FALSE())</f>
        <v>0.0943608389344169</v>
      </c>
      <c r="AH343" s="71" t="n">
        <f aca="false">AH342*VLOOKUP($X343,$K$7:$V$36,AH$6+1,FALSE())</f>
        <v>0.0752646904599751</v>
      </c>
      <c r="AI343" s="71" t="n">
        <f aca="false">AI342*VLOOKUP($X343,$K$7:$V$36,AI$6+1,FALSE())</f>
        <v>0.0411150237535369</v>
      </c>
      <c r="AJ343" s="71" t="n">
        <f aca="false">AJ342*VLOOKUP($X343,$K$7:$V$36,AJ$6+1,FALSE())</f>
        <v>0.0153822402566339</v>
      </c>
      <c r="AK343" s="72" t="n">
        <f aca="false">W$7</f>
        <v>0</v>
      </c>
      <c r="AL343" s="73" t="n">
        <f aca="false">AL342*VLOOKUP($X343,$K$40:$V$69,AL$6+1,FALSE())</f>
        <v>0.6335861889714</v>
      </c>
      <c r="AM343" s="74" t="n">
        <f aca="false">AM342*VLOOKUP($X343,$K$40:$V$69,AM$6+1,FALSE())</f>
        <v>0.508711168006389</v>
      </c>
      <c r="AN343" s="74" t="n">
        <f aca="false">AN342*VLOOKUP($X343,$K$40:$V$69,AN$6+1,FALSE())</f>
        <v>0.400416623846878</v>
      </c>
      <c r="AO343" s="74" t="n">
        <f aca="false">AO342*VLOOKUP($X343,$K$40:$V$69,AO$6+1,FALSE())</f>
        <v>0.350423445647734</v>
      </c>
      <c r="AP343" s="74" t="n">
        <f aca="false">AP342*VLOOKUP($X343,$K$40:$V$69,AP$6+1,FALSE())</f>
        <v>0.283344199723893</v>
      </c>
      <c r="AQ343" s="74" t="n">
        <f aca="false">AQ342*VLOOKUP($X343,$K$40:$V$69,AQ$6+1,FALSE())</f>
        <v>0.16278938826873</v>
      </c>
      <c r="AR343" s="74" t="n">
        <f aca="false">AR342*VLOOKUP($X343,$K$40:$V$69,AR$6+1,FALSE())</f>
        <v>0.152280123715374</v>
      </c>
      <c r="AS343" s="74" t="n">
        <f aca="false">AS342*VLOOKUP($X343,$K$40:$V$69,AS$6+1,FALSE())</f>
        <v>0.0943608389344169</v>
      </c>
      <c r="AT343" s="74" t="n">
        <f aca="false">AT342*VLOOKUP($X343,$K$40:$V$69,AT$6+1,FALSE())</f>
        <v>0.0752646904599751</v>
      </c>
      <c r="AU343" s="74" t="n">
        <f aca="false">AU342*VLOOKUP($X343,$K$40:$V$69,AU$6+1,FALSE())</f>
        <v>0.0411150237535369</v>
      </c>
      <c r="AV343" s="74" t="n">
        <f aca="false">AV342*VLOOKUP($X343,$K$40:$V$69,AV$6+1,FALSE())</f>
        <v>0.0153822402566339</v>
      </c>
      <c r="AW343" s="75" t="n">
        <v>0</v>
      </c>
      <c r="AX343" s="54"/>
      <c r="AY343" s="60" t="n">
        <f aca="false">AY331+1</f>
        <v>29</v>
      </c>
      <c r="AZ343" s="61" t="n">
        <v>337</v>
      </c>
      <c r="BA343" s="76" t="n">
        <v>0.0411150237535369</v>
      </c>
      <c r="BB343" s="77" t="n">
        <v>0.0752646904599751</v>
      </c>
      <c r="BC343" s="54"/>
      <c r="BD343" s="54" t="n">
        <f aca="false">IF($D$11=1,BA343*BB343,BA343)</f>
        <v>0.0411150237535369</v>
      </c>
    </row>
    <row r="344" customFormat="false" ht="12.75" hidden="false" customHeight="false" outlineLevel="0" collapsed="false"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60" t="n">
        <f aca="false">X332+1</f>
        <v>29</v>
      </c>
      <c r="Y344" s="61" t="n">
        <v>338</v>
      </c>
      <c r="Z344" s="71" t="n">
        <f aca="false">Z343*VLOOKUP($X344,$K$7:$V$36,Z$6+1,FALSE())</f>
        <v>0.632521433706412</v>
      </c>
      <c r="AA344" s="71" t="n">
        <f aca="false">AA343*VLOOKUP($X344,$K$7:$V$36,AA$6+1,FALSE())</f>
        <v>0.507394722439319</v>
      </c>
      <c r="AB344" s="71" t="n">
        <f aca="false">AB343*VLOOKUP($X344,$K$7:$V$36,AB$6+1,FALSE())</f>
        <v>0.399055409368349</v>
      </c>
      <c r="AC344" s="71" t="n">
        <f aca="false">AC343*VLOOKUP($X344,$K$7:$V$36,AC$6+1,FALSE())</f>
        <v>0.349119694434641</v>
      </c>
      <c r="AD344" s="71" t="n">
        <f aca="false">AD343*VLOOKUP($X344,$K$7:$V$36,AD$6+1,FALSE())</f>
        <v>0.282081541504266</v>
      </c>
      <c r="AE344" s="71" t="n">
        <f aca="false">AE343*VLOOKUP($X344,$K$7:$V$36,AE$6+1,FALSE())</f>
        <v>0.161818174791442</v>
      </c>
      <c r="AF344" s="71" t="n">
        <f aca="false">AF343*VLOOKUP($X344,$K$7:$V$36,AF$6+1,FALSE())</f>
        <v>0.151348517446015</v>
      </c>
      <c r="AG344" s="71" t="n">
        <f aca="false">AG343*VLOOKUP($X344,$K$7:$V$36,AG$6+1,FALSE())</f>
        <v>0.0936465418855195</v>
      </c>
      <c r="AH344" s="71" t="n">
        <f aca="false">AH343*VLOOKUP($X344,$K$7:$V$36,AH$6+1,FALSE())</f>
        <v>0.0746275309776346</v>
      </c>
      <c r="AI344" s="71" t="n">
        <f aca="false">AI343*VLOOKUP($X344,$K$7:$V$36,AI$6+1,FALSE())</f>
        <v>0.0407243119002537</v>
      </c>
      <c r="AJ344" s="71" t="n">
        <f aca="false">AJ343*VLOOKUP($X344,$K$7:$V$36,AJ$6+1,FALSE())</f>
        <v>0.0152179372645791</v>
      </c>
      <c r="AK344" s="72" t="n">
        <f aca="false">W$7</f>
        <v>0</v>
      </c>
      <c r="AL344" s="73" t="n">
        <f aca="false">AL343*VLOOKUP($X344,$K$40:$V$69,AL$6+1,FALSE())</f>
        <v>0.632521433706412</v>
      </c>
      <c r="AM344" s="74" t="n">
        <f aca="false">AM343*VLOOKUP($X344,$K$40:$V$69,AM$6+1,FALSE())</f>
        <v>0.507394722439319</v>
      </c>
      <c r="AN344" s="74" t="n">
        <f aca="false">AN343*VLOOKUP($X344,$K$40:$V$69,AN$6+1,FALSE())</f>
        <v>0.399055409368349</v>
      </c>
      <c r="AO344" s="74" t="n">
        <f aca="false">AO343*VLOOKUP($X344,$K$40:$V$69,AO$6+1,FALSE())</f>
        <v>0.349119694434641</v>
      </c>
      <c r="AP344" s="74" t="n">
        <f aca="false">AP343*VLOOKUP($X344,$K$40:$V$69,AP$6+1,FALSE())</f>
        <v>0.282081541504266</v>
      </c>
      <c r="AQ344" s="74" t="n">
        <f aca="false">AQ343*VLOOKUP($X344,$K$40:$V$69,AQ$6+1,FALSE())</f>
        <v>0.161818174791442</v>
      </c>
      <c r="AR344" s="74" t="n">
        <f aca="false">AR343*VLOOKUP($X344,$K$40:$V$69,AR$6+1,FALSE())</f>
        <v>0.151348517446015</v>
      </c>
      <c r="AS344" s="74" t="n">
        <f aca="false">AS343*VLOOKUP($X344,$K$40:$V$69,AS$6+1,FALSE())</f>
        <v>0.0936465418855195</v>
      </c>
      <c r="AT344" s="74" t="n">
        <f aca="false">AT343*VLOOKUP($X344,$K$40:$V$69,AT$6+1,FALSE())</f>
        <v>0.0746275309776346</v>
      </c>
      <c r="AU344" s="74" t="n">
        <f aca="false">AU343*VLOOKUP($X344,$K$40:$V$69,AU$6+1,FALSE())</f>
        <v>0.0407243119002537</v>
      </c>
      <c r="AV344" s="74" t="n">
        <f aca="false">AV343*VLOOKUP($X344,$K$40:$V$69,AV$6+1,FALSE())</f>
        <v>0.0152179372645791</v>
      </c>
      <c r="AW344" s="75" t="n">
        <v>0</v>
      </c>
      <c r="AX344" s="54"/>
      <c r="AY344" s="60" t="n">
        <f aca="false">AY332+1</f>
        <v>29</v>
      </c>
      <c r="AZ344" s="61" t="n">
        <v>338</v>
      </c>
      <c r="BA344" s="76" t="n">
        <v>0.0407243119002537</v>
      </c>
      <c r="BB344" s="77" t="n">
        <v>0.0746275309776346</v>
      </c>
      <c r="BC344" s="54"/>
      <c r="BD344" s="54" t="n">
        <f aca="false">IF($D$11=1,BA344*BB344,BA344)</f>
        <v>0.0407243119002537</v>
      </c>
    </row>
    <row r="345" customFormat="false" ht="12.75" hidden="false" customHeight="false" outlineLevel="0" collapsed="false"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60" t="n">
        <f aca="false">X333+1</f>
        <v>29</v>
      </c>
      <c r="Y345" s="61" t="n">
        <v>339</v>
      </c>
      <c r="Z345" s="71" t="n">
        <f aca="false">Z344*VLOOKUP($X345,$K$7:$V$36,Z$6+1,FALSE())</f>
        <v>0.631458467785627</v>
      </c>
      <c r="AA345" s="71" t="n">
        <f aca="false">AA344*VLOOKUP($X345,$K$7:$V$36,AA$6+1,FALSE())</f>
        <v>0.50608168357735</v>
      </c>
      <c r="AB345" s="71" t="n">
        <f aca="false">AB344*VLOOKUP($X345,$K$7:$V$36,AB$6+1,FALSE())</f>
        <v>0.397698822332204</v>
      </c>
      <c r="AC345" s="71" t="n">
        <f aca="false">AC344*VLOOKUP($X345,$K$7:$V$36,AC$6+1,FALSE())</f>
        <v>0.347820793830852</v>
      </c>
      <c r="AD345" s="71" t="n">
        <f aca="false">AD344*VLOOKUP($X345,$K$7:$V$36,AD$6+1,FALSE())</f>
        <v>0.280824510030417</v>
      </c>
      <c r="AE345" s="71" t="n">
        <f aca="false">AE344*VLOOKUP($X345,$K$7:$V$36,AE$6+1,FALSE())</f>
        <v>0.160852755645274</v>
      </c>
      <c r="AF345" s="71" t="n">
        <f aca="false">AF344*VLOOKUP($X345,$K$7:$V$36,AF$6+1,FALSE())</f>
        <v>0.150422610477523</v>
      </c>
      <c r="AG345" s="71" t="n">
        <f aca="false">AG344*VLOOKUP($X345,$K$7:$V$36,AG$6+1,FALSE())</f>
        <v>0.0929376519555056</v>
      </c>
      <c r="AH345" s="71" t="n">
        <f aca="false">AH344*VLOOKUP($X345,$K$7:$V$36,AH$6+1,FALSE())</f>
        <v>0.0739957654217616</v>
      </c>
      <c r="AI345" s="71" t="n">
        <f aca="false">AI344*VLOOKUP($X345,$K$7:$V$36,AI$6+1,FALSE())</f>
        <v>0.0403373129416344</v>
      </c>
      <c r="AJ345" s="71" t="n">
        <f aca="false">AJ344*VLOOKUP($X345,$K$7:$V$36,AJ$6+1,FALSE())</f>
        <v>0.0150553892492214</v>
      </c>
      <c r="AK345" s="72" t="n">
        <f aca="false">W$7</f>
        <v>0</v>
      </c>
      <c r="AL345" s="73" t="n">
        <f aca="false">AL344*VLOOKUP($X345,$K$40:$V$69,AL$6+1,FALSE())</f>
        <v>0.631458467785627</v>
      </c>
      <c r="AM345" s="74" t="n">
        <f aca="false">AM344*VLOOKUP($X345,$K$40:$V$69,AM$6+1,FALSE())</f>
        <v>0.50608168357735</v>
      </c>
      <c r="AN345" s="74" t="n">
        <f aca="false">AN344*VLOOKUP($X345,$K$40:$V$69,AN$6+1,FALSE())</f>
        <v>0.397698822332204</v>
      </c>
      <c r="AO345" s="74" t="n">
        <f aca="false">AO344*VLOOKUP($X345,$K$40:$V$69,AO$6+1,FALSE())</f>
        <v>0.347820793830852</v>
      </c>
      <c r="AP345" s="74" t="n">
        <f aca="false">AP344*VLOOKUP($X345,$K$40:$V$69,AP$6+1,FALSE())</f>
        <v>0.280824510030417</v>
      </c>
      <c r="AQ345" s="74" t="n">
        <f aca="false">AQ344*VLOOKUP($X345,$K$40:$V$69,AQ$6+1,FALSE())</f>
        <v>0.160852755645274</v>
      </c>
      <c r="AR345" s="74" t="n">
        <f aca="false">AR344*VLOOKUP($X345,$K$40:$V$69,AR$6+1,FALSE())</f>
        <v>0.150422610477523</v>
      </c>
      <c r="AS345" s="74" t="n">
        <f aca="false">AS344*VLOOKUP($X345,$K$40:$V$69,AS$6+1,FALSE())</f>
        <v>0.0929376519555056</v>
      </c>
      <c r="AT345" s="74" t="n">
        <f aca="false">AT344*VLOOKUP($X345,$K$40:$V$69,AT$6+1,FALSE())</f>
        <v>0.0739957654217616</v>
      </c>
      <c r="AU345" s="74" t="n">
        <f aca="false">AU344*VLOOKUP($X345,$K$40:$V$69,AU$6+1,FALSE())</f>
        <v>0.0403373129416344</v>
      </c>
      <c r="AV345" s="74" t="n">
        <f aca="false">AV344*VLOOKUP($X345,$K$40:$V$69,AV$6+1,FALSE())</f>
        <v>0.0150553892492214</v>
      </c>
      <c r="AW345" s="75" t="n">
        <v>0</v>
      </c>
      <c r="AX345" s="54"/>
      <c r="AY345" s="60" t="n">
        <f aca="false">AY333+1</f>
        <v>29</v>
      </c>
      <c r="AZ345" s="61" t="n">
        <v>339</v>
      </c>
      <c r="BA345" s="76" t="n">
        <v>0.0403373129416344</v>
      </c>
      <c r="BB345" s="77" t="n">
        <v>0.0739957654217616</v>
      </c>
      <c r="BC345" s="54"/>
      <c r="BD345" s="54" t="n">
        <f aca="false">IF($D$11=1,BA345*BB345,BA345)</f>
        <v>0.0403373129416344</v>
      </c>
    </row>
    <row r="346" customFormat="false" ht="12.75" hidden="false" customHeight="false" outlineLevel="0" collapsed="false"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60" t="n">
        <f aca="false">X334+1</f>
        <v>29</v>
      </c>
      <c r="Y346" s="61" t="n">
        <v>340</v>
      </c>
      <c r="Z346" s="71" t="n">
        <f aca="false">Z345*VLOOKUP($X346,$K$7:$V$36,Z$6+1,FALSE())</f>
        <v>0.630397288202013</v>
      </c>
      <c r="AA346" s="71" t="n">
        <f aca="false">AA345*VLOOKUP($X346,$K$7:$V$36,AA$6+1,FALSE())</f>
        <v>0.504772042604592</v>
      </c>
      <c r="AB346" s="71" t="n">
        <f aca="false">AB345*VLOOKUP($X346,$K$7:$V$36,AB$6+1,FALSE())</f>
        <v>0.396346847007475</v>
      </c>
      <c r="AC346" s="71" t="n">
        <f aca="false">AC345*VLOOKUP($X346,$K$7:$V$36,AC$6+1,FALSE())</f>
        <v>0.346526725789664</v>
      </c>
      <c r="AD346" s="71" t="n">
        <f aca="false">AD345*VLOOKUP($X346,$K$7:$V$36,AD$6+1,FALSE())</f>
        <v>0.279573080228049</v>
      </c>
      <c r="AE346" s="71" t="n">
        <f aca="false">AE345*VLOOKUP($X346,$K$7:$V$36,AE$6+1,FALSE())</f>
        <v>0.15989309626082</v>
      </c>
      <c r="AF346" s="71" t="n">
        <f aca="false">AF345*VLOOKUP($X346,$K$7:$V$36,AF$6+1,FALSE())</f>
        <v>0.149502367943205</v>
      </c>
      <c r="AG346" s="71" t="n">
        <f aca="false">AG345*VLOOKUP($X346,$K$7:$V$36,AG$6+1,FALSE())</f>
        <v>0.0922341282133162</v>
      </c>
      <c r="AH346" s="71" t="n">
        <f aca="false">AH345*VLOOKUP($X346,$K$7:$V$36,AH$6+1,FALSE())</f>
        <v>0.073369348129624</v>
      </c>
      <c r="AI346" s="71" t="n">
        <f aca="false">AI345*VLOOKUP($X346,$K$7:$V$36,AI$6+1,FALSE())</f>
        <v>0.0399539915944217</v>
      </c>
      <c r="AJ346" s="71" t="n">
        <f aca="false">AJ345*VLOOKUP($X346,$K$7:$V$36,AJ$6+1,FALSE())</f>
        <v>0.0148945774650517</v>
      </c>
      <c r="AK346" s="72" t="n">
        <f aca="false">W$7</f>
        <v>0</v>
      </c>
      <c r="AL346" s="73" t="n">
        <f aca="false">AL345*VLOOKUP($X346,$K$40:$V$69,AL$6+1,FALSE())</f>
        <v>0.630397288202013</v>
      </c>
      <c r="AM346" s="74" t="n">
        <f aca="false">AM345*VLOOKUP($X346,$K$40:$V$69,AM$6+1,FALSE())</f>
        <v>0.504772042604592</v>
      </c>
      <c r="AN346" s="74" t="n">
        <f aca="false">AN345*VLOOKUP($X346,$K$40:$V$69,AN$6+1,FALSE())</f>
        <v>0.396346847007475</v>
      </c>
      <c r="AO346" s="74" t="n">
        <f aca="false">AO345*VLOOKUP($X346,$K$40:$V$69,AO$6+1,FALSE())</f>
        <v>0.346526725789664</v>
      </c>
      <c r="AP346" s="74" t="n">
        <f aca="false">AP345*VLOOKUP($X346,$K$40:$V$69,AP$6+1,FALSE())</f>
        <v>0.279573080228049</v>
      </c>
      <c r="AQ346" s="74" t="n">
        <f aca="false">AQ345*VLOOKUP($X346,$K$40:$V$69,AQ$6+1,FALSE())</f>
        <v>0.15989309626082</v>
      </c>
      <c r="AR346" s="74" t="n">
        <f aca="false">AR345*VLOOKUP($X346,$K$40:$V$69,AR$6+1,FALSE())</f>
        <v>0.149502367943205</v>
      </c>
      <c r="AS346" s="74" t="n">
        <f aca="false">AS345*VLOOKUP($X346,$K$40:$V$69,AS$6+1,FALSE())</f>
        <v>0.0922341282133162</v>
      </c>
      <c r="AT346" s="74" t="n">
        <f aca="false">AT345*VLOOKUP($X346,$K$40:$V$69,AT$6+1,FALSE())</f>
        <v>0.073369348129624</v>
      </c>
      <c r="AU346" s="74" t="n">
        <f aca="false">AU345*VLOOKUP($X346,$K$40:$V$69,AU$6+1,FALSE())</f>
        <v>0.0399539915944217</v>
      </c>
      <c r="AV346" s="74" t="n">
        <f aca="false">AV345*VLOOKUP($X346,$K$40:$V$69,AV$6+1,FALSE())</f>
        <v>0.0148945774650517</v>
      </c>
      <c r="AW346" s="75" t="n">
        <v>0</v>
      </c>
      <c r="AX346" s="54"/>
      <c r="AY346" s="60" t="n">
        <f aca="false">AY334+1</f>
        <v>29</v>
      </c>
      <c r="AZ346" s="61" t="n">
        <v>340</v>
      </c>
      <c r="BA346" s="76" t="n">
        <v>0.0399539915944217</v>
      </c>
      <c r="BB346" s="77" t="n">
        <v>0.073369348129624</v>
      </c>
      <c r="BC346" s="54"/>
      <c r="BD346" s="54" t="n">
        <f aca="false">IF($D$11=1,BA346*BB346,BA346)</f>
        <v>0.0399539915944217</v>
      </c>
    </row>
    <row r="347" customFormat="false" ht="12.75" hidden="false" customHeight="false" outlineLevel="0" collapsed="false"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60" t="n">
        <f aca="false">X335+1</f>
        <v>29</v>
      </c>
      <c r="Y347" s="61" t="n">
        <v>341</v>
      </c>
      <c r="Z347" s="71" t="n">
        <f aca="false">Z346*VLOOKUP($X347,$K$7:$V$36,Z$6+1,FALSE())</f>
        <v>0.629337891953593</v>
      </c>
      <c r="AA347" s="71" t="n">
        <f aca="false">AA346*VLOOKUP($X347,$K$7:$V$36,AA$6+1,FALSE())</f>
        <v>0.503465790727968</v>
      </c>
      <c r="AB347" s="71" t="n">
        <f aca="false">AB346*VLOOKUP($X347,$K$7:$V$36,AB$6+1,FALSE())</f>
        <v>0.394999467716668</v>
      </c>
      <c r="AC347" s="71" t="n">
        <f aca="false">AC346*VLOOKUP($X347,$K$7:$V$36,AC$6+1,FALSE())</f>
        <v>0.345237472331516</v>
      </c>
      <c r="AD347" s="71" t="n">
        <f aca="false">AD346*VLOOKUP($X347,$K$7:$V$36,AD$6+1,FALSE())</f>
        <v>0.278327227134601</v>
      </c>
      <c r="AE347" s="71" t="n">
        <f aca="false">AE346*VLOOKUP($X347,$K$7:$V$36,AE$6+1,FALSE())</f>
        <v>0.158939162274918</v>
      </c>
      <c r="AF347" s="71" t="n">
        <f aca="false">AF346*VLOOKUP($X347,$K$7:$V$36,AF$6+1,FALSE())</f>
        <v>0.148587755189671</v>
      </c>
      <c r="AG347" s="71" t="n">
        <f aca="false">AG346*VLOOKUP($X347,$K$7:$V$36,AG$6+1,FALSE())</f>
        <v>0.0915359300377343</v>
      </c>
      <c r="AH347" s="71" t="n">
        <f aca="false">AH346*VLOOKUP($X347,$K$7:$V$36,AH$6+1,FALSE())</f>
        <v>0.0727482338250513</v>
      </c>
      <c r="AI347" s="71" t="n">
        <f aca="false">AI346*VLOOKUP($X347,$K$7:$V$36,AI$6+1,FALSE())</f>
        <v>0.0395743129106517</v>
      </c>
      <c r="AJ347" s="71" t="n">
        <f aca="false">AJ346*VLOOKUP($X347,$K$7:$V$36,AJ$6+1,FALSE())</f>
        <v>0.0147354833667884</v>
      </c>
      <c r="AK347" s="72" t="n">
        <f aca="false">W$7</f>
        <v>0</v>
      </c>
      <c r="AL347" s="73" t="n">
        <f aca="false">AL346*VLOOKUP($X347,$K$40:$V$69,AL$6+1,FALSE())</f>
        <v>0.629337891953593</v>
      </c>
      <c r="AM347" s="74" t="n">
        <f aca="false">AM346*VLOOKUP($X347,$K$40:$V$69,AM$6+1,FALSE())</f>
        <v>0.503465790727968</v>
      </c>
      <c r="AN347" s="74" t="n">
        <f aca="false">AN346*VLOOKUP($X347,$K$40:$V$69,AN$6+1,FALSE())</f>
        <v>0.394999467716668</v>
      </c>
      <c r="AO347" s="74" t="n">
        <f aca="false">AO346*VLOOKUP($X347,$K$40:$V$69,AO$6+1,FALSE())</f>
        <v>0.345237472331516</v>
      </c>
      <c r="AP347" s="74" t="n">
        <f aca="false">AP346*VLOOKUP($X347,$K$40:$V$69,AP$6+1,FALSE())</f>
        <v>0.278327227134601</v>
      </c>
      <c r="AQ347" s="74" t="n">
        <f aca="false">AQ346*VLOOKUP($X347,$K$40:$V$69,AQ$6+1,FALSE())</f>
        <v>0.158939162274918</v>
      </c>
      <c r="AR347" s="74" t="n">
        <f aca="false">AR346*VLOOKUP($X347,$K$40:$V$69,AR$6+1,FALSE())</f>
        <v>0.148587755189671</v>
      </c>
      <c r="AS347" s="74" t="n">
        <f aca="false">AS346*VLOOKUP($X347,$K$40:$V$69,AS$6+1,FALSE())</f>
        <v>0.0915359300377343</v>
      </c>
      <c r="AT347" s="74" t="n">
        <f aca="false">AT346*VLOOKUP($X347,$K$40:$V$69,AT$6+1,FALSE())</f>
        <v>0.0727482338250513</v>
      </c>
      <c r="AU347" s="74" t="n">
        <f aca="false">AU346*VLOOKUP($X347,$K$40:$V$69,AU$6+1,FALSE())</f>
        <v>0.0395743129106517</v>
      </c>
      <c r="AV347" s="74" t="n">
        <f aca="false">AV346*VLOOKUP($X347,$K$40:$V$69,AV$6+1,FALSE())</f>
        <v>0.0147354833667884</v>
      </c>
      <c r="AW347" s="75" t="n">
        <v>0</v>
      </c>
      <c r="AX347" s="54"/>
      <c r="AY347" s="60" t="n">
        <f aca="false">AY335+1</f>
        <v>29</v>
      </c>
      <c r="AZ347" s="61" t="n">
        <v>341</v>
      </c>
      <c r="BA347" s="76" t="n">
        <v>0.0395743129106517</v>
      </c>
      <c r="BB347" s="77" t="n">
        <v>0.0727482338250513</v>
      </c>
      <c r="BC347" s="54"/>
      <c r="BD347" s="54" t="n">
        <f aca="false">IF($D$11=1,BA347*BB347,BA347)</f>
        <v>0.0395743129106517</v>
      </c>
    </row>
    <row r="348" customFormat="false" ht="12.75" hidden="false" customHeight="false" outlineLevel="0" collapsed="false"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60" t="n">
        <f aca="false">X336+1</f>
        <v>29</v>
      </c>
      <c r="Y348" s="61" t="n">
        <v>342</v>
      </c>
      <c r="Z348" s="71" t="n">
        <f aca="false">Z347*VLOOKUP($X348,$K$7:$V$36,Z$6+1,FALSE())</f>
        <v>0.628280276043433</v>
      </c>
      <c r="AA348" s="71" t="n">
        <f aca="false">AA347*VLOOKUP($X348,$K$7:$V$36,AA$6+1,FALSE())</f>
        <v>0.502162919177157</v>
      </c>
      <c r="AB348" s="71" t="n">
        <f aca="false">AB347*VLOOKUP($X348,$K$7:$V$36,AB$6+1,FALSE())</f>
        <v>0.393656668835589</v>
      </c>
      <c r="AC348" s="71" t="n">
        <f aca="false">AC347*VLOOKUP($X348,$K$7:$V$36,AC$6+1,FALSE())</f>
        <v>0.343953015543742</v>
      </c>
      <c r="AD348" s="71" t="n">
        <f aca="false">AD347*VLOOKUP($X348,$K$7:$V$36,AD$6+1,FALSE())</f>
        <v>0.277086925898755</v>
      </c>
      <c r="AE348" s="71" t="n">
        <f aca="false">AE347*VLOOKUP($X348,$K$7:$V$36,AE$6+1,FALSE())</f>
        <v>0.157990919529417</v>
      </c>
      <c r="AF348" s="71" t="n">
        <f aca="false">AF347*VLOOKUP($X348,$K$7:$V$36,AF$6+1,FALSE())</f>
        <v>0.147678737775531</v>
      </c>
      <c r="AG348" s="71" t="n">
        <f aca="false">AG347*VLOOKUP($X348,$K$7:$V$36,AG$6+1,FALSE())</f>
        <v>0.0908430171150389</v>
      </c>
      <c r="AH348" s="71" t="n">
        <f aca="false">AH347*VLOOKUP($X348,$K$7:$V$36,AH$6+1,FALSE())</f>
        <v>0.0721323776151623</v>
      </c>
      <c r="AI348" s="71" t="n">
        <f aca="false">AI347*VLOOKUP($X348,$K$7:$V$36,AI$6+1,FALSE())</f>
        <v>0.0391982422744674</v>
      </c>
      <c r="AJ348" s="71" t="n">
        <f aca="false">AJ347*VLOOKUP($X348,$K$7:$V$36,AJ$6+1,FALSE())</f>
        <v>0.0145780886072382</v>
      </c>
      <c r="AK348" s="72" t="n">
        <f aca="false">W$7</f>
        <v>0</v>
      </c>
      <c r="AL348" s="73" t="n">
        <f aca="false">AL347*VLOOKUP($X348,$K$40:$V$69,AL$6+1,FALSE())</f>
        <v>0.628280276043433</v>
      </c>
      <c r="AM348" s="74" t="n">
        <f aca="false">AM347*VLOOKUP($X348,$K$40:$V$69,AM$6+1,FALSE())</f>
        <v>0.502162919177157</v>
      </c>
      <c r="AN348" s="74" t="n">
        <f aca="false">AN347*VLOOKUP($X348,$K$40:$V$69,AN$6+1,FALSE())</f>
        <v>0.393656668835589</v>
      </c>
      <c r="AO348" s="74" t="n">
        <f aca="false">AO347*VLOOKUP($X348,$K$40:$V$69,AO$6+1,FALSE())</f>
        <v>0.343953015543742</v>
      </c>
      <c r="AP348" s="74" t="n">
        <f aca="false">AP347*VLOOKUP($X348,$K$40:$V$69,AP$6+1,FALSE())</f>
        <v>0.277086925898755</v>
      </c>
      <c r="AQ348" s="74" t="n">
        <f aca="false">AQ347*VLOOKUP($X348,$K$40:$V$69,AQ$6+1,FALSE())</f>
        <v>0.157990919529417</v>
      </c>
      <c r="AR348" s="74" t="n">
        <f aca="false">AR347*VLOOKUP($X348,$K$40:$V$69,AR$6+1,FALSE())</f>
        <v>0.147678737775531</v>
      </c>
      <c r="AS348" s="74" t="n">
        <f aca="false">AS347*VLOOKUP($X348,$K$40:$V$69,AS$6+1,FALSE())</f>
        <v>0.0908430171150389</v>
      </c>
      <c r="AT348" s="74" t="n">
        <f aca="false">AT347*VLOOKUP($X348,$K$40:$V$69,AT$6+1,FALSE())</f>
        <v>0.0721323776151623</v>
      </c>
      <c r="AU348" s="74" t="n">
        <f aca="false">AU347*VLOOKUP($X348,$K$40:$V$69,AU$6+1,FALSE())</f>
        <v>0.0391982422744674</v>
      </c>
      <c r="AV348" s="74" t="n">
        <f aca="false">AV347*VLOOKUP($X348,$K$40:$V$69,AV$6+1,FALSE())</f>
        <v>0.0145780886072382</v>
      </c>
      <c r="AW348" s="75" t="n">
        <v>0</v>
      </c>
      <c r="AX348" s="54"/>
      <c r="AY348" s="60" t="n">
        <f aca="false">AY336+1</f>
        <v>29</v>
      </c>
      <c r="AZ348" s="61" t="n">
        <v>342</v>
      </c>
      <c r="BA348" s="76" t="n">
        <v>0.0391982422744674</v>
      </c>
      <c r="BB348" s="77" t="n">
        <v>0.0721323776151623</v>
      </c>
      <c r="BC348" s="54"/>
      <c r="BD348" s="54" t="n">
        <f aca="false">IF($D$11=1,BA348*BB348,BA348)</f>
        <v>0.0391982422744674</v>
      </c>
    </row>
    <row r="349" customFormat="false" ht="12.75" hidden="false" customHeight="false" outlineLevel="0" collapsed="false"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60" t="n">
        <f aca="false">X337+1</f>
        <v>29</v>
      </c>
      <c r="Y349" s="61" t="n">
        <v>343</v>
      </c>
      <c r="Z349" s="71" t="n">
        <f aca="false">Z348*VLOOKUP($X349,$K$7:$V$36,Z$6+1,FALSE())</f>
        <v>0.627224437479635</v>
      </c>
      <c r="AA349" s="71" t="n">
        <f aca="false">AA348*VLOOKUP($X349,$K$7:$V$36,AA$6+1,FALSE())</f>
        <v>0.500863419204534</v>
      </c>
      <c r="AB349" s="71" t="n">
        <f aca="false">AB348*VLOOKUP($X349,$K$7:$V$36,AB$6+1,FALSE())</f>
        <v>0.392318434793155</v>
      </c>
      <c r="AC349" s="71" t="n">
        <f aca="false">AC348*VLOOKUP($X349,$K$7:$V$36,AC$6+1,FALSE())</f>
        <v>0.34267333758032</v>
      </c>
      <c r="AD349" s="71" t="n">
        <f aca="false">AD348*VLOOKUP($X349,$K$7:$V$36,AD$6+1,FALSE())</f>
        <v>0.275852151779933</v>
      </c>
      <c r="AE349" s="71" t="n">
        <f aca="false">AE348*VLOOKUP($X349,$K$7:$V$36,AE$6+1,FALSE())</f>
        <v>0.157048334069959</v>
      </c>
      <c r="AF349" s="71" t="n">
        <f aca="false">AF348*VLOOKUP($X349,$K$7:$V$36,AF$6+1,FALSE())</f>
        <v>0.146775281470099</v>
      </c>
      <c r="AG349" s="71" t="n">
        <f aca="false">AG348*VLOOKUP($X349,$K$7:$V$36,AG$6+1,FALSE())</f>
        <v>0.0901553494366781</v>
      </c>
      <c r="AH349" s="71" t="n">
        <f aca="false">AH348*VLOOKUP($X349,$K$7:$V$36,AH$6+1,FALSE())</f>
        <v>0.0715217349871201</v>
      </c>
      <c r="AI349" s="71" t="n">
        <f aca="false">AI348*VLOOKUP($X349,$K$7:$V$36,AI$6+1,FALSE())</f>
        <v>0.0388257453989626</v>
      </c>
      <c r="AJ349" s="71" t="n">
        <f aca="false">AJ348*VLOOKUP($X349,$K$7:$V$36,AJ$6+1,FALSE())</f>
        <v>0.0144223750351806</v>
      </c>
      <c r="AK349" s="72" t="n">
        <f aca="false">W$7</f>
        <v>0</v>
      </c>
      <c r="AL349" s="73" t="n">
        <f aca="false">AL348*VLOOKUP($X349,$K$40:$V$69,AL$6+1,FALSE())</f>
        <v>0.627224437479635</v>
      </c>
      <c r="AM349" s="74" t="n">
        <f aca="false">AM348*VLOOKUP($X349,$K$40:$V$69,AM$6+1,FALSE())</f>
        <v>0.500863419204534</v>
      </c>
      <c r="AN349" s="74" t="n">
        <f aca="false">AN348*VLOOKUP($X349,$K$40:$V$69,AN$6+1,FALSE())</f>
        <v>0.392318434793155</v>
      </c>
      <c r="AO349" s="74" t="n">
        <f aca="false">AO348*VLOOKUP($X349,$K$40:$V$69,AO$6+1,FALSE())</f>
        <v>0.34267333758032</v>
      </c>
      <c r="AP349" s="74" t="n">
        <f aca="false">AP348*VLOOKUP($X349,$K$40:$V$69,AP$6+1,FALSE())</f>
        <v>0.275852151779933</v>
      </c>
      <c r="AQ349" s="74" t="n">
        <f aca="false">AQ348*VLOOKUP($X349,$K$40:$V$69,AQ$6+1,FALSE())</f>
        <v>0.157048334069959</v>
      </c>
      <c r="AR349" s="74" t="n">
        <f aca="false">AR348*VLOOKUP($X349,$K$40:$V$69,AR$6+1,FALSE())</f>
        <v>0.146775281470099</v>
      </c>
      <c r="AS349" s="74" t="n">
        <f aca="false">AS348*VLOOKUP($X349,$K$40:$V$69,AS$6+1,FALSE())</f>
        <v>0.0901553494366781</v>
      </c>
      <c r="AT349" s="74" t="n">
        <f aca="false">AT348*VLOOKUP($X349,$K$40:$V$69,AT$6+1,FALSE())</f>
        <v>0.0715217349871201</v>
      </c>
      <c r="AU349" s="74" t="n">
        <f aca="false">AU348*VLOOKUP($X349,$K$40:$V$69,AU$6+1,FALSE())</f>
        <v>0.0388257453989626</v>
      </c>
      <c r="AV349" s="74" t="n">
        <f aca="false">AV348*VLOOKUP($X349,$K$40:$V$69,AV$6+1,FALSE())</f>
        <v>0.0144223750351806</v>
      </c>
      <c r="AW349" s="75" t="n">
        <v>0</v>
      </c>
      <c r="AX349" s="54"/>
      <c r="AY349" s="60" t="n">
        <f aca="false">AY337+1</f>
        <v>29</v>
      </c>
      <c r="AZ349" s="61" t="n">
        <v>343</v>
      </c>
      <c r="BA349" s="76" t="n">
        <v>0.0388257453989626</v>
      </c>
      <c r="BB349" s="77" t="n">
        <v>0.0715217349871201</v>
      </c>
      <c r="BC349" s="54"/>
      <c r="BD349" s="54" t="n">
        <f aca="false">IF($D$11=1,BA349*BB349,BA349)</f>
        <v>0.0388257453989626</v>
      </c>
    </row>
    <row r="350" customFormat="false" ht="12.75" hidden="false" customHeight="false" outlineLevel="0" collapsed="false"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60" t="n">
        <f aca="false">X338+1</f>
        <v>29</v>
      </c>
      <c r="Y350" s="61" t="n">
        <v>344</v>
      </c>
      <c r="Z350" s="71" t="n">
        <f aca="false">Z349*VLOOKUP($X350,$K$7:$V$36,Z$6+1,FALSE())</f>
        <v>0.626170373275332</v>
      </c>
      <c r="AA350" s="71" t="n">
        <f aca="false">AA349*VLOOKUP($X350,$K$7:$V$36,AA$6+1,FALSE())</f>
        <v>0.499567282085108</v>
      </c>
      <c r="AB350" s="71" t="n">
        <f aca="false">AB349*VLOOKUP($X350,$K$7:$V$36,AB$6+1,FALSE())</f>
        <v>0.390984750071217</v>
      </c>
      <c r="AC350" s="71" t="n">
        <f aca="false">AC349*VLOOKUP($X350,$K$7:$V$36,AC$6+1,FALSE())</f>
        <v>0.341398420661621</v>
      </c>
      <c r="AD350" s="71" t="n">
        <f aca="false">AD349*VLOOKUP($X350,$K$7:$V$36,AD$6+1,FALSE())</f>
        <v>0.274622880147811</v>
      </c>
      <c r="AE350" s="71" t="n">
        <f aca="false">AE349*VLOOKUP($X350,$K$7:$V$36,AE$6+1,FALSE())</f>
        <v>0.15611137214476</v>
      </c>
      <c r="AF350" s="71" t="n">
        <f aca="false">AF349*VLOOKUP($X350,$K$7:$V$36,AF$6+1,FALSE())</f>
        <v>0.145877352252101</v>
      </c>
      <c r="AG350" s="71" t="n">
        <f aca="false">AG349*VLOOKUP($X350,$K$7:$V$36,AG$6+1,FALSE())</f>
        <v>0.0894728872969584</v>
      </c>
      <c r="AH350" s="71" t="n">
        <f aca="false">AH349*VLOOKUP($X350,$K$7:$V$36,AH$6+1,FALSE())</f>
        <v>0.070916261804915</v>
      </c>
      <c r="AI350" s="71" t="n">
        <f aca="false">AI349*VLOOKUP($X350,$K$7:$V$36,AI$6+1,FALSE())</f>
        <v>0.0384567883230562</v>
      </c>
      <c r="AJ350" s="71" t="n">
        <f aca="false">AJ349*VLOOKUP($X350,$K$7:$V$36,AJ$6+1,FALSE())</f>
        <v>0.0142683246932745</v>
      </c>
      <c r="AK350" s="72" t="n">
        <f aca="false">W$7</f>
        <v>0</v>
      </c>
      <c r="AL350" s="73" t="n">
        <f aca="false">AL349*VLOOKUP($X350,$K$40:$V$69,AL$6+1,FALSE())</f>
        <v>0.626170373275332</v>
      </c>
      <c r="AM350" s="74" t="n">
        <f aca="false">AM349*VLOOKUP($X350,$K$40:$V$69,AM$6+1,FALSE())</f>
        <v>0.499567282085108</v>
      </c>
      <c r="AN350" s="74" t="n">
        <f aca="false">AN349*VLOOKUP($X350,$K$40:$V$69,AN$6+1,FALSE())</f>
        <v>0.390984750071217</v>
      </c>
      <c r="AO350" s="74" t="n">
        <f aca="false">AO349*VLOOKUP($X350,$K$40:$V$69,AO$6+1,FALSE())</f>
        <v>0.341398420661621</v>
      </c>
      <c r="AP350" s="74" t="n">
        <f aca="false">AP349*VLOOKUP($X350,$K$40:$V$69,AP$6+1,FALSE())</f>
        <v>0.274622880147811</v>
      </c>
      <c r="AQ350" s="74" t="n">
        <f aca="false">AQ349*VLOOKUP($X350,$K$40:$V$69,AQ$6+1,FALSE())</f>
        <v>0.15611137214476</v>
      </c>
      <c r="AR350" s="74" t="n">
        <f aca="false">AR349*VLOOKUP($X350,$K$40:$V$69,AR$6+1,FALSE())</f>
        <v>0.145877352252101</v>
      </c>
      <c r="AS350" s="74" t="n">
        <f aca="false">AS349*VLOOKUP($X350,$K$40:$V$69,AS$6+1,FALSE())</f>
        <v>0.0894728872969584</v>
      </c>
      <c r="AT350" s="74" t="n">
        <f aca="false">AT349*VLOOKUP($X350,$K$40:$V$69,AT$6+1,FALSE())</f>
        <v>0.070916261804915</v>
      </c>
      <c r="AU350" s="74" t="n">
        <f aca="false">AU349*VLOOKUP($X350,$K$40:$V$69,AU$6+1,FALSE())</f>
        <v>0.0384567883230562</v>
      </c>
      <c r="AV350" s="74" t="n">
        <f aca="false">AV349*VLOOKUP($X350,$K$40:$V$69,AV$6+1,FALSE())</f>
        <v>0.0142683246932745</v>
      </c>
      <c r="AW350" s="75" t="n">
        <v>0</v>
      </c>
      <c r="AX350" s="54"/>
      <c r="AY350" s="60" t="n">
        <f aca="false">AY338+1</f>
        <v>29</v>
      </c>
      <c r="AZ350" s="61" t="n">
        <v>344</v>
      </c>
      <c r="BA350" s="76" t="n">
        <v>0.0384567883230562</v>
      </c>
      <c r="BB350" s="77" t="n">
        <v>0.070916261804915</v>
      </c>
      <c r="BC350" s="54"/>
      <c r="BD350" s="54" t="n">
        <f aca="false">IF($D$11=1,BA350*BB350,BA350)</f>
        <v>0.0384567883230562</v>
      </c>
    </row>
    <row r="351" customFormat="false" ht="12.75" hidden="false" customHeight="false" outlineLevel="0" collapsed="false"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60" t="n">
        <f aca="false">X339+1</f>
        <v>29</v>
      </c>
      <c r="Y351" s="61" t="n">
        <v>345</v>
      </c>
      <c r="Z351" s="71" t="n">
        <f aca="false">Z350*VLOOKUP($X351,$K$7:$V$36,Z$6+1,FALSE())</f>
        <v>0.625118080448674</v>
      </c>
      <c r="AA351" s="71" t="n">
        <f aca="false">AA350*VLOOKUP($X351,$K$7:$V$36,AA$6+1,FALSE())</f>
        <v>0.498274499116471</v>
      </c>
      <c r="AB351" s="71" t="n">
        <f aca="false">AB350*VLOOKUP($X351,$K$7:$V$36,AB$6+1,FALSE())</f>
        <v>0.389655599204383</v>
      </c>
      <c r="AC351" s="71" t="n">
        <f aca="false">AC350*VLOOKUP($X351,$K$7:$V$36,AC$6+1,FALSE())</f>
        <v>0.340128247074169</v>
      </c>
      <c r="AD351" s="71" t="n">
        <f aca="false">AD350*VLOOKUP($X351,$K$7:$V$36,AD$6+1,FALSE())</f>
        <v>0.273399086481824</v>
      </c>
      <c r="AE351" s="71" t="n">
        <f aca="false">AE350*VLOOKUP($X351,$K$7:$V$36,AE$6+1,FALSE())</f>
        <v>0.155180000203398</v>
      </c>
      <c r="AF351" s="71" t="n">
        <f aca="false">AF350*VLOOKUP($X351,$K$7:$V$36,AF$6+1,FALSE())</f>
        <v>0.144984916308396</v>
      </c>
      <c r="AG351" s="71" t="n">
        <f aca="false">AG350*VLOOKUP($X351,$K$7:$V$36,AG$6+1,FALSE())</f>
        <v>0.0887955912907522</v>
      </c>
      <c r="AH351" s="71" t="n">
        <f aca="false">AH350*VLOOKUP($X351,$K$7:$V$36,AH$6+1,FALSE())</f>
        <v>0.0703159143061743</v>
      </c>
      <c r="AI351" s="71" t="n">
        <f aca="false">AI350*VLOOKUP($X351,$K$7:$V$36,AI$6+1,FALSE())</f>
        <v>0.0380913374083957</v>
      </c>
      <c r="AJ351" s="71" t="n">
        <f aca="false">AJ350*VLOOKUP($X351,$K$7:$V$36,AJ$6+1,FALSE())</f>
        <v>0.0141159198159874</v>
      </c>
      <c r="AK351" s="72" t="n">
        <f aca="false">W$7</f>
        <v>0</v>
      </c>
      <c r="AL351" s="73" t="n">
        <f aca="false">AL350*VLOOKUP($X351,$K$40:$V$69,AL$6+1,FALSE())</f>
        <v>0.625118080448674</v>
      </c>
      <c r="AM351" s="74" t="n">
        <f aca="false">AM350*VLOOKUP($X351,$K$40:$V$69,AM$6+1,FALSE())</f>
        <v>0.498274499116471</v>
      </c>
      <c r="AN351" s="74" t="n">
        <f aca="false">AN350*VLOOKUP($X351,$K$40:$V$69,AN$6+1,FALSE())</f>
        <v>0.389655599204383</v>
      </c>
      <c r="AO351" s="74" t="n">
        <f aca="false">AO350*VLOOKUP($X351,$K$40:$V$69,AO$6+1,FALSE())</f>
        <v>0.340128247074169</v>
      </c>
      <c r="AP351" s="74" t="n">
        <f aca="false">AP350*VLOOKUP($X351,$K$40:$V$69,AP$6+1,FALSE())</f>
        <v>0.273399086481824</v>
      </c>
      <c r="AQ351" s="74" t="n">
        <f aca="false">AQ350*VLOOKUP($X351,$K$40:$V$69,AQ$6+1,FALSE())</f>
        <v>0.155180000203398</v>
      </c>
      <c r="AR351" s="74" t="n">
        <f aca="false">AR350*VLOOKUP($X351,$K$40:$V$69,AR$6+1,FALSE())</f>
        <v>0.144984916308396</v>
      </c>
      <c r="AS351" s="74" t="n">
        <f aca="false">AS350*VLOOKUP($X351,$K$40:$V$69,AS$6+1,FALSE())</f>
        <v>0.0887955912907522</v>
      </c>
      <c r="AT351" s="74" t="n">
        <f aca="false">AT350*VLOOKUP($X351,$K$40:$V$69,AT$6+1,FALSE())</f>
        <v>0.0703159143061743</v>
      </c>
      <c r="AU351" s="74" t="n">
        <f aca="false">AU350*VLOOKUP($X351,$K$40:$V$69,AU$6+1,FALSE())</f>
        <v>0.0380913374083957</v>
      </c>
      <c r="AV351" s="74" t="n">
        <f aca="false">AV350*VLOOKUP($X351,$K$40:$V$69,AV$6+1,FALSE())</f>
        <v>0.0141159198159874</v>
      </c>
      <c r="AW351" s="75" t="n">
        <v>0</v>
      </c>
      <c r="AX351" s="54"/>
      <c r="AY351" s="60" t="n">
        <f aca="false">AY339+1</f>
        <v>29</v>
      </c>
      <c r="AZ351" s="61" t="n">
        <v>345</v>
      </c>
      <c r="BA351" s="76" t="n">
        <v>0.0380913374083957</v>
      </c>
      <c r="BB351" s="77" t="n">
        <v>0.0703159143061743</v>
      </c>
      <c r="BC351" s="54"/>
      <c r="BD351" s="54" t="n">
        <f aca="false">IF($D$11=1,BA351*BB351,BA351)</f>
        <v>0.0380913374083957</v>
      </c>
    </row>
    <row r="352" customFormat="false" ht="12.75" hidden="false" customHeight="false" outlineLevel="0" collapsed="false"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60" t="n">
        <f aca="false">X340+1</f>
        <v>29</v>
      </c>
      <c r="Y352" s="61" t="n">
        <v>346</v>
      </c>
      <c r="Z352" s="71" t="n">
        <f aca="false">Z351*VLOOKUP($X352,$K$7:$V$36,Z$6+1,FALSE())</f>
        <v>0.624067556022822</v>
      </c>
      <c r="AA352" s="71" t="n">
        <f aca="false">AA351*VLOOKUP($X352,$K$7:$V$36,AA$6+1,FALSE())</f>
        <v>0.496985061618732</v>
      </c>
      <c r="AB352" s="71" t="n">
        <f aca="false">AB351*VLOOKUP($X352,$K$7:$V$36,AB$6+1,FALSE())</f>
        <v>0.388330966779832</v>
      </c>
      <c r="AC352" s="71" t="n">
        <f aca="false">AC351*VLOOKUP($X352,$K$7:$V$36,AC$6+1,FALSE())</f>
        <v>0.33886279917039</v>
      </c>
      <c r="AD352" s="71" t="n">
        <f aca="false">AD351*VLOOKUP($X352,$K$7:$V$36,AD$6+1,FALSE())</f>
        <v>0.272180746370676</v>
      </c>
      <c r="AE352" s="71" t="n">
        <f aca="false">AE351*VLOOKUP($X352,$K$7:$V$36,AE$6+1,FALSE())</f>
        <v>0.154254184895619</v>
      </c>
      <c r="AF352" s="71" t="n">
        <f aca="false">AF351*VLOOKUP($X352,$K$7:$V$36,AF$6+1,FALSE())</f>
        <v>0.144097940032701</v>
      </c>
      <c r="AG352" s="71" t="n">
        <f aca="false">AG351*VLOOKUP($X352,$K$7:$V$36,AG$6+1,FALSE())</f>
        <v>0.0881234223112229</v>
      </c>
      <c r="AH352" s="71" t="n">
        <f aca="false">AH351*VLOOKUP($X352,$K$7:$V$36,AH$6+1,FALSE())</f>
        <v>0.0697206490989993</v>
      </c>
      <c r="AI352" s="71" t="n">
        <f aca="false">AI351*VLOOKUP($X352,$K$7:$V$36,AI$6+1,FALSE())</f>
        <v>0.0377293593362905</v>
      </c>
      <c r="AJ352" s="71" t="n">
        <f aca="false">AJ351*VLOOKUP($X352,$K$7:$V$36,AJ$6+1,FALSE())</f>
        <v>0.0139651428275463</v>
      </c>
      <c r="AK352" s="72" t="n">
        <f aca="false">W$7</f>
        <v>0</v>
      </c>
      <c r="AL352" s="73" t="n">
        <f aca="false">AL351*VLOOKUP($X352,$K$40:$V$69,AL$6+1,FALSE())</f>
        <v>0.624067556022822</v>
      </c>
      <c r="AM352" s="74" t="n">
        <f aca="false">AM351*VLOOKUP($X352,$K$40:$V$69,AM$6+1,FALSE())</f>
        <v>0.496985061618732</v>
      </c>
      <c r="AN352" s="74" t="n">
        <f aca="false">AN351*VLOOKUP($X352,$K$40:$V$69,AN$6+1,FALSE())</f>
        <v>0.388330966779832</v>
      </c>
      <c r="AO352" s="74" t="n">
        <f aca="false">AO351*VLOOKUP($X352,$K$40:$V$69,AO$6+1,FALSE())</f>
        <v>0.33886279917039</v>
      </c>
      <c r="AP352" s="74" t="n">
        <f aca="false">AP351*VLOOKUP($X352,$K$40:$V$69,AP$6+1,FALSE())</f>
        <v>0.272180746370676</v>
      </c>
      <c r="AQ352" s="74" t="n">
        <f aca="false">AQ351*VLOOKUP($X352,$K$40:$V$69,AQ$6+1,FALSE())</f>
        <v>0.154254184895619</v>
      </c>
      <c r="AR352" s="74" t="n">
        <f aca="false">AR351*VLOOKUP($X352,$K$40:$V$69,AR$6+1,FALSE())</f>
        <v>0.144097940032701</v>
      </c>
      <c r="AS352" s="74" t="n">
        <f aca="false">AS351*VLOOKUP($X352,$K$40:$V$69,AS$6+1,FALSE())</f>
        <v>0.0881234223112229</v>
      </c>
      <c r="AT352" s="74" t="n">
        <f aca="false">AT351*VLOOKUP($X352,$K$40:$V$69,AT$6+1,FALSE())</f>
        <v>0.0697206490989993</v>
      </c>
      <c r="AU352" s="74" t="n">
        <f aca="false">AU351*VLOOKUP($X352,$K$40:$V$69,AU$6+1,FALSE())</f>
        <v>0.0377293593362905</v>
      </c>
      <c r="AV352" s="74" t="n">
        <f aca="false">AV351*VLOOKUP($X352,$K$40:$V$69,AV$6+1,FALSE())</f>
        <v>0.0139651428275463</v>
      </c>
      <c r="AW352" s="75" t="n">
        <v>0</v>
      </c>
      <c r="AX352" s="54"/>
      <c r="AY352" s="60" t="n">
        <f aca="false">AY340+1</f>
        <v>29</v>
      </c>
      <c r="AZ352" s="61" t="n">
        <v>346</v>
      </c>
      <c r="BA352" s="76" t="n">
        <v>0.0377293593362905</v>
      </c>
      <c r="BB352" s="77" t="n">
        <v>0.0697206490989993</v>
      </c>
      <c r="BC352" s="54"/>
      <c r="BD352" s="54" t="n">
        <f aca="false">IF($D$11=1,BA352*BB352,BA352)</f>
        <v>0.0377293593362905</v>
      </c>
    </row>
    <row r="353" customFormat="false" ht="12.75" hidden="false" customHeight="false" outlineLevel="0" collapsed="false"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60" t="n">
        <f aca="false">X341+1</f>
        <v>29</v>
      </c>
      <c r="Y353" s="61" t="n">
        <v>347</v>
      </c>
      <c r="Z353" s="71" t="n">
        <f aca="false">Z352*VLOOKUP($X353,$K$7:$V$36,Z$6+1,FALSE())</f>
        <v>0.623018797025941</v>
      </c>
      <c r="AA353" s="71" t="n">
        <f aca="false">AA352*VLOOKUP($X353,$K$7:$V$36,AA$6+1,FALSE())</f>
        <v>0.495698960934464</v>
      </c>
      <c r="AB353" s="71" t="n">
        <f aca="false">AB352*VLOOKUP($X353,$K$7:$V$36,AB$6+1,FALSE())</f>
        <v>0.38701083743714</v>
      </c>
      <c r="AC353" s="71" t="n">
        <f aca="false">AC352*VLOOKUP($X353,$K$7:$V$36,AC$6+1,FALSE())</f>
        <v>0.337602059368366</v>
      </c>
      <c r="AD353" s="71" t="n">
        <f aca="false">AD352*VLOOKUP($X353,$K$7:$V$36,AD$6+1,FALSE())</f>
        <v>0.270967835511854</v>
      </c>
      <c r="AE353" s="71" t="n">
        <f aca="false">AE352*VLOOKUP($X353,$K$7:$V$36,AE$6+1,FALSE())</f>
        <v>0.153333893070139</v>
      </c>
      <c r="AF353" s="71" t="n">
        <f aca="false">AF352*VLOOKUP($X353,$K$7:$V$36,AF$6+1,FALSE())</f>
        <v>0.14321639002433</v>
      </c>
      <c r="AG353" s="71" t="n">
        <f aca="false">AG352*VLOOKUP($X353,$K$7:$V$36,AG$6+1,FALSE())</f>
        <v>0.0874563415475663</v>
      </c>
      <c r="AH353" s="71" t="n">
        <f aca="false">AH352*VLOOKUP($X353,$K$7:$V$36,AH$6+1,FALSE())</f>
        <v>0.0691304231588291</v>
      </c>
      <c r="AI353" s="71" t="n">
        <f aca="false">AI352*VLOOKUP($X353,$K$7:$V$36,AI$6+1,FALSE())</f>
        <v>0.0373708211046739</v>
      </c>
      <c r="AJ353" s="71" t="n">
        <f aca="false">AJ352*VLOOKUP($X353,$K$7:$V$36,AJ$6+1,FALSE())</f>
        <v>0.0138159763399115</v>
      </c>
      <c r="AK353" s="72" t="n">
        <f aca="false">W$7</f>
        <v>0</v>
      </c>
      <c r="AL353" s="73" t="n">
        <f aca="false">AL352*VLOOKUP($X353,$K$40:$V$69,AL$6+1,FALSE())</f>
        <v>0.623018797025941</v>
      </c>
      <c r="AM353" s="74" t="n">
        <f aca="false">AM352*VLOOKUP($X353,$K$40:$V$69,AM$6+1,FALSE())</f>
        <v>0.495698960934464</v>
      </c>
      <c r="AN353" s="74" t="n">
        <f aca="false">AN352*VLOOKUP($X353,$K$40:$V$69,AN$6+1,FALSE())</f>
        <v>0.38701083743714</v>
      </c>
      <c r="AO353" s="74" t="n">
        <f aca="false">AO352*VLOOKUP($X353,$K$40:$V$69,AO$6+1,FALSE())</f>
        <v>0.337602059368366</v>
      </c>
      <c r="AP353" s="74" t="n">
        <f aca="false">AP352*VLOOKUP($X353,$K$40:$V$69,AP$6+1,FALSE())</f>
        <v>0.270967835511854</v>
      </c>
      <c r="AQ353" s="74" t="n">
        <f aca="false">AQ352*VLOOKUP($X353,$K$40:$V$69,AQ$6+1,FALSE())</f>
        <v>0.153333893070139</v>
      </c>
      <c r="AR353" s="74" t="n">
        <f aca="false">AR352*VLOOKUP($X353,$K$40:$V$69,AR$6+1,FALSE())</f>
        <v>0.14321639002433</v>
      </c>
      <c r="AS353" s="74" t="n">
        <f aca="false">AS352*VLOOKUP($X353,$K$40:$V$69,AS$6+1,FALSE())</f>
        <v>0.0874563415475663</v>
      </c>
      <c r="AT353" s="74" t="n">
        <f aca="false">AT352*VLOOKUP($X353,$K$40:$V$69,AT$6+1,FALSE())</f>
        <v>0.0691304231588291</v>
      </c>
      <c r="AU353" s="74" t="n">
        <f aca="false">AU352*VLOOKUP($X353,$K$40:$V$69,AU$6+1,FALSE())</f>
        <v>0.0373708211046739</v>
      </c>
      <c r="AV353" s="74" t="n">
        <f aca="false">AV352*VLOOKUP($X353,$K$40:$V$69,AV$6+1,FALSE())</f>
        <v>0.0138159763399115</v>
      </c>
      <c r="AW353" s="75" t="n">
        <v>0</v>
      </c>
      <c r="AX353" s="54"/>
      <c r="AY353" s="60" t="n">
        <f aca="false">AY341+1</f>
        <v>29</v>
      </c>
      <c r="AZ353" s="61" t="n">
        <v>347</v>
      </c>
      <c r="BA353" s="76" t="n">
        <v>0.0373708211046739</v>
      </c>
      <c r="BB353" s="77" t="n">
        <v>0.0691304231588291</v>
      </c>
      <c r="BC353" s="54"/>
      <c r="BD353" s="54" t="n">
        <f aca="false">IF($D$11=1,BA353*BB353,BA353)</f>
        <v>0.0373708211046739</v>
      </c>
    </row>
    <row r="354" customFormat="false" ht="12.75" hidden="false" customHeight="false" outlineLevel="0" collapsed="false"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60" t="n">
        <f aca="false">X342+1</f>
        <v>29</v>
      </c>
      <c r="Y354" s="61" t="n">
        <v>348</v>
      </c>
      <c r="Z354" s="71" t="n">
        <f aca="false">Z353*VLOOKUP($X354,$K$7:$V$36,Z$6+1,FALSE())</f>
        <v>0.621971800491189</v>
      </c>
      <c r="AA354" s="71" t="n">
        <f aca="false">AA353*VLOOKUP($X354,$K$7:$V$36,AA$6+1,FALSE())</f>
        <v>0.494416188428641</v>
      </c>
      <c r="AB354" s="71" t="n">
        <f aca="false">AB353*VLOOKUP($X354,$K$7:$V$36,AB$6+1,FALSE())</f>
        <v>0.385695195868101</v>
      </c>
      <c r="AC354" s="71" t="n">
        <f aca="false">AC353*VLOOKUP($X354,$K$7:$V$36,AC$6+1,FALSE())</f>
        <v>0.336346010151595</v>
      </c>
      <c r="AD354" s="71" t="n">
        <f aca="false">AD353*VLOOKUP($X354,$K$7:$V$36,AD$6+1,FALSE())</f>
        <v>0.269760329711146</v>
      </c>
      <c r="AE354" s="71" t="n">
        <f aca="false">AE353*VLOOKUP($X354,$K$7:$V$36,AE$6+1,FALSE())</f>
        <v>0.152419091773454</v>
      </c>
      <c r="AF354" s="71" t="n">
        <f aca="false">AF353*VLOOKUP($X354,$K$7:$V$36,AF$6+1,FALSE())</f>
        <v>0.142340233086928</v>
      </c>
      <c r="AG354" s="71" t="n">
        <f aca="false">AG353*VLOOKUP($X354,$K$7:$V$36,AG$6+1,FALSE())</f>
        <v>0.0867943104827704</v>
      </c>
      <c r="AH354" s="71" t="n">
        <f aca="false">AH353*VLOOKUP($X354,$K$7:$V$36,AH$6+1,FALSE())</f>
        <v>0.0685451938253307</v>
      </c>
      <c r="AI354" s="71" t="n">
        <f aca="false">AI353*VLOOKUP($X354,$K$7:$V$36,AI$6+1,FALSE())</f>
        <v>0.0370156900250947</v>
      </c>
      <c r="AJ354" s="71" t="n">
        <f aca="false">AJ353*VLOOKUP($X354,$K$7:$V$36,AJ$6+1,FALSE())</f>
        <v>0.0136684031507704</v>
      </c>
      <c r="AK354" s="72" t="n">
        <f aca="false">W$7</f>
        <v>0</v>
      </c>
      <c r="AL354" s="73" t="n">
        <f aca="false">AL353*VLOOKUP($X354,$K$40:$V$69,AL$6+1,FALSE())</f>
        <v>0.621971800491189</v>
      </c>
      <c r="AM354" s="74" t="n">
        <f aca="false">AM353*VLOOKUP($X354,$K$40:$V$69,AM$6+1,FALSE())</f>
        <v>0.494416188428641</v>
      </c>
      <c r="AN354" s="74" t="n">
        <f aca="false">AN353*VLOOKUP($X354,$K$40:$V$69,AN$6+1,FALSE())</f>
        <v>0.385695195868101</v>
      </c>
      <c r="AO354" s="74" t="n">
        <f aca="false">AO353*VLOOKUP($X354,$K$40:$V$69,AO$6+1,FALSE())</f>
        <v>0.336346010151595</v>
      </c>
      <c r="AP354" s="74" t="n">
        <f aca="false">AP353*VLOOKUP($X354,$K$40:$V$69,AP$6+1,FALSE())</f>
        <v>0.269760329711146</v>
      </c>
      <c r="AQ354" s="74" t="n">
        <f aca="false">AQ353*VLOOKUP($X354,$K$40:$V$69,AQ$6+1,FALSE())</f>
        <v>0.152419091773454</v>
      </c>
      <c r="AR354" s="74" t="n">
        <f aca="false">AR353*VLOOKUP($X354,$K$40:$V$69,AR$6+1,FALSE())</f>
        <v>0.142340233086928</v>
      </c>
      <c r="AS354" s="74" t="n">
        <f aca="false">AS353*VLOOKUP($X354,$K$40:$V$69,AS$6+1,FALSE())</f>
        <v>0.0867943104827704</v>
      </c>
      <c r="AT354" s="74" t="n">
        <f aca="false">AT353*VLOOKUP($X354,$K$40:$V$69,AT$6+1,FALSE())</f>
        <v>0.0685451938253307</v>
      </c>
      <c r="AU354" s="74" t="n">
        <f aca="false">AU353*VLOOKUP($X354,$K$40:$V$69,AU$6+1,FALSE())</f>
        <v>0.0370156900250947</v>
      </c>
      <c r="AV354" s="74" t="n">
        <f aca="false">AV353*VLOOKUP($X354,$K$40:$V$69,AV$6+1,FALSE())</f>
        <v>0.0136684031507704</v>
      </c>
      <c r="AW354" s="75" t="n">
        <v>0</v>
      </c>
      <c r="AX354" s="54"/>
      <c r="AY354" s="60" t="n">
        <f aca="false">AY342+1</f>
        <v>29</v>
      </c>
      <c r="AZ354" s="61" t="n">
        <v>348</v>
      </c>
      <c r="BA354" s="76" t="n">
        <v>0.0370156900250947</v>
      </c>
      <c r="BB354" s="77" t="n">
        <v>0.0685451938253307</v>
      </c>
      <c r="BC354" s="54"/>
      <c r="BD354" s="54" t="n">
        <f aca="false">IF($D$11=1,BA354*BB354,BA354)</f>
        <v>0.0370156900250947</v>
      </c>
    </row>
    <row r="355" customFormat="false" ht="12.75" hidden="false" customHeight="false" outlineLevel="0" collapsed="false"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60" t="n">
        <f aca="false">X343+1</f>
        <v>30</v>
      </c>
      <c r="Y355" s="61" t="n">
        <v>349</v>
      </c>
      <c r="Z355" s="71" t="n">
        <f aca="false">Z354*VLOOKUP($X355,$K$7:$V$36,Z$6+1,FALSE())</f>
        <v>0.62092656345671</v>
      </c>
      <c r="AA355" s="71" t="n">
        <f aca="false">AA354*VLOOKUP($X355,$K$7:$V$36,AA$6+1,FALSE())</f>
        <v>0.493136735488586</v>
      </c>
      <c r="AB355" s="71" t="n">
        <f aca="false">AB354*VLOOKUP($X355,$K$7:$V$36,AB$6+1,FALSE())</f>
        <v>0.38438402681655</v>
      </c>
      <c r="AC355" s="71" t="n">
        <f aca="false">AC354*VLOOKUP($X355,$K$7:$V$36,AC$6+1,FALSE())</f>
        <v>0.335094634068743</v>
      </c>
      <c r="AD355" s="71" t="n">
        <f aca="false">AD354*VLOOKUP($X355,$K$7:$V$36,AD$6+1,FALSE())</f>
        <v>0.268558204882154</v>
      </c>
      <c r="AE355" s="71" t="n">
        <f aca="false">AE354*VLOOKUP($X355,$K$7:$V$36,AE$6+1,FALSE())</f>
        <v>0.151509748248666</v>
      </c>
      <c r="AF355" s="71" t="n">
        <f aca="false">AF354*VLOOKUP($X355,$K$7:$V$36,AF$6+1,FALSE())</f>
        <v>0.14146943622723</v>
      </c>
      <c r="AG355" s="71" t="n">
        <f aca="false">AG354*VLOOKUP($X355,$K$7:$V$36,AG$6+1,FALSE())</f>
        <v>0.0861372908913908</v>
      </c>
      <c r="AH355" s="71" t="n">
        <f aca="false">AH354*VLOOKUP($X355,$K$7:$V$36,AH$6+1,FALSE())</f>
        <v>0.0679649187993157</v>
      </c>
      <c r="AI355" s="71" t="n">
        <f aca="false">AI354*VLOOKUP($X355,$K$7:$V$36,AI$6+1,FALSE())</f>
        <v>0.0366639337197365</v>
      </c>
      <c r="AJ355" s="71" t="n">
        <f aca="false">AJ354*VLOOKUP($X355,$K$7:$V$36,AJ$6+1,FALSE())</f>
        <v>0.0135224062415547</v>
      </c>
      <c r="AK355" s="72" t="n">
        <f aca="false">W$7</f>
        <v>0</v>
      </c>
      <c r="AL355" s="73" t="n">
        <f aca="false">AL354*VLOOKUP($X355,$K$40:$V$69,AL$6+1,FALSE())</f>
        <v>0.62092656345671</v>
      </c>
      <c r="AM355" s="74" t="n">
        <f aca="false">AM354*VLOOKUP($X355,$K$40:$V$69,AM$6+1,FALSE())</f>
        <v>0.493136735488586</v>
      </c>
      <c r="AN355" s="74" t="n">
        <f aca="false">AN354*VLOOKUP($X355,$K$40:$V$69,AN$6+1,FALSE())</f>
        <v>0.38438402681655</v>
      </c>
      <c r="AO355" s="74" t="n">
        <f aca="false">AO354*VLOOKUP($X355,$K$40:$V$69,AO$6+1,FALSE())</f>
        <v>0.335094634068743</v>
      </c>
      <c r="AP355" s="74" t="n">
        <f aca="false">AP354*VLOOKUP($X355,$K$40:$V$69,AP$6+1,FALSE())</f>
        <v>0.268558204882154</v>
      </c>
      <c r="AQ355" s="74" t="n">
        <f aca="false">AQ354*VLOOKUP($X355,$K$40:$V$69,AQ$6+1,FALSE())</f>
        <v>0.151509748248666</v>
      </c>
      <c r="AR355" s="74" t="n">
        <f aca="false">AR354*VLOOKUP($X355,$K$40:$V$69,AR$6+1,FALSE())</f>
        <v>0.14146943622723</v>
      </c>
      <c r="AS355" s="74" t="n">
        <f aca="false">AS354*VLOOKUP($X355,$K$40:$V$69,AS$6+1,FALSE())</f>
        <v>0.0861372908913908</v>
      </c>
      <c r="AT355" s="74" t="n">
        <f aca="false">AT354*VLOOKUP($X355,$K$40:$V$69,AT$6+1,FALSE())</f>
        <v>0.0679649187993157</v>
      </c>
      <c r="AU355" s="74" t="n">
        <f aca="false">AU354*VLOOKUP($X355,$K$40:$V$69,AU$6+1,FALSE())</f>
        <v>0.0366639337197365</v>
      </c>
      <c r="AV355" s="74" t="n">
        <f aca="false">AV354*VLOOKUP($X355,$K$40:$V$69,AV$6+1,FALSE())</f>
        <v>0.0135224062415547</v>
      </c>
      <c r="AW355" s="75" t="n">
        <v>0</v>
      </c>
      <c r="AX355" s="54"/>
      <c r="AY355" s="60" t="n">
        <f aca="false">AY343+1</f>
        <v>30</v>
      </c>
      <c r="AZ355" s="61" t="n">
        <v>349</v>
      </c>
      <c r="BA355" s="76" t="n">
        <v>0.0366639337197365</v>
      </c>
      <c r="BB355" s="77" t="n">
        <v>0.0679649187993157</v>
      </c>
      <c r="BC355" s="54"/>
      <c r="BD355" s="54" t="n">
        <f aca="false">IF($D$11=1,BA355*BB355,BA355)</f>
        <v>0.0366639337197365</v>
      </c>
    </row>
    <row r="356" customFormat="false" ht="12.75" hidden="false" customHeight="false" outlineLevel="0" collapsed="false"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60" t="n">
        <f aca="false">X344+1</f>
        <v>30</v>
      </c>
      <c r="Y356" s="61" t="n">
        <v>350</v>
      </c>
      <c r="Z356" s="71" t="n">
        <f aca="false">Z355*VLOOKUP($X356,$K$7:$V$36,Z$6+1,FALSE())</f>
        <v>0.619883082965627</v>
      </c>
      <c r="AA356" s="71" t="n">
        <f aca="false">AA355*VLOOKUP($X356,$K$7:$V$36,AA$6+1,FALSE())</f>
        <v>0.491860593523908</v>
      </c>
      <c r="AB356" s="71" t="n">
        <f aca="false">AB355*VLOOKUP($X356,$K$7:$V$36,AB$6+1,FALSE())</f>
        <v>0.383077315078183</v>
      </c>
      <c r="AC356" s="71" t="n">
        <f aca="false">AC355*VLOOKUP($X356,$K$7:$V$36,AC$6+1,FALSE())</f>
        <v>0.333847913733406</v>
      </c>
      <c r="AD356" s="71" t="n">
        <f aca="false">AD355*VLOOKUP($X356,$K$7:$V$36,AD$6+1,FALSE())</f>
        <v>0.267361437045814</v>
      </c>
      <c r="AE356" s="71" t="n">
        <f aca="false">AE355*VLOOKUP($X356,$K$7:$V$36,AE$6+1,FALSE())</f>
        <v>0.150605829934305</v>
      </c>
      <c r="AF356" s="71" t="n">
        <f aca="false">AF355*VLOOKUP($X356,$K$7:$V$36,AF$6+1,FALSE())</f>
        <v>0.140603966653813</v>
      </c>
      <c r="AG356" s="71" t="n">
        <f aca="false">AG355*VLOOKUP($X356,$K$7:$V$36,AG$6+1,FALSE())</f>
        <v>0.085485244837344</v>
      </c>
      <c r="AH356" s="71" t="n">
        <f aca="false">AH355*VLOOKUP($X356,$K$7:$V$36,AH$6+1,FALSE())</f>
        <v>0.067389556139683</v>
      </c>
      <c r="AI356" s="71" t="n">
        <f aca="false">AI355*VLOOKUP($X356,$K$7:$V$36,AI$6+1,FALSE())</f>
        <v>0.0363155201184661</v>
      </c>
      <c r="AJ356" s="71" t="n">
        <f aca="false">AJ355*VLOOKUP($X356,$K$7:$V$36,AJ$6+1,FALSE())</f>
        <v>0.013377968775477</v>
      </c>
      <c r="AK356" s="72" t="n">
        <f aca="false">W$7</f>
        <v>0</v>
      </c>
      <c r="AL356" s="73" t="n">
        <f aca="false">AL355*VLOOKUP($X356,$K$40:$V$69,AL$6+1,FALSE())</f>
        <v>0.619883082965627</v>
      </c>
      <c r="AM356" s="74" t="n">
        <f aca="false">AM355*VLOOKUP($X356,$K$40:$V$69,AM$6+1,FALSE())</f>
        <v>0.491860593523908</v>
      </c>
      <c r="AN356" s="74" t="n">
        <f aca="false">AN355*VLOOKUP($X356,$K$40:$V$69,AN$6+1,FALSE())</f>
        <v>0.383077315078183</v>
      </c>
      <c r="AO356" s="74" t="n">
        <f aca="false">AO355*VLOOKUP($X356,$K$40:$V$69,AO$6+1,FALSE())</f>
        <v>0.333847913733406</v>
      </c>
      <c r="AP356" s="74" t="n">
        <f aca="false">AP355*VLOOKUP($X356,$K$40:$V$69,AP$6+1,FALSE())</f>
        <v>0.267361437045814</v>
      </c>
      <c r="AQ356" s="74" t="n">
        <f aca="false">AQ355*VLOOKUP($X356,$K$40:$V$69,AQ$6+1,FALSE())</f>
        <v>0.150605829934305</v>
      </c>
      <c r="AR356" s="74" t="n">
        <f aca="false">AR355*VLOOKUP($X356,$K$40:$V$69,AR$6+1,FALSE())</f>
        <v>0.140603966653813</v>
      </c>
      <c r="AS356" s="74" t="n">
        <f aca="false">AS355*VLOOKUP($X356,$K$40:$V$69,AS$6+1,FALSE())</f>
        <v>0.085485244837344</v>
      </c>
      <c r="AT356" s="74" t="n">
        <f aca="false">AT355*VLOOKUP($X356,$K$40:$V$69,AT$6+1,FALSE())</f>
        <v>0.067389556139683</v>
      </c>
      <c r="AU356" s="74" t="n">
        <f aca="false">AU355*VLOOKUP($X356,$K$40:$V$69,AU$6+1,FALSE())</f>
        <v>0.0363155201184661</v>
      </c>
      <c r="AV356" s="74" t="n">
        <f aca="false">AV355*VLOOKUP($X356,$K$40:$V$69,AV$6+1,FALSE())</f>
        <v>0.013377968775477</v>
      </c>
      <c r="AW356" s="75" t="n">
        <v>0</v>
      </c>
      <c r="AX356" s="54"/>
      <c r="AY356" s="60" t="n">
        <f aca="false">AY344+1</f>
        <v>30</v>
      </c>
      <c r="AZ356" s="61" t="n">
        <v>350</v>
      </c>
      <c r="BA356" s="76" t="n">
        <v>0.0363155201184661</v>
      </c>
      <c r="BB356" s="77" t="n">
        <v>0.067389556139683</v>
      </c>
      <c r="BC356" s="54"/>
      <c r="BD356" s="54" t="n">
        <f aca="false">IF($D$11=1,BA356*BB356,BA356)</f>
        <v>0.0363155201184661</v>
      </c>
    </row>
    <row r="357" customFormat="false" ht="12.75" hidden="false" customHeight="false" outlineLevel="0" collapsed="false"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60" t="n">
        <f aca="false">X345+1</f>
        <v>30</v>
      </c>
      <c r="Y357" s="61" t="n">
        <v>351</v>
      </c>
      <c r="Z357" s="71" t="n">
        <f aca="false">Z356*VLOOKUP($X357,$K$7:$V$36,Z$6+1,FALSE())</f>
        <v>0.61884135606603</v>
      </c>
      <c r="AA357" s="71" t="n">
        <f aca="false">AA356*VLOOKUP($X357,$K$7:$V$36,AA$6+1,FALSE())</f>
        <v>0.490587753966447</v>
      </c>
      <c r="AB357" s="71" t="n">
        <f aca="false">AB356*VLOOKUP($X357,$K$7:$V$36,AB$6+1,FALSE())</f>
        <v>0.381775045500385</v>
      </c>
      <c r="AC357" s="71" t="n">
        <f aca="false">AC356*VLOOKUP($X357,$K$7:$V$36,AC$6+1,FALSE())</f>
        <v>0.332605831823864</v>
      </c>
      <c r="AD357" s="71" t="n">
        <f aca="false">AD356*VLOOKUP($X357,$K$7:$V$36,AD$6+1,FALSE())</f>
        <v>0.266170002329924</v>
      </c>
      <c r="AE357" s="71" t="n">
        <f aca="false">AE356*VLOOKUP($X357,$K$7:$V$36,AE$6+1,FALSE())</f>
        <v>0.149707304463168</v>
      </c>
      <c r="AF357" s="71" t="n">
        <f aca="false">AF356*VLOOKUP($X357,$K$7:$V$36,AF$6+1,FALSE())</f>
        <v>0.139743791775861</v>
      </c>
      <c r="AG357" s="71" t="n">
        <f aca="false">AG356*VLOOKUP($X357,$K$7:$V$36,AG$6+1,FALSE())</f>
        <v>0.0848381346717166</v>
      </c>
      <c r="AH357" s="71" t="n">
        <f aca="false">AH356*VLOOKUP($X357,$K$7:$V$36,AH$6+1,FALSE())</f>
        <v>0.0668190642603874</v>
      </c>
      <c r="AI357" s="71" t="n">
        <f aca="false">AI356*VLOOKUP($X357,$K$7:$V$36,AI$6+1,FALSE())</f>
        <v>0.0359704174559094</v>
      </c>
      <c r="AJ357" s="71" t="n">
        <f aca="false">AJ356*VLOOKUP($X357,$K$7:$V$36,AJ$6+1,FALSE())</f>
        <v>0.0132350740955893</v>
      </c>
      <c r="AK357" s="72" t="n">
        <f aca="false">W$7</f>
        <v>0</v>
      </c>
      <c r="AL357" s="73" t="n">
        <f aca="false">AL356*VLOOKUP($X357,$K$40:$V$69,AL$6+1,FALSE())</f>
        <v>0.61884135606603</v>
      </c>
      <c r="AM357" s="74" t="n">
        <f aca="false">AM356*VLOOKUP($X357,$K$40:$V$69,AM$6+1,FALSE())</f>
        <v>0.490587753966447</v>
      </c>
      <c r="AN357" s="74" t="n">
        <f aca="false">AN356*VLOOKUP($X357,$K$40:$V$69,AN$6+1,FALSE())</f>
        <v>0.381775045500385</v>
      </c>
      <c r="AO357" s="74" t="n">
        <f aca="false">AO356*VLOOKUP($X357,$K$40:$V$69,AO$6+1,FALSE())</f>
        <v>0.332605831823864</v>
      </c>
      <c r="AP357" s="74" t="n">
        <f aca="false">AP356*VLOOKUP($X357,$K$40:$V$69,AP$6+1,FALSE())</f>
        <v>0.266170002329924</v>
      </c>
      <c r="AQ357" s="74" t="n">
        <f aca="false">AQ356*VLOOKUP($X357,$K$40:$V$69,AQ$6+1,FALSE())</f>
        <v>0.149707304463168</v>
      </c>
      <c r="AR357" s="74" t="n">
        <f aca="false">AR356*VLOOKUP($X357,$K$40:$V$69,AR$6+1,FALSE())</f>
        <v>0.139743791775861</v>
      </c>
      <c r="AS357" s="74" t="n">
        <f aca="false">AS356*VLOOKUP($X357,$K$40:$V$69,AS$6+1,FALSE())</f>
        <v>0.0848381346717166</v>
      </c>
      <c r="AT357" s="74" t="n">
        <f aca="false">AT356*VLOOKUP($X357,$K$40:$V$69,AT$6+1,FALSE())</f>
        <v>0.0668190642603874</v>
      </c>
      <c r="AU357" s="74" t="n">
        <f aca="false">AU356*VLOOKUP($X357,$K$40:$V$69,AU$6+1,FALSE())</f>
        <v>0.0359704174559094</v>
      </c>
      <c r="AV357" s="74" t="n">
        <f aca="false">AV356*VLOOKUP($X357,$K$40:$V$69,AV$6+1,FALSE())</f>
        <v>0.0132350740955893</v>
      </c>
      <c r="AW357" s="75" t="n">
        <v>0</v>
      </c>
      <c r="AX357" s="54"/>
      <c r="AY357" s="60" t="n">
        <f aca="false">AY345+1</f>
        <v>30</v>
      </c>
      <c r="AZ357" s="61" t="n">
        <v>351</v>
      </c>
      <c r="BA357" s="76" t="n">
        <v>0.0359704174559094</v>
      </c>
      <c r="BB357" s="77" t="n">
        <v>0.0668190642603874</v>
      </c>
      <c r="BC357" s="54"/>
      <c r="BD357" s="54" t="n">
        <f aca="false">IF($D$11=1,BA357*BB357,BA357)</f>
        <v>0.0359704174559094</v>
      </c>
    </row>
    <row r="358" customFormat="false" ht="12.75" hidden="false" customHeight="false" outlineLevel="0" collapsed="false"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60" t="n">
        <f aca="false">X346+1</f>
        <v>30</v>
      </c>
      <c r="Y358" s="61" t="n">
        <v>352</v>
      </c>
      <c r="Z358" s="71" t="n">
        <f aca="false">Z357*VLOOKUP($X358,$K$7:$V$36,Z$6+1,FALSE())</f>
        <v>0.617801379810971</v>
      </c>
      <c r="AA358" s="71" t="n">
        <f aca="false">AA357*VLOOKUP($X358,$K$7:$V$36,AA$6+1,FALSE())</f>
        <v>0.489318208270214</v>
      </c>
      <c r="AB358" s="71" t="n">
        <f aca="false">AB357*VLOOKUP($X358,$K$7:$V$36,AB$6+1,FALSE())</f>
        <v>0.380477202982051</v>
      </c>
      <c r="AC358" s="71" t="n">
        <f aca="false">AC357*VLOOKUP($X358,$K$7:$V$36,AC$6+1,FALSE())</f>
        <v>0.331368371082844</v>
      </c>
      <c r="AD358" s="71" t="n">
        <f aca="false">AD357*VLOOKUP($X358,$K$7:$V$36,AD$6+1,FALSE())</f>
        <v>0.264983876968658</v>
      </c>
      <c r="AE358" s="71" t="n">
        <f aca="false">AE357*VLOOKUP($X358,$K$7:$V$36,AE$6+1,FALSE())</f>
        <v>0.148814139661153</v>
      </c>
      <c r="AF358" s="71" t="n">
        <f aca="false">AF357*VLOOKUP($X358,$K$7:$V$36,AF$6+1,FALSE())</f>
        <v>0.138888879201941</v>
      </c>
      <c r="AG358" s="71" t="n">
        <f aca="false">AG357*VLOOKUP($X358,$K$7:$V$36,AG$6+1,FALSE())</f>
        <v>0.084195923030592</v>
      </c>
      <c r="AH358" s="71" t="n">
        <f aca="false">AH357*VLOOKUP($X358,$K$7:$V$36,AH$6+1,FALSE())</f>
        <v>0.0662534019274338</v>
      </c>
      <c r="AI358" s="71" t="n">
        <f aca="false">AI357*VLOOKUP($X358,$K$7:$V$36,AI$6+1,FALSE())</f>
        <v>0.0356285942685555</v>
      </c>
      <c r="AJ358" s="71" t="n">
        <f aca="false">AJ357*VLOOKUP($X358,$K$7:$V$36,AJ$6+1,FALSE())</f>
        <v>0.0130937057228626</v>
      </c>
      <c r="AK358" s="72" t="n">
        <f aca="false">W$7</f>
        <v>0</v>
      </c>
      <c r="AL358" s="73" t="n">
        <f aca="false">AL357*VLOOKUP($X358,$K$40:$V$69,AL$6+1,FALSE())</f>
        <v>0.617801379810971</v>
      </c>
      <c r="AM358" s="74" t="n">
        <f aca="false">AM357*VLOOKUP($X358,$K$40:$V$69,AM$6+1,FALSE())</f>
        <v>0.489318208270214</v>
      </c>
      <c r="AN358" s="74" t="n">
        <f aca="false">AN357*VLOOKUP($X358,$K$40:$V$69,AN$6+1,FALSE())</f>
        <v>0.380477202982051</v>
      </c>
      <c r="AO358" s="74" t="n">
        <f aca="false">AO357*VLOOKUP($X358,$K$40:$V$69,AO$6+1,FALSE())</f>
        <v>0.331368371082844</v>
      </c>
      <c r="AP358" s="74" t="n">
        <f aca="false">AP357*VLOOKUP($X358,$K$40:$V$69,AP$6+1,FALSE())</f>
        <v>0.264983876968658</v>
      </c>
      <c r="AQ358" s="74" t="n">
        <f aca="false">AQ357*VLOOKUP($X358,$K$40:$V$69,AQ$6+1,FALSE())</f>
        <v>0.148814139661153</v>
      </c>
      <c r="AR358" s="74" t="n">
        <f aca="false">AR357*VLOOKUP($X358,$K$40:$V$69,AR$6+1,FALSE())</f>
        <v>0.138888879201941</v>
      </c>
      <c r="AS358" s="74" t="n">
        <f aca="false">AS357*VLOOKUP($X358,$K$40:$V$69,AS$6+1,FALSE())</f>
        <v>0.084195923030592</v>
      </c>
      <c r="AT358" s="74" t="n">
        <f aca="false">AT357*VLOOKUP($X358,$K$40:$V$69,AT$6+1,FALSE())</f>
        <v>0.0662534019274338</v>
      </c>
      <c r="AU358" s="74" t="n">
        <f aca="false">AU357*VLOOKUP($X358,$K$40:$V$69,AU$6+1,FALSE())</f>
        <v>0.0356285942685555</v>
      </c>
      <c r="AV358" s="74" t="n">
        <f aca="false">AV357*VLOOKUP($X358,$K$40:$V$69,AV$6+1,FALSE())</f>
        <v>0.0130937057228626</v>
      </c>
      <c r="AW358" s="75" t="n">
        <v>0</v>
      </c>
      <c r="AX358" s="54"/>
      <c r="AY358" s="60" t="n">
        <f aca="false">AY346+1</f>
        <v>30</v>
      </c>
      <c r="AZ358" s="61" t="n">
        <v>352</v>
      </c>
      <c r="BA358" s="76" t="n">
        <v>0.0356285942685555</v>
      </c>
      <c r="BB358" s="77" t="n">
        <v>0.0662534019274338</v>
      </c>
      <c r="BC358" s="54"/>
      <c r="BD358" s="54" t="n">
        <f aca="false">IF($D$11=1,BA358*BB358,BA358)</f>
        <v>0.0356285942685555</v>
      </c>
    </row>
    <row r="359" customFormat="false" ht="12.75" hidden="false" customHeight="false" outlineLevel="0" collapsed="false"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60" t="n">
        <f aca="false">X347+1</f>
        <v>30</v>
      </c>
      <c r="Y359" s="61" t="n">
        <v>353</v>
      </c>
      <c r="Z359" s="71" t="n">
        <f aca="false">Z358*VLOOKUP($X359,$K$7:$V$36,Z$6+1,FALSE())</f>
        <v>0.616763151258454</v>
      </c>
      <c r="AA359" s="71" t="n">
        <f aca="false">AA358*VLOOKUP($X359,$K$7:$V$36,AA$6+1,FALSE())</f>
        <v>0.488051947911338</v>
      </c>
      <c r="AB359" s="71" t="n">
        <f aca="false">AB358*VLOOKUP($X359,$K$7:$V$36,AB$6+1,FALSE())</f>
        <v>0.379183772473413</v>
      </c>
      <c r="AC359" s="71" t="n">
        <f aca="false">AC358*VLOOKUP($X359,$K$7:$V$36,AC$6+1,FALSE())</f>
        <v>0.330135514317278</v>
      </c>
      <c r="AD359" s="71" t="n">
        <f aca="false">AD358*VLOOKUP($X359,$K$7:$V$36,AD$6+1,FALSE())</f>
        <v>0.2638030373021</v>
      </c>
      <c r="AE359" s="71" t="n">
        <f aca="false">AE358*VLOOKUP($X359,$K$7:$V$36,AE$6+1,FALSE())</f>
        <v>0.147926303546115</v>
      </c>
      <c r="AF359" s="71" t="n">
        <f aca="false">AF358*VLOOKUP($X359,$K$7:$V$36,AF$6+1,FALSE())</f>
        <v>0.138039196738781</v>
      </c>
      <c r="AG359" s="71" t="n">
        <f aca="false">AG358*VLOOKUP($X359,$K$7:$V$36,AG$6+1,FALSE())</f>
        <v>0.0835585728328925</v>
      </c>
      <c r="AH359" s="71" t="n">
        <f aca="false">AH358*VLOOKUP($X359,$K$7:$V$36,AH$6+1,FALSE())</f>
        <v>0.0656925282558969</v>
      </c>
      <c r="AI359" s="71" t="n">
        <f aca="false">AI358*VLOOKUP($X359,$K$7:$V$36,AI$6+1,FALSE())</f>
        <v>0.0352900193918879</v>
      </c>
      <c r="AJ359" s="71" t="n">
        <f aca="false">AJ358*VLOOKUP($X359,$K$7:$V$36,AJ$6+1,FALSE())</f>
        <v>0.0129538473542857</v>
      </c>
      <c r="AK359" s="72" t="n">
        <f aca="false">W$7</f>
        <v>0</v>
      </c>
      <c r="AL359" s="73" t="n">
        <f aca="false">AL358*VLOOKUP($X359,$K$40:$V$69,AL$6+1,FALSE())</f>
        <v>0.616763151258454</v>
      </c>
      <c r="AM359" s="74" t="n">
        <f aca="false">AM358*VLOOKUP($X359,$K$40:$V$69,AM$6+1,FALSE())</f>
        <v>0.488051947911338</v>
      </c>
      <c r="AN359" s="74" t="n">
        <f aca="false">AN358*VLOOKUP($X359,$K$40:$V$69,AN$6+1,FALSE())</f>
        <v>0.379183772473413</v>
      </c>
      <c r="AO359" s="74" t="n">
        <f aca="false">AO358*VLOOKUP($X359,$K$40:$V$69,AO$6+1,FALSE())</f>
        <v>0.330135514317278</v>
      </c>
      <c r="AP359" s="74" t="n">
        <f aca="false">AP358*VLOOKUP($X359,$K$40:$V$69,AP$6+1,FALSE())</f>
        <v>0.2638030373021</v>
      </c>
      <c r="AQ359" s="74" t="n">
        <f aca="false">AQ358*VLOOKUP($X359,$K$40:$V$69,AQ$6+1,FALSE())</f>
        <v>0.147926303546115</v>
      </c>
      <c r="AR359" s="74" t="n">
        <f aca="false">AR358*VLOOKUP($X359,$K$40:$V$69,AR$6+1,FALSE())</f>
        <v>0.138039196738781</v>
      </c>
      <c r="AS359" s="74" t="n">
        <f aca="false">AS358*VLOOKUP($X359,$K$40:$V$69,AS$6+1,FALSE())</f>
        <v>0.0835585728328925</v>
      </c>
      <c r="AT359" s="74" t="n">
        <f aca="false">AT358*VLOOKUP($X359,$K$40:$V$69,AT$6+1,FALSE())</f>
        <v>0.0656925282558969</v>
      </c>
      <c r="AU359" s="74" t="n">
        <f aca="false">AU358*VLOOKUP($X359,$K$40:$V$69,AU$6+1,FALSE())</f>
        <v>0.0352900193918879</v>
      </c>
      <c r="AV359" s="74" t="n">
        <f aca="false">AV358*VLOOKUP($X359,$K$40:$V$69,AV$6+1,FALSE())</f>
        <v>0.0129538473542857</v>
      </c>
      <c r="AW359" s="75" t="n">
        <v>0</v>
      </c>
      <c r="AX359" s="54"/>
      <c r="AY359" s="60" t="n">
        <f aca="false">AY347+1</f>
        <v>30</v>
      </c>
      <c r="AZ359" s="61" t="n">
        <v>353</v>
      </c>
      <c r="BA359" s="76" t="n">
        <v>0.0352900193918879</v>
      </c>
      <c r="BB359" s="77" t="n">
        <v>0.0656925282558969</v>
      </c>
      <c r="BC359" s="54"/>
      <c r="BD359" s="54" t="n">
        <f aca="false">IF($D$11=1,BA359*BB359,BA359)</f>
        <v>0.0352900193918879</v>
      </c>
    </row>
    <row r="360" customFormat="false" ht="12.75" hidden="false" customHeight="false" outlineLevel="0" collapsed="false"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60" t="n">
        <f aca="false">X348+1</f>
        <v>30</v>
      </c>
      <c r="Y360" s="61" t="n">
        <v>354</v>
      </c>
      <c r="Z360" s="71" t="n">
        <f aca="false">Z359*VLOOKUP($X360,$K$7:$V$36,Z$6+1,FALSE())</f>
        <v>0.615726667471427</v>
      </c>
      <c r="AA360" s="71" t="n">
        <f aca="false">AA359*VLOOKUP($X360,$K$7:$V$36,AA$6+1,FALSE())</f>
        <v>0.486788964388004</v>
      </c>
      <c r="AB360" s="71" t="n">
        <f aca="false">AB359*VLOOKUP($X360,$K$7:$V$36,AB$6+1,FALSE())</f>
        <v>0.377894738975864</v>
      </c>
      <c r="AC360" s="71" t="n">
        <f aca="false">AC359*VLOOKUP($X360,$K$7:$V$36,AC$6+1,FALSE())</f>
        <v>0.328907244398065</v>
      </c>
      <c r="AD360" s="71" t="n">
        <f aca="false">AD359*VLOOKUP($X360,$K$7:$V$36,AD$6+1,FALSE())</f>
        <v>0.262627459775767</v>
      </c>
      <c r="AE360" s="71" t="n">
        <f aca="false">AE359*VLOOKUP($X360,$K$7:$V$36,AE$6+1,FALSE())</f>
        <v>0.147043764326714</v>
      </c>
      <c r="AF360" s="71" t="n">
        <f aca="false">AF359*VLOOKUP($X360,$K$7:$V$36,AF$6+1,FALSE())</f>
        <v>0.13719471239006</v>
      </c>
      <c r="AG360" s="71" t="n">
        <f aca="false">AG359*VLOOKUP($X360,$K$7:$V$36,AG$6+1,FALSE())</f>
        <v>0.0829260472782385</v>
      </c>
      <c r="AH360" s="71" t="n">
        <f aca="false">AH359*VLOOKUP($X360,$K$7:$V$36,AH$6+1,FALSE())</f>
        <v>0.0651364027069661</v>
      </c>
      <c r="AI360" s="71" t="n">
        <f aca="false">AI359*VLOOKUP($X360,$K$7:$V$36,AI$6+1,FALSE())</f>
        <v>0.0349546619575433</v>
      </c>
      <c r="AJ360" s="71" t="n">
        <f aca="false">AJ359*VLOOKUP($X360,$K$7:$V$36,AJ$6+1,FALSE())</f>
        <v>0.0128154828609856</v>
      </c>
      <c r="AK360" s="72" t="n">
        <f aca="false">W$7</f>
        <v>0</v>
      </c>
      <c r="AL360" s="73" t="n">
        <f aca="false">AL359*VLOOKUP($X360,$K$40:$V$69,AL$6+1,FALSE())</f>
        <v>0.615726667471427</v>
      </c>
      <c r="AM360" s="74" t="n">
        <f aca="false">AM359*VLOOKUP($X360,$K$40:$V$69,AM$6+1,FALSE())</f>
        <v>0.486788964388004</v>
      </c>
      <c r="AN360" s="74" t="n">
        <f aca="false">AN359*VLOOKUP($X360,$K$40:$V$69,AN$6+1,FALSE())</f>
        <v>0.377894738975864</v>
      </c>
      <c r="AO360" s="74" t="n">
        <f aca="false">AO359*VLOOKUP($X360,$K$40:$V$69,AO$6+1,FALSE())</f>
        <v>0.328907244398065</v>
      </c>
      <c r="AP360" s="74" t="n">
        <f aca="false">AP359*VLOOKUP($X360,$K$40:$V$69,AP$6+1,FALSE())</f>
        <v>0.262627459775767</v>
      </c>
      <c r="AQ360" s="74" t="n">
        <f aca="false">AQ359*VLOOKUP($X360,$K$40:$V$69,AQ$6+1,FALSE())</f>
        <v>0.147043764326714</v>
      </c>
      <c r="AR360" s="74" t="n">
        <f aca="false">AR359*VLOOKUP($X360,$K$40:$V$69,AR$6+1,FALSE())</f>
        <v>0.13719471239006</v>
      </c>
      <c r="AS360" s="74" t="n">
        <f aca="false">AS359*VLOOKUP($X360,$K$40:$V$69,AS$6+1,FALSE())</f>
        <v>0.0829260472782385</v>
      </c>
      <c r="AT360" s="74" t="n">
        <f aca="false">AT359*VLOOKUP($X360,$K$40:$V$69,AT$6+1,FALSE())</f>
        <v>0.0651364027069661</v>
      </c>
      <c r="AU360" s="74" t="n">
        <f aca="false">AU359*VLOOKUP($X360,$K$40:$V$69,AU$6+1,FALSE())</f>
        <v>0.0349546619575433</v>
      </c>
      <c r="AV360" s="74" t="n">
        <f aca="false">AV359*VLOOKUP($X360,$K$40:$V$69,AV$6+1,FALSE())</f>
        <v>0.0128154828609856</v>
      </c>
      <c r="AW360" s="75" t="n">
        <v>0</v>
      </c>
      <c r="AX360" s="54"/>
      <c r="AY360" s="60" t="n">
        <f aca="false">AY348+1</f>
        <v>30</v>
      </c>
      <c r="AZ360" s="61" t="n">
        <v>354</v>
      </c>
      <c r="BA360" s="76" t="n">
        <v>0.0349546619575433</v>
      </c>
      <c r="BB360" s="77" t="n">
        <v>0.0651364027069661</v>
      </c>
      <c r="BC360" s="54"/>
      <c r="BD360" s="54" t="n">
        <f aca="false">IF($D$11=1,BA360*BB360,BA360)</f>
        <v>0.0349546619575433</v>
      </c>
    </row>
    <row r="361" customFormat="false" ht="12.75" hidden="false" customHeight="false" outlineLevel="0" collapsed="false"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60" t="n">
        <f aca="false">X349+1</f>
        <v>30</v>
      </c>
      <c r="Y361" s="61" t="n">
        <v>355</v>
      </c>
      <c r="Z361" s="71" t="n">
        <f aca="false">Z360*VLOOKUP($X361,$K$7:$V$36,Z$6+1,FALSE())</f>
        <v>0.614691925517774</v>
      </c>
      <c r="AA361" s="71" t="n">
        <f aca="false">AA360*VLOOKUP($X361,$K$7:$V$36,AA$6+1,FALSE())</f>
        <v>0.4855292492204</v>
      </c>
      <c r="AB361" s="71" t="n">
        <f aca="false">AB360*VLOOKUP($X361,$K$7:$V$36,AB$6+1,FALSE())</f>
        <v>0.376610087541785</v>
      </c>
      <c r="AC361" s="71" t="n">
        <f aca="false">AC360*VLOOKUP($X361,$K$7:$V$36,AC$6+1,FALSE())</f>
        <v>0.327683544259832</v>
      </c>
      <c r="AD361" s="71" t="n">
        <f aca="false">AD360*VLOOKUP($X361,$K$7:$V$36,AD$6+1,FALSE())</f>
        <v>0.261457120940143</v>
      </c>
      <c r="AE361" s="71" t="n">
        <f aca="false">AE360*VLOOKUP($X361,$K$7:$V$36,AE$6+1,FALSE())</f>
        <v>0.146166490401282</v>
      </c>
      <c r="AF361" s="71" t="n">
        <f aca="false">AF360*VLOOKUP($X361,$K$7:$V$36,AF$6+1,FALSE())</f>
        <v>0.136355394355197</v>
      </c>
      <c r="AG361" s="71" t="n">
        <f aca="false">AG360*VLOOKUP($X361,$K$7:$V$36,AG$6+1,FALSE())</f>
        <v>0.0822983098448235</v>
      </c>
      <c r="AH361" s="71" t="n">
        <f aca="false">AH360*VLOOKUP($X361,$K$7:$V$36,AH$6+1,FALSE())</f>
        <v>0.0645849850850155</v>
      </c>
      <c r="AI361" s="71" t="n">
        <f aca="false">AI360*VLOOKUP($X361,$K$7:$V$36,AI$6+1,FALSE())</f>
        <v>0.0346224913904975</v>
      </c>
      <c r="AJ361" s="71" t="n">
        <f aca="false">AJ360*VLOOKUP($X361,$K$7:$V$36,AJ$6+1,FALSE())</f>
        <v>0.0126785962863673</v>
      </c>
      <c r="AK361" s="72" t="n">
        <f aca="false">W$7</f>
        <v>0</v>
      </c>
      <c r="AL361" s="73" t="n">
        <f aca="false">AL360*VLOOKUP($X361,$K$40:$V$69,AL$6+1,FALSE())</f>
        <v>0.614691925517774</v>
      </c>
      <c r="AM361" s="74" t="n">
        <f aca="false">AM360*VLOOKUP($X361,$K$40:$V$69,AM$6+1,FALSE())</f>
        <v>0.4855292492204</v>
      </c>
      <c r="AN361" s="74" t="n">
        <f aca="false">AN360*VLOOKUP($X361,$K$40:$V$69,AN$6+1,FALSE())</f>
        <v>0.376610087541785</v>
      </c>
      <c r="AO361" s="74" t="n">
        <f aca="false">AO360*VLOOKUP($X361,$K$40:$V$69,AO$6+1,FALSE())</f>
        <v>0.327683544259832</v>
      </c>
      <c r="AP361" s="74" t="n">
        <f aca="false">AP360*VLOOKUP($X361,$K$40:$V$69,AP$6+1,FALSE())</f>
        <v>0.261457120940143</v>
      </c>
      <c r="AQ361" s="74" t="n">
        <f aca="false">AQ360*VLOOKUP($X361,$K$40:$V$69,AQ$6+1,FALSE())</f>
        <v>0.146166490401282</v>
      </c>
      <c r="AR361" s="74" t="n">
        <f aca="false">AR360*VLOOKUP($X361,$K$40:$V$69,AR$6+1,FALSE())</f>
        <v>0.136355394355197</v>
      </c>
      <c r="AS361" s="74" t="n">
        <f aca="false">AS360*VLOOKUP($X361,$K$40:$V$69,AS$6+1,FALSE())</f>
        <v>0.0822983098448235</v>
      </c>
      <c r="AT361" s="74" t="n">
        <f aca="false">AT360*VLOOKUP($X361,$K$40:$V$69,AT$6+1,FALSE())</f>
        <v>0.0645849850850155</v>
      </c>
      <c r="AU361" s="74" t="n">
        <f aca="false">AU360*VLOOKUP($X361,$K$40:$V$69,AU$6+1,FALSE())</f>
        <v>0.0346224913904975</v>
      </c>
      <c r="AV361" s="74" t="n">
        <f aca="false">AV360*VLOOKUP($X361,$K$40:$V$69,AV$6+1,FALSE())</f>
        <v>0.0126785962863673</v>
      </c>
      <c r="AW361" s="75" t="n">
        <v>0</v>
      </c>
      <c r="AX361" s="54"/>
      <c r="AY361" s="60" t="n">
        <f aca="false">AY349+1</f>
        <v>30</v>
      </c>
      <c r="AZ361" s="61" t="n">
        <v>355</v>
      </c>
      <c r="BA361" s="76" t="n">
        <v>0.0346224913904975</v>
      </c>
      <c r="BB361" s="77" t="n">
        <v>0.0645849850850155</v>
      </c>
      <c r="BC361" s="54"/>
      <c r="BD361" s="54" t="n">
        <f aca="false">IF($D$11=1,BA361*BB361,BA361)</f>
        <v>0.0346224913904975</v>
      </c>
    </row>
    <row r="362" customFormat="false" ht="12.75" hidden="false" customHeight="false" outlineLevel="0" collapsed="false"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60" t="n">
        <f aca="false">X350+1</f>
        <v>30</v>
      </c>
      <c r="Y362" s="61" t="n">
        <v>356</v>
      </c>
      <c r="Z362" s="71" t="n">
        <f aca="false">Z361*VLOOKUP($X362,$K$7:$V$36,Z$6+1,FALSE())</f>
        <v>0.613658922470307</v>
      </c>
      <c r="AA362" s="71" t="n">
        <f aca="false">AA361*VLOOKUP($X362,$K$7:$V$36,AA$6+1,FALSE())</f>
        <v>0.484272793950657</v>
      </c>
      <c r="AB362" s="71" t="n">
        <f aca="false">AB361*VLOOKUP($X362,$K$7:$V$36,AB$6+1,FALSE())</f>
        <v>0.375329803274372</v>
      </c>
      <c r="AC362" s="71" t="n">
        <f aca="false">AC361*VLOOKUP($X362,$K$7:$V$36,AC$6+1,FALSE())</f>
        <v>0.326464396900701</v>
      </c>
      <c r="AD362" s="71" t="n">
        <f aca="false">AD361*VLOOKUP($X362,$K$7:$V$36,AD$6+1,FALSE())</f>
        <v>0.260291997450208</v>
      </c>
      <c r="AE362" s="71" t="n">
        <f aca="false">AE361*VLOOKUP($X362,$K$7:$V$36,AE$6+1,FALSE())</f>
        <v>0.145294450356686</v>
      </c>
      <c r="AF362" s="71" t="n">
        <f aca="false">AF361*VLOOKUP($X362,$K$7:$V$36,AF$6+1,FALSE())</f>
        <v>0.135521211028162</v>
      </c>
      <c r="AG362" s="71" t="n">
        <f aca="false">AG361*VLOOKUP($X362,$K$7:$V$36,AG$6+1,FALSE())</f>
        <v>0.0816753242873058</v>
      </c>
      <c r="AH362" s="71" t="n">
        <f aca="false">AH361*VLOOKUP($X362,$K$7:$V$36,AH$6+1,FALSE())</f>
        <v>0.0640382355346985</v>
      </c>
      <c r="AI362" s="71" t="n">
        <f aca="false">AI361*VLOOKUP($X362,$K$7:$V$36,AI$6+1,FALSE())</f>
        <v>0.0342934774062773</v>
      </c>
      <c r="AJ362" s="71" t="n">
        <f aca="false">AJ361*VLOOKUP($X362,$K$7:$V$36,AJ$6+1,FALSE())</f>
        <v>0.0125431718442737</v>
      </c>
      <c r="AK362" s="72" t="n">
        <f aca="false">W$7</f>
        <v>0</v>
      </c>
      <c r="AL362" s="73" t="n">
        <f aca="false">AL361*VLOOKUP($X362,$K$40:$V$69,AL$6+1,FALSE())</f>
        <v>0.613658922470307</v>
      </c>
      <c r="AM362" s="74" t="n">
        <f aca="false">AM361*VLOOKUP($X362,$K$40:$V$69,AM$6+1,FALSE())</f>
        <v>0.484272793950657</v>
      </c>
      <c r="AN362" s="74" t="n">
        <f aca="false">AN361*VLOOKUP($X362,$K$40:$V$69,AN$6+1,FALSE())</f>
        <v>0.375329803274372</v>
      </c>
      <c r="AO362" s="74" t="n">
        <f aca="false">AO361*VLOOKUP($X362,$K$40:$V$69,AO$6+1,FALSE())</f>
        <v>0.326464396900701</v>
      </c>
      <c r="AP362" s="74" t="n">
        <f aca="false">AP361*VLOOKUP($X362,$K$40:$V$69,AP$6+1,FALSE())</f>
        <v>0.260291997450208</v>
      </c>
      <c r="AQ362" s="74" t="n">
        <f aca="false">AQ361*VLOOKUP($X362,$K$40:$V$69,AQ$6+1,FALSE())</f>
        <v>0.145294450356686</v>
      </c>
      <c r="AR362" s="74" t="n">
        <f aca="false">AR361*VLOOKUP($X362,$K$40:$V$69,AR$6+1,FALSE())</f>
        <v>0.135521211028162</v>
      </c>
      <c r="AS362" s="74" t="n">
        <f aca="false">AS361*VLOOKUP($X362,$K$40:$V$69,AS$6+1,FALSE())</f>
        <v>0.0816753242873058</v>
      </c>
      <c r="AT362" s="74" t="n">
        <f aca="false">AT361*VLOOKUP($X362,$K$40:$V$69,AT$6+1,FALSE())</f>
        <v>0.0640382355346985</v>
      </c>
      <c r="AU362" s="74" t="n">
        <f aca="false">AU361*VLOOKUP($X362,$K$40:$V$69,AU$6+1,FALSE())</f>
        <v>0.0342934774062773</v>
      </c>
      <c r="AV362" s="74" t="n">
        <f aca="false">AV361*VLOOKUP($X362,$K$40:$V$69,AV$6+1,FALSE())</f>
        <v>0.0125431718442737</v>
      </c>
      <c r="AW362" s="75" t="n">
        <v>0</v>
      </c>
      <c r="AX362" s="54"/>
      <c r="AY362" s="60" t="n">
        <f aca="false">AY350+1</f>
        <v>30</v>
      </c>
      <c r="AZ362" s="61" t="n">
        <v>356</v>
      </c>
      <c r="BA362" s="76" t="n">
        <v>0.0342934774062773</v>
      </c>
      <c r="BB362" s="77" t="n">
        <v>0.0640382355346985</v>
      </c>
      <c r="BC362" s="54"/>
      <c r="BD362" s="54" t="n">
        <f aca="false">IF($D$11=1,BA362*BB362,BA362)</f>
        <v>0.0342934774062773</v>
      </c>
    </row>
    <row r="363" customFormat="false" ht="12.75" hidden="false" customHeight="false" outlineLevel="0" collapsed="false"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60" t="n">
        <f aca="false">X351+1</f>
        <v>30</v>
      </c>
      <c r="Y363" s="61" t="n">
        <v>357</v>
      </c>
      <c r="Z363" s="71" t="n">
        <f aca="false">Z362*VLOOKUP($X363,$K$7:$V$36,Z$6+1,FALSE())</f>
        <v>0.612627655406756</v>
      </c>
      <c r="AA363" s="71" t="n">
        <f aca="false">AA362*VLOOKUP($X363,$K$7:$V$36,AA$6+1,FALSE())</f>
        <v>0.483019590142792</v>
      </c>
      <c r="AB363" s="71" t="n">
        <f aca="false">AB362*VLOOKUP($X363,$K$7:$V$36,AB$6+1,FALSE())</f>
        <v>0.374053871327461</v>
      </c>
      <c r="AC363" s="71" t="n">
        <f aca="false">AC362*VLOOKUP($X363,$K$7:$V$36,AC$6+1,FALSE())</f>
        <v>0.325249785382045</v>
      </c>
      <c r="AD363" s="71" t="n">
        <f aca="false">AD362*VLOOKUP($X363,$K$7:$V$36,AD$6+1,FALSE())</f>
        <v>0.259132066064975</v>
      </c>
      <c r="AE363" s="71" t="n">
        <f aca="false">AE362*VLOOKUP($X363,$K$7:$V$36,AE$6+1,FALSE())</f>
        <v>0.144427612967208</v>
      </c>
      <c r="AF363" s="71" t="n">
        <f aca="false">AF362*VLOOKUP($X363,$K$7:$V$36,AF$6+1,FALSE())</f>
        <v>0.13469213099628</v>
      </c>
      <c r="AG363" s="71" t="n">
        <f aca="false">AG362*VLOOKUP($X363,$K$7:$V$36,AG$6+1,FALSE())</f>
        <v>0.081057054634715</v>
      </c>
      <c r="AH363" s="71" t="n">
        <f aca="false">AH362*VLOOKUP($X363,$K$7:$V$36,AH$6+1,FALSE())</f>
        <v>0.0634961145380676</v>
      </c>
      <c r="AI363" s="71" t="n">
        <f aca="false">AI362*VLOOKUP($X363,$K$7:$V$36,AI$6+1,FALSE())</f>
        <v>0.0339675900081999</v>
      </c>
      <c r="AJ363" s="71" t="n">
        <f aca="false">AJ362*VLOOKUP($X363,$K$7:$V$36,AJ$6+1,FALSE())</f>
        <v>0.0124091939171651</v>
      </c>
      <c r="AK363" s="72" t="n">
        <f aca="false">W$7</f>
        <v>0</v>
      </c>
      <c r="AL363" s="73" t="n">
        <f aca="false">AL362*VLOOKUP($X363,$K$40:$V$69,AL$6+1,FALSE())</f>
        <v>0.612627655406756</v>
      </c>
      <c r="AM363" s="74" t="n">
        <f aca="false">AM362*VLOOKUP($X363,$K$40:$V$69,AM$6+1,FALSE())</f>
        <v>0.483019590142792</v>
      </c>
      <c r="AN363" s="74" t="n">
        <f aca="false">AN362*VLOOKUP($X363,$K$40:$V$69,AN$6+1,FALSE())</f>
        <v>0.374053871327461</v>
      </c>
      <c r="AO363" s="74" t="n">
        <f aca="false">AO362*VLOOKUP($X363,$K$40:$V$69,AO$6+1,FALSE())</f>
        <v>0.325249785382045</v>
      </c>
      <c r="AP363" s="74" t="n">
        <f aca="false">AP362*VLOOKUP($X363,$K$40:$V$69,AP$6+1,FALSE())</f>
        <v>0.259132066064975</v>
      </c>
      <c r="AQ363" s="74" t="n">
        <f aca="false">AQ362*VLOOKUP($X363,$K$40:$V$69,AQ$6+1,FALSE())</f>
        <v>0.144427612967208</v>
      </c>
      <c r="AR363" s="74" t="n">
        <f aca="false">AR362*VLOOKUP($X363,$K$40:$V$69,AR$6+1,FALSE())</f>
        <v>0.13469213099628</v>
      </c>
      <c r="AS363" s="74" t="n">
        <f aca="false">AS362*VLOOKUP($X363,$K$40:$V$69,AS$6+1,FALSE())</f>
        <v>0.081057054634715</v>
      </c>
      <c r="AT363" s="74" t="n">
        <f aca="false">AT362*VLOOKUP($X363,$K$40:$V$69,AT$6+1,FALSE())</f>
        <v>0.0634961145380676</v>
      </c>
      <c r="AU363" s="74" t="n">
        <f aca="false">AU362*VLOOKUP($X363,$K$40:$V$69,AU$6+1,FALSE())</f>
        <v>0.0339675900081999</v>
      </c>
      <c r="AV363" s="74" t="n">
        <f aca="false">AV362*VLOOKUP($X363,$K$40:$V$69,AV$6+1,FALSE())</f>
        <v>0.0124091939171651</v>
      </c>
      <c r="AW363" s="75" t="n">
        <v>0</v>
      </c>
      <c r="AX363" s="54"/>
      <c r="AY363" s="60" t="n">
        <f aca="false">AY351+1</f>
        <v>30</v>
      </c>
      <c r="AZ363" s="61" t="n">
        <v>357</v>
      </c>
      <c r="BA363" s="76" t="n">
        <v>0.0339675900081999</v>
      </c>
      <c r="BB363" s="77" t="n">
        <v>0.0634961145380676</v>
      </c>
      <c r="BC363" s="54"/>
      <c r="BD363" s="54" t="n">
        <f aca="false">IF($D$11=1,BA363*BB363,BA363)</f>
        <v>0.0339675900081999</v>
      </c>
    </row>
    <row r="364" customFormat="false" ht="12.75" hidden="false" customHeight="false" outlineLevel="0" collapsed="false"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60" t="n">
        <f aca="false">X352+1</f>
        <v>30</v>
      </c>
      <c r="Y364" s="61" t="n">
        <v>358</v>
      </c>
      <c r="Z364" s="71" t="n">
        <f aca="false">Z363*VLOOKUP($X364,$K$7:$V$36,Z$6+1,FALSE())</f>
        <v>0.611598121409762</v>
      </c>
      <c r="AA364" s="71" t="n">
        <f aca="false">AA363*VLOOKUP($X364,$K$7:$V$36,AA$6+1,FALSE())</f>
        <v>0.481769629382655</v>
      </c>
      <c r="AB364" s="71" t="n">
        <f aca="false">AB363*VLOOKUP($X364,$K$7:$V$36,AB$6+1,FALSE())</f>
        <v>0.372782276905358</v>
      </c>
      <c r="AC364" s="71" t="n">
        <f aca="false">AC363*VLOOKUP($X364,$K$7:$V$36,AC$6+1,FALSE())</f>
        <v>0.32403969282826</v>
      </c>
      <c r="AD364" s="71" t="n">
        <f aca="false">AD363*VLOOKUP($X364,$K$7:$V$36,AD$6+1,FALSE())</f>
        <v>0.257977303647022</v>
      </c>
      <c r="AE364" s="71" t="n">
        <f aca="false">AE363*VLOOKUP($X364,$K$7:$V$36,AE$6+1,FALSE())</f>
        <v>0.143565947193425</v>
      </c>
      <c r="AF364" s="71" t="n">
        <f aca="false">AF363*VLOOKUP($X364,$K$7:$V$36,AF$6+1,FALSE())</f>
        <v>0.13386812303905</v>
      </c>
      <c r="AG364" s="71" t="n">
        <f aca="false">AG363*VLOOKUP($X364,$K$7:$V$36,AG$6+1,FALSE())</f>
        <v>0.0804434651883756</v>
      </c>
      <c r="AH364" s="71" t="n">
        <f aca="false">AH363*VLOOKUP($X364,$K$7:$V$36,AH$6+1,FALSE())</f>
        <v>0.0629585829117172</v>
      </c>
      <c r="AI364" s="71" t="n">
        <f aca="false">AI363*VLOOKUP($X364,$K$7:$V$36,AI$6+1,FALSE())</f>
        <v>0.033644799484638</v>
      </c>
      <c r="AJ364" s="71" t="n">
        <f aca="false">AJ363*VLOOKUP($X364,$K$7:$V$36,AJ$6+1,FALSE())</f>
        <v>0.0122766470543179</v>
      </c>
      <c r="AK364" s="72" t="n">
        <f aca="false">W$7</f>
        <v>0</v>
      </c>
      <c r="AL364" s="73" t="n">
        <f aca="false">AL363*VLOOKUP($X364,$K$40:$V$69,AL$6+1,FALSE())</f>
        <v>0.611598121409762</v>
      </c>
      <c r="AM364" s="74" t="n">
        <f aca="false">AM363*VLOOKUP($X364,$K$40:$V$69,AM$6+1,FALSE())</f>
        <v>0.481769629382655</v>
      </c>
      <c r="AN364" s="74" t="n">
        <f aca="false">AN363*VLOOKUP($X364,$K$40:$V$69,AN$6+1,FALSE())</f>
        <v>0.372782276905358</v>
      </c>
      <c r="AO364" s="74" t="n">
        <f aca="false">AO363*VLOOKUP($X364,$K$40:$V$69,AO$6+1,FALSE())</f>
        <v>0.32403969282826</v>
      </c>
      <c r="AP364" s="74" t="n">
        <f aca="false">AP363*VLOOKUP($X364,$K$40:$V$69,AP$6+1,FALSE())</f>
        <v>0.257977303647022</v>
      </c>
      <c r="AQ364" s="74" t="n">
        <f aca="false">AQ363*VLOOKUP($X364,$K$40:$V$69,AQ$6+1,FALSE())</f>
        <v>0.143565947193425</v>
      </c>
      <c r="AR364" s="74" t="n">
        <f aca="false">AR363*VLOOKUP($X364,$K$40:$V$69,AR$6+1,FALSE())</f>
        <v>0.13386812303905</v>
      </c>
      <c r="AS364" s="74" t="n">
        <f aca="false">AS363*VLOOKUP($X364,$K$40:$V$69,AS$6+1,FALSE())</f>
        <v>0.0804434651883756</v>
      </c>
      <c r="AT364" s="74" t="n">
        <f aca="false">AT363*VLOOKUP($X364,$K$40:$V$69,AT$6+1,FALSE())</f>
        <v>0.0629585829117172</v>
      </c>
      <c r="AU364" s="74" t="n">
        <f aca="false">AU363*VLOOKUP($X364,$K$40:$V$69,AU$6+1,FALSE())</f>
        <v>0.033644799484638</v>
      </c>
      <c r="AV364" s="74" t="n">
        <f aca="false">AV363*VLOOKUP($X364,$K$40:$V$69,AV$6+1,FALSE())</f>
        <v>0.0122766470543179</v>
      </c>
      <c r="AW364" s="75" t="n">
        <v>0</v>
      </c>
      <c r="AX364" s="54"/>
      <c r="AY364" s="60" t="n">
        <f aca="false">AY352+1</f>
        <v>30</v>
      </c>
      <c r="AZ364" s="61" t="n">
        <v>358</v>
      </c>
      <c r="BA364" s="76" t="n">
        <v>0.033644799484638</v>
      </c>
      <c r="BB364" s="77" t="n">
        <v>0.0629585829117172</v>
      </c>
      <c r="BC364" s="54"/>
      <c r="BD364" s="54" t="n">
        <f aca="false">IF($D$11=1,BA364*BB364,BA364)</f>
        <v>0.033644799484638</v>
      </c>
    </row>
    <row r="365" customFormat="false" ht="12.75" hidden="false" customHeight="false" outlineLevel="0" collapsed="false"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60" t="n">
        <f aca="false">X353+1</f>
        <v>30</v>
      </c>
      <c r="Y365" s="61" t="n">
        <v>359</v>
      </c>
      <c r="Z365" s="71" t="n">
        <f aca="false">Z364*VLOOKUP($X365,$K$7:$V$36,Z$6+1,FALSE())</f>
        <v>0.610570317566871</v>
      </c>
      <c r="AA365" s="71" t="n">
        <f aca="false">AA364*VLOOKUP($X365,$K$7:$V$36,AA$6+1,FALSE())</f>
        <v>0.480522903277869</v>
      </c>
      <c r="AB365" s="71" t="n">
        <f aca="false">AB364*VLOOKUP($X365,$K$7:$V$36,AB$6+1,FALSE())</f>
        <v>0.371515005262669</v>
      </c>
      <c r="AC365" s="71" t="n">
        <f aca="false">AC364*VLOOKUP($X365,$K$7:$V$36,AC$6+1,FALSE())</f>
        <v>0.322834102426527</v>
      </c>
      <c r="AD365" s="71" t="n">
        <f aca="false">AD364*VLOOKUP($X365,$K$7:$V$36,AD$6+1,FALSE())</f>
        <v>0.256827687162038</v>
      </c>
      <c r="AE365" s="71" t="n">
        <f aca="false">AE364*VLOOKUP($X365,$K$7:$V$36,AE$6+1,FALSE())</f>
        <v>0.142709422181096</v>
      </c>
      <c r="AF365" s="71" t="n">
        <f aca="false">AF364*VLOOKUP($X365,$K$7:$V$36,AF$6+1,FALSE())</f>
        <v>0.13304915612697</v>
      </c>
      <c r="AG365" s="71" t="n">
        <f aca="false">AG364*VLOOKUP($X365,$K$7:$V$36,AG$6+1,FALSE())</f>
        <v>0.0798345205198455</v>
      </c>
      <c r="AH365" s="71" t="n">
        <f aca="false">AH364*VLOOKUP($X365,$K$7:$V$36,AH$6+1,FALSE())</f>
        <v>0.0624256018039526</v>
      </c>
      <c r="AI365" s="71" t="n">
        <f aca="false">AI364*VLOOKUP($X365,$K$7:$V$36,AI$6+1,FALSE())</f>
        <v>0.0333250764063106</v>
      </c>
      <c r="AJ365" s="71" t="n">
        <f aca="false">AJ364*VLOOKUP($X365,$K$7:$V$36,AJ$6+1,FALSE())</f>
        <v>0.0121455159700433</v>
      </c>
      <c r="AK365" s="72" t="n">
        <f aca="false">W$7</f>
        <v>0</v>
      </c>
      <c r="AL365" s="73" t="n">
        <f aca="false">AL364*VLOOKUP($X365,$K$40:$V$69,AL$6+1,FALSE())</f>
        <v>0.610570317566871</v>
      </c>
      <c r="AM365" s="74" t="n">
        <f aca="false">AM364*VLOOKUP($X365,$K$40:$V$69,AM$6+1,FALSE())</f>
        <v>0.480522903277869</v>
      </c>
      <c r="AN365" s="74" t="n">
        <f aca="false">AN364*VLOOKUP($X365,$K$40:$V$69,AN$6+1,FALSE())</f>
        <v>0.371515005262669</v>
      </c>
      <c r="AO365" s="74" t="n">
        <f aca="false">AO364*VLOOKUP($X365,$K$40:$V$69,AO$6+1,FALSE())</f>
        <v>0.322834102426527</v>
      </c>
      <c r="AP365" s="74" t="n">
        <f aca="false">AP364*VLOOKUP($X365,$K$40:$V$69,AP$6+1,FALSE())</f>
        <v>0.256827687162038</v>
      </c>
      <c r="AQ365" s="74" t="n">
        <f aca="false">AQ364*VLOOKUP($X365,$K$40:$V$69,AQ$6+1,FALSE())</f>
        <v>0.142709422181096</v>
      </c>
      <c r="AR365" s="74" t="n">
        <f aca="false">AR364*VLOOKUP($X365,$K$40:$V$69,AR$6+1,FALSE())</f>
        <v>0.13304915612697</v>
      </c>
      <c r="AS365" s="74" t="n">
        <f aca="false">AS364*VLOOKUP($X365,$K$40:$V$69,AS$6+1,FALSE())</f>
        <v>0.0798345205198455</v>
      </c>
      <c r="AT365" s="74" t="n">
        <f aca="false">AT364*VLOOKUP($X365,$K$40:$V$69,AT$6+1,FALSE())</f>
        <v>0.0624256018039526</v>
      </c>
      <c r="AU365" s="74" t="n">
        <f aca="false">AU364*VLOOKUP($X365,$K$40:$V$69,AU$6+1,FALSE())</f>
        <v>0.0333250764063106</v>
      </c>
      <c r="AV365" s="74" t="n">
        <f aca="false">AV364*VLOOKUP($X365,$K$40:$V$69,AV$6+1,FALSE())</f>
        <v>0.0121455159700433</v>
      </c>
      <c r="AW365" s="75" t="n">
        <v>0</v>
      </c>
      <c r="AX365" s="54"/>
      <c r="AY365" s="60" t="n">
        <f aca="false">AY353+1</f>
        <v>30</v>
      </c>
      <c r="AZ365" s="61" t="n">
        <v>359</v>
      </c>
      <c r="BA365" s="76" t="n">
        <v>0.0333250764063106</v>
      </c>
      <c r="BB365" s="77" t="n">
        <v>0.0624256018039526</v>
      </c>
      <c r="BC365" s="54"/>
      <c r="BD365" s="54" t="n">
        <f aca="false">IF($D$11=1,BA365*BB365,BA365)</f>
        <v>0.0333250764063106</v>
      </c>
    </row>
    <row r="366" customFormat="false" ht="12.75" hidden="false" customHeight="false" outlineLevel="0" collapsed="false"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97" t="n">
        <f aca="false">X354+1</f>
        <v>30</v>
      </c>
      <c r="Y366" s="83" t="n">
        <v>360</v>
      </c>
      <c r="Z366" s="105" t="n">
        <f aca="false">Z365*VLOOKUP($X366,$K$7:$V$36,Z$6+1,FALSE())</f>
        <v>0.60954424097052</v>
      </c>
      <c r="AA366" s="105" t="n">
        <f aca="false">AA365*VLOOKUP($X366,$K$7:$V$36,AA$6+1,FALSE())</f>
        <v>0.479279403457775</v>
      </c>
      <c r="AB366" s="105" t="n">
        <f aca="false">AB365*VLOOKUP($X366,$K$7:$V$36,AB$6+1,FALSE())</f>
        <v>0.370252041704124</v>
      </c>
      <c r="AC366" s="105" t="n">
        <f aca="false">AC365*VLOOKUP($X366,$K$7:$V$36,AC$6+1,FALSE())</f>
        <v>0.321632997426579</v>
      </c>
      <c r="AD366" s="105" t="n">
        <f aca="false">AD365*VLOOKUP($X366,$K$7:$V$36,AD$6+1,FALSE())</f>
        <v>0.255683193678357</v>
      </c>
      <c r="AE366" s="105" t="n">
        <f aca="false">AE365*VLOOKUP($X366,$K$7:$V$36,AE$6+1,FALSE())</f>
        <v>0.14185800726006</v>
      </c>
      <c r="AF366" s="105" t="n">
        <f aca="false">AF365*VLOOKUP($X366,$K$7:$V$36,AF$6+1,FALSE())</f>
        <v>0.132235199420365</v>
      </c>
      <c r="AG366" s="105" t="n">
        <f aca="false">AG365*VLOOKUP($X366,$K$7:$V$36,AG$6+1,FALSE())</f>
        <v>0.0792301854688706</v>
      </c>
      <c r="AH366" s="105" t="n">
        <f aca="false">AH365*VLOOKUP($X366,$K$7:$V$36,AH$6+1,FALSE())</f>
        <v>0.0618971326919811</v>
      </c>
      <c r="AI366" s="105" t="n">
        <f aca="false">AI365*VLOOKUP($X366,$K$7:$V$36,AI$6+1,FALSE())</f>
        <v>0.0330083916236005</v>
      </c>
      <c r="AJ366" s="105" t="n">
        <f aca="false">AJ365*VLOOKUP($X366,$K$7:$V$36,AJ$6+1,FALSE())</f>
        <v>0.0120157855419241</v>
      </c>
      <c r="AK366" s="106" t="n">
        <f aca="false">W$7</f>
        <v>0</v>
      </c>
      <c r="AL366" s="107" t="n">
        <f aca="false">AL365*VLOOKUP($X366,$K$40:$V$69,AL$6+1,FALSE())</f>
        <v>0.60954424097052</v>
      </c>
      <c r="AM366" s="108" t="n">
        <f aca="false">AM365*VLOOKUP($X366,$K$40:$V$69,AM$6+1,FALSE())</f>
        <v>0.479279403457775</v>
      </c>
      <c r="AN366" s="108" t="n">
        <f aca="false">AN365*VLOOKUP($X366,$K$40:$V$69,AN$6+1,FALSE())</f>
        <v>0.370252041704124</v>
      </c>
      <c r="AO366" s="108" t="n">
        <f aca="false">AO365*VLOOKUP($X366,$K$40:$V$69,AO$6+1,FALSE())</f>
        <v>0.321632997426579</v>
      </c>
      <c r="AP366" s="108" t="n">
        <f aca="false">AP365*VLOOKUP($X366,$K$40:$V$69,AP$6+1,FALSE())</f>
        <v>0.255683193678357</v>
      </c>
      <c r="AQ366" s="108" t="n">
        <f aca="false">AQ365*VLOOKUP($X366,$K$40:$V$69,AQ$6+1,FALSE())</f>
        <v>0.14185800726006</v>
      </c>
      <c r="AR366" s="108" t="n">
        <f aca="false">AR365*VLOOKUP($X366,$K$40:$V$69,AR$6+1,FALSE())</f>
        <v>0.132235199420365</v>
      </c>
      <c r="AS366" s="108" t="n">
        <f aca="false">AS365*VLOOKUP($X366,$K$40:$V$69,AS$6+1,FALSE())</f>
        <v>0.0792301854688706</v>
      </c>
      <c r="AT366" s="108" t="n">
        <f aca="false">AT365*VLOOKUP($X366,$K$40:$V$69,AT$6+1,FALSE())</f>
        <v>0.0618971326919811</v>
      </c>
      <c r="AU366" s="108" t="n">
        <f aca="false">AU365*VLOOKUP($X366,$K$40:$V$69,AU$6+1,FALSE())</f>
        <v>0.0330083916236005</v>
      </c>
      <c r="AV366" s="108" t="n">
        <f aca="false">AV365*VLOOKUP($X366,$K$40:$V$69,AV$6+1,FALSE())</f>
        <v>0.0120157855419241</v>
      </c>
      <c r="AW366" s="109" t="n">
        <v>0</v>
      </c>
      <c r="AX366" s="54"/>
      <c r="AY366" s="97" t="n">
        <f aca="false">AY354+1</f>
        <v>30</v>
      </c>
      <c r="AZ366" s="83" t="n">
        <v>360</v>
      </c>
      <c r="BA366" s="76" t="n">
        <v>0.0330083916236005</v>
      </c>
      <c r="BB366" s="77" t="n">
        <v>0.0618971326919811</v>
      </c>
      <c r="BC366" s="54"/>
      <c r="BD366" s="54" t="n">
        <f aca="false">IF($D$11=1,BA366*BB366,BA366)</f>
        <v>0.0330083916236005</v>
      </c>
    </row>
  </sheetData>
  <mergeCells count="6">
    <mergeCell ref="F3:I3"/>
    <mergeCell ref="A5:D5"/>
    <mergeCell ref="H5:I5"/>
    <mergeCell ref="BA5:BB5"/>
    <mergeCell ref="A12:D12"/>
    <mergeCell ref="A19:C19"/>
  </mergeCells>
  <printOptions headings="false" gridLines="false" gridLinesSet="true" horizontalCentered="false" verticalCentered="false"/>
  <pageMargins left="0.379861111111111" right="0.747916666666667" top="0.379861111111111" bottom="0.419444444444445" header="0.259722222222222" footer="0.259722222222222"/>
  <pageSetup paperSize="1" scale="6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D366"/>
  <sheetViews>
    <sheetView showFormulas="false" showGridLines="false" showRowColHeaders="true" showZeros="true" rightToLeft="false" tabSelected="false" showOutlineSymbols="true" defaultGridColor="true" view="normal" topLeftCell="X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36" width="9.14"/>
    <col collapsed="false" customWidth="true" hidden="false" outlineLevel="0" max="2" min="2" style="36" width="13.7"/>
    <col collapsed="false" customWidth="true" hidden="false" outlineLevel="0" max="3" min="3" style="36" width="18.56"/>
    <col collapsed="false" customWidth="true" hidden="false" outlineLevel="0" max="4" min="4" style="36" width="8.14"/>
    <col collapsed="false" customWidth="true" hidden="false" outlineLevel="0" max="5" min="5" style="36" width="12.14"/>
    <col collapsed="false" customWidth="true" hidden="false" outlineLevel="0" max="6" min="6" style="36" width="13.14"/>
    <col collapsed="false" customWidth="true" hidden="false" outlineLevel="0" max="7" min="7" style="36" width="14.14"/>
    <col collapsed="false" customWidth="true" hidden="false" outlineLevel="0" max="9" min="8" style="36" width="13.7"/>
    <col collapsed="false" customWidth="false" hidden="false" outlineLevel="0" max="10" min="10" style="36" width="9.14"/>
    <col collapsed="false" customWidth="true" hidden="true" outlineLevel="0" max="23" min="11" style="36" width="9.06"/>
    <col collapsed="false" customWidth="false" hidden="false" outlineLevel="0" max="38" min="24" style="36" width="9.14"/>
    <col collapsed="false" customWidth="true" hidden="false" outlineLevel="0" max="39" min="39" style="36" width="13.99"/>
    <col collapsed="false" customWidth="false" hidden="false" outlineLevel="0" max="257" min="40" style="36" width="9.14"/>
  </cols>
  <sheetData>
    <row r="1" customFormat="false" ht="12.75" hidden="false" customHeight="false" outlineLevel="0" collapsed="false">
      <c r="A1" s="37" t="s">
        <v>45</v>
      </c>
      <c r="F1" s="36" t="s">
        <v>46</v>
      </c>
      <c r="K1" s="38" t="s">
        <v>47</v>
      </c>
      <c r="AN1" s="39" t="s">
        <v>48</v>
      </c>
    </row>
    <row r="2" customFormat="false" ht="12.75" hidden="false" customHeight="false" outlineLevel="0" collapsed="false">
      <c r="A2" s="37" t="s">
        <v>49</v>
      </c>
      <c r="F2" s="36" t="s">
        <v>50</v>
      </c>
      <c r="K2" s="38" t="s">
        <v>47</v>
      </c>
      <c r="AN2" s="39" t="s">
        <v>51</v>
      </c>
    </row>
    <row r="3" customFormat="false" ht="12.75" hidden="false" customHeight="false" outlineLevel="0" collapsed="false">
      <c r="A3" s="37" t="s">
        <v>52</v>
      </c>
      <c r="C3" s="40" t="s">
        <v>53</v>
      </c>
      <c r="D3" s="41" t="n">
        <v>37162</v>
      </c>
      <c r="F3" s="42" t="s">
        <v>54</v>
      </c>
      <c r="G3" s="42"/>
      <c r="H3" s="42"/>
      <c r="I3" s="42"/>
      <c r="BA3" s="43"/>
    </row>
    <row r="5" customFormat="false" ht="12.75" hidden="false" customHeight="false" outlineLevel="0" collapsed="false">
      <c r="A5" s="44" t="s">
        <v>55</v>
      </c>
      <c r="B5" s="44"/>
      <c r="C5" s="44"/>
      <c r="D5" s="44"/>
      <c r="F5" s="45"/>
      <c r="G5" s="46"/>
      <c r="H5" s="47" t="s">
        <v>56</v>
      </c>
      <c r="I5" s="47"/>
      <c r="K5" s="48"/>
      <c r="L5" s="49" t="s">
        <v>57</v>
      </c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50" t="s">
        <v>58</v>
      </c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51"/>
      <c r="AL5" s="50" t="s">
        <v>59</v>
      </c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3"/>
      <c r="AX5" s="54"/>
      <c r="AY5" s="54"/>
      <c r="AZ5" s="54"/>
      <c r="BA5" s="55" t="s">
        <v>60</v>
      </c>
      <c r="BB5" s="55"/>
      <c r="BC5" s="54"/>
      <c r="BD5" s="54"/>
    </row>
    <row r="6" customFormat="false" ht="12.75" hidden="false" customHeight="false" outlineLevel="0" collapsed="false">
      <c r="A6" s="45"/>
      <c r="B6" s="49"/>
      <c r="C6" s="46" t="s">
        <v>61</v>
      </c>
      <c r="D6" s="56" t="n">
        <v>1</v>
      </c>
      <c r="F6" s="57" t="s">
        <v>62</v>
      </c>
      <c r="G6" s="58" t="s">
        <v>63</v>
      </c>
      <c r="H6" s="42" t="s">
        <v>64</v>
      </c>
      <c r="I6" s="59" t="s">
        <v>65</v>
      </c>
      <c r="K6" s="60"/>
      <c r="L6" s="61" t="n">
        <v>1</v>
      </c>
      <c r="M6" s="61" t="n">
        <v>2</v>
      </c>
      <c r="N6" s="61" t="n">
        <v>3</v>
      </c>
      <c r="O6" s="61" t="n">
        <v>4</v>
      </c>
      <c r="P6" s="61" t="n">
        <v>5</v>
      </c>
      <c r="Q6" s="61" t="n">
        <v>6</v>
      </c>
      <c r="R6" s="61" t="n">
        <v>7</v>
      </c>
      <c r="S6" s="61" t="n">
        <v>8</v>
      </c>
      <c r="T6" s="61" t="n">
        <v>9</v>
      </c>
      <c r="U6" s="61" t="n">
        <v>10</v>
      </c>
      <c r="V6" s="61" t="n">
        <v>11</v>
      </c>
      <c r="W6" s="61" t="n">
        <v>12</v>
      </c>
      <c r="X6" s="60" t="s">
        <v>66</v>
      </c>
      <c r="Y6" s="61" t="s">
        <v>67</v>
      </c>
      <c r="Z6" s="61" t="n">
        <v>1</v>
      </c>
      <c r="AA6" s="61" t="n">
        <v>2</v>
      </c>
      <c r="AB6" s="61" t="n">
        <v>3</v>
      </c>
      <c r="AC6" s="61" t="n">
        <v>4</v>
      </c>
      <c r="AD6" s="61" t="n">
        <v>5</v>
      </c>
      <c r="AE6" s="61" t="n">
        <v>6</v>
      </c>
      <c r="AF6" s="61" t="n">
        <v>7</v>
      </c>
      <c r="AG6" s="61" t="n">
        <v>8</v>
      </c>
      <c r="AH6" s="61" t="n">
        <v>9</v>
      </c>
      <c r="AI6" s="61" t="n">
        <v>10</v>
      </c>
      <c r="AJ6" s="61" t="n">
        <v>11</v>
      </c>
      <c r="AK6" s="62" t="n">
        <v>12</v>
      </c>
      <c r="AL6" s="63" t="n">
        <v>1</v>
      </c>
      <c r="AM6" s="64" t="n">
        <v>2</v>
      </c>
      <c r="AN6" s="64" t="n">
        <v>3</v>
      </c>
      <c r="AO6" s="64" t="n">
        <v>4</v>
      </c>
      <c r="AP6" s="64" t="n">
        <v>5</v>
      </c>
      <c r="AQ6" s="64" t="n">
        <v>6</v>
      </c>
      <c r="AR6" s="64" t="n">
        <v>7</v>
      </c>
      <c r="AS6" s="64" t="n">
        <v>8</v>
      </c>
      <c r="AT6" s="64" t="n">
        <v>9</v>
      </c>
      <c r="AU6" s="64" t="n">
        <v>10</v>
      </c>
      <c r="AV6" s="64" t="n">
        <v>11</v>
      </c>
      <c r="AW6" s="65" t="n">
        <v>12</v>
      </c>
      <c r="AX6" s="54"/>
      <c r="AY6" s="60" t="s">
        <v>66</v>
      </c>
      <c r="AZ6" s="61" t="s">
        <v>67</v>
      </c>
      <c r="BA6" s="66" t="s">
        <v>68</v>
      </c>
      <c r="BB6" s="66" t="s">
        <v>69</v>
      </c>
      <c r="BC6" s="54"/>
      <c r="BD6" s="67" t="s">
        <v>70</v>
      </c>
    </row>
    <row r="7" customFormat="false" ht="12.75" hidden="false" customHeight="false" outlineLevel="0" collapsed="false">
      <c r="A7" s="57" t="s">
        <v>25</v>
      </c>
      <c r="B7" s="61" t="str">
        <f aca="false">VLOOKUP(B9,$A$21:$C$38,3,FALSE())</f>
        <v>BB-</v>
      </c>
      <c r="C7" s="42" t="s">
        <v>71</v>
      </c>
      <c r="D7" s="68"/>
      <c r="F7" s="45" t="n">
        <v>1</v>
      </c>
      <c r="G7" s="46" t="n">
        <v>1</v>
      </c>
      <c r="H7" s="69" t="n">
        <f aca="false">+'Survival Rates'!J5</f>
        <v>0.991653938621543</v>
      </c>
      <c r="I7" s="70" t="n">
        <v>0.989233055012979</v>
      </c>
      <c r="K7" s="60" t="n">
        <v>1</v>
      </c>
      <c r="L7" s="61" t="n">
        <f aca="false">H7^(1/12)</f>
        <v>0.999301820111384</v>
      </c>
      <c r="M7" s="61" t="n">
        <f aca="false">H22^(1/12)</f>
        <v>0.999064113045926</v>
      </c>
      <c r="N7" s="61" t="n">
        <f aca="false">H37^(1/12)</f>
        <v>0.998806586919482</v>
      </c>
      <c r="O7" s="61" t="n">
        <f aca="false">H52^(1/12)</f>
        <v>0.998360870003601</v>
      </c>
      <c r="P7" s="61" t="n">
        <f aca="false">H67^(1/12)</f>
        <v>0.997551884947527</v>
      </c>
      <c r="Q7" s="61" t="n">
        <f aca="false">H82^(1/12)</f>
        <v>0.99603668318564</v>
      </c>
      <c r="R7" s="61" t="n">
        <f aca="false">H97^(1/12)</f>
        <v>0.995780129477405</v>
      </c>
      <c r="S7" s="61" t="n">
        <f aca="false">H112^(1/12)</f>
        <v>0.995243568617011</v>
      </c>
      <c r="T7" s="61" t="n">
        <f aca="false">H127^(1/12)</f>
        <v>0.99438196206237</v>
      </c>
      <c r="U7" s="61" t="n">
        <f aca="false">H142^(1/12)</f>
        <v>0.991954599998977</v>
      </c>
      <c r="V7" s="61" t="n">
        <f aca="false">H157^(1/12)</f>
        <v>0.987972949737719</v>
      </c>
      <c r="W7" s="64" t="n">
        <f aca="false">H172</f>
        <v>0</v>
      </c>
      <c r="X7" s="60" t="n">
        <v>1</v>
      </c>
      <c r="Y7" s="61" t="n">
        <v>1</v>
      </c>
      <c r="Z7" s="71" t="n">
        <f aca="false">L$7</f>
        <v>0.999301820111384</v>
      </c>
      <c r="AA7" s="71" t="n">
        <f aca="false">M$7</f>
        <v>0.999064113045926</v>
      </c>
      <c r="AB7" s="71" t="n">
        <f aca="false">N$7</f>
        <v>0.998806586919482</v>
      </c>
      <c r="AC7" s="71" t="n">
        <f aca="false">O$7</f>
        <v>0.998360870003601</v>
      </c>
      <c r="AD7" s="71" t="n">
        <f aca="false">P$7</f>
        <v>0.997551884947527</v>
      </c>
      <c r="AE7" s="71" t="n">
        <f aca="false">Q$7</f>
        <v>0.99603668318564</v>
      </c>
      <c r="AF7" s="71" t="n">
        <f aca="false">R$7</f>
        <v>0.995780129477405</v>
      </c>
      <c r="AG7" s="71" t="n">
        <f aca="false">S$7</f>
        <v>0.995243568617011</v>
      </c>
      <c r="AH7" s="71" t="n">
        <f aca="false">T$7</f>
        <v>0.99438196206237</v>
      </c>
      <c r="AI7" s="71" t="n">
        <f aca="false">U$7</f>
        <v>0.991954599998977</v>
      </c>
      <c r="AJ7" s="71" t="n">
        <f aca="false">V$7</f>
        <v>0.987972949737719</v>
      </c>
      <c r="AK7" s="72" t="n">
        <f aca="false">W$7</f>
        <v>0</v>
      </c>
      <c r="AL7" s="73" t="n">
        <f aca="false">+L40</f>
        <v>0.999301820111384</v>
      </c>
      <c r="AM7" s="74" t="n">
        <f aca="false">+M40</f>
        <v>0.999064113045926</v>
      </c>
      <c r="AN7" s="74" t="n">
        <f aca="false">+N40</f>
        <v>0.998806586919482</v>
      </c>
      <c r="AO7" s="74" t="n">
        <f aca="false">+O40</f>
        <v>0.998360870003601</v>
      </c>
      <c r="AP7" s="74" t="n">
        <f aca="false">+P40</f>
        <v>0.997551884947527</v>
      </c>
      <c r="AQ7" s="74" t="n">
        <f aca="false">+Q40</f>
        <v>0.99603668318564</v>
      </c>
      <c r="AR7" s="74" t="n">
        <f aca="false">+R40</f>
        <v>0.995780129477405</v>
      </c>
      <c r="AS7" s="74" t="n">
        <f aca="false">+S40</f>
        <v>0.995243568617011</v>
      </c>
      <c r="AT7" s="74" t="n">
        <f aca="false">+T40</f>
        <v>0.99438196206237</v>
      </c>
      <c r="AU7" s="74" t="n">
        <f aca="false">+U40</f>
        <v>0.991954599998977</v>
      </c>
      <c r="AV7" s="74" t="n">
        <f aca="false">+V40</f>
        <v>0.987972949737719</v>
      </c>
      <c r="AW7" s="75" t="n">
        <f aca="false">+W40</f>
        <v>0</v>
      </c>
      <c r="AX7" s="54"/>
      <c r="AY7" s="60" t="n">
        <v>1</v>
      </c>
      <c r="AZ7" s="61" t="n">
        <v>1</v>
      </c>
      <c r="BA7" s="76" t="n">
        <f aca="true" t="array" ref="BA7:BA366">OFFSET(Y6,1,B8,360,1)</f>
        <v>0.991954599998977</v>
      </c>
      <c r="BB7" s="77" t="n">
        <f aca="true" t="array" ref="BB7:BB366">OFFSET(Y6,1,B15+12,360,1)</f>
        <v>0.99438196206237</v>
      </c>
      <c r="BC7" s="54"/>
      <c r="BD7" s="54" t="n">
        <f aca="false">IF($D$11=1,BA7*BB7,BA7)</f>
        <v>0.991954599998977</v>
      </c>
    </row>
    <row r="8" customFormat="false" ht="12.75" hidden="false" customHeight="false" outlineLevel="0" collapsed="false">
      <c r="A8" s="57" t="s">
        <v>1</v>
      </c>
      <c r="B8" s="78" t="n">
        <v>10</v>
      </c>
      <c r="C8" s="42" t="s">
        <v>72</v>
      </c>
      <c r="D8" s="79"/>
      <c r="F8" s="57" t="n">
        <v>1</v>
      </c>
      <c r="G8" s="58" t="n">
        <v>2</v>
      </c>
      <c r="H8" s="80" t="n">
        <f aca="false">+'Survival Rates'!J6</f>
        <v>0.988085671514178</v>
      </c>
      <c r="I8" s="81" t="n">
        <v>0.978306527919251</v>
      </c>
      <c r="K8" s="60" t="n">
        <v>2</v>
      </c>
      <c r="L8" s="61" t="n">
        <f aca="false">(H8/H7)^(1/12)</f>
        <v>0.999699646100409</v>
      </c>
      <c r="M8" s="61" t="n">
        <f aca="false">(H23/H22)^(1/12)</f>
        <v>0.999557575056385</v>
      </c>
      <c r="N8" s="61" t="n">
        <f aca="false">(H38/H37)^(1/12)</f>
        <v>0.999045239777744</v>
      </c>
      <c r="O8" s="61" t="n">
        <f aca="false">(H53/H52)^(1/12)</f>
        <v>0.99864132097936</v>
      </c>
      <c r="P8" s="61" t="n">
        <f aca="false">(H68/H67)^(1/12)</f>
        <v>0.997300030879647</v>
      </c>
      <c r="Q8" s="61" t="n">
        <f aca="false">(H83/H82)^(1/12)</f>
        <v>0.996517459919266</v>
      </c>
      <c r="R8" s="61" t="n">
        <f aca="false">(H98/H97)^(1/12)</f>
        <v>0.996022856201017</v>
      </c>
      <c r="S8" s="61" t="n">
        <f aca="false">(H113/H112)^(1/12)</f>
        <v>0.995383254184993</v>
      </c>
      <c r="T8" s="61" t="n">
        <f aca="false">(H128/H127)^(1/12)</f>
        <v>0.994569950727948</v>
      </c>
      <c r="U8" s="61" t="n">
        <f aca="false">(H143/H142)^(1/12)</f>
        <v>0.992140416114363</v>
      </c>
      <c r="V8" s="61" t="n">
        <f aca="false">(H158/H157)^(1/12)</f>
        <v>0.988106494778503</v>
      </c>
      <c r="W8" s="64" t="n">
        <f aca="false">H173</f>
        <v>0</v>
      </c>
      <c r="X8" s="60" t="n">
        <v>1</v>
      </c>
      <c r="Y8" s="61" t="n">
        <v>2</v>
      </c>
      <c r="Z8" s="71" t="n">
        <f aca="false">Z7*VLOOKUP($X8,$K$7:$V$36,Z$6+1,FALSE())</f>
        <v>0.998604127677925</v>
      </c>
      <c r="AA8" s="71" t="n">
        <f aca="false">AA7*VLOOKUP($X8,$K$7:$V$36,AA$6+1,FALSE())</f>
        <v>0.998129101976244</v>
      </c>
      <c r="AB8" s="71" t="n">
        <f aca="false">AB7*VLOOKUP($X8,$K$7:$V$36,AB$6+1,FALSE())</f>
        <v>0.997614598073746</v>
      </c>
      <c r="AC8" s="71" t="n">
        <f aca="false">AC7*VLOOKUP($X8,$K$7:$V$36,AC$6+1,FALSE())</f>
        <v>0.996724426754347</v>
      </c>
      <c r="AD8" s="71" t="n">
        <f aca="false">AD7*VLOOKUP($X8,$K$7:$V$36,AD$6+1,FALSE())</f>
        <v>0.995109763162365</v>
      </c>
      <c r="AE8" s="71" t="n">
        <f aca="false">AE7*VLOOKUP($X8,$K$7:$V$36,AE$6+1,FALSE())</f>
        <v>0.992089074251452</v>
      </c>
      <c r="AF8" s="71" t="n">
        <f aca="false">AF7*VLOOKUP($X8,$K$7:$V$36,AF$6+1,FALSE())</f>
        <v>0.991578066262038</v>
      </c>
      <c r="AG8" s="71" t="n">
        <f aca="false">AG7*VLOOKUP($X8,$K$7:$V$36,AG$6+1,FALSE())</f>
        <v>0.990509760873523</v>
      </c>
      <c r="AH8" s="71" t="n">
        <f aca="false">AH7*VLOOKUP($X8,$K$7:$V$36,AH$6+1,FALSE())</f>
        <v>0.988795486475009</v>
      </c>
      <c r="AI8" s="71" t="n">
        <f aca="false">AI7*VLOOKUP($X8,$K$7:$V$36,AI$6+1,FALSE())</f>
        <v>0.983973928459131</v>
      </c>
      <c r="AJ8" s="71" t="n">
        <f aca="false">AJ7*VLOOKUP($X8,$K$7:$V$36,AJ$6+1,FALSE())</f>
        <v>0.97609054941345</v>
      </c>
      <c r="AK8" s="72" t="n">
        <f aca="false">W$7</f>
        <v>0</v>
      </c>
      <c r="AL8" s="73" t="n">
        <f aca="false">AL7*VLOOKUP($X8,$K$40:$V$69,AL$6+1,FALSE())</f>
        <v>0.998604127677925</v>
      </c>
      <c r="AM8" s="74" t="n">
        <f aca="false">AM7*VLOOKUP($X8,$K$40:$V$69,AM$6+1,FALSE())</f>
        <v>0.998129101976244</v>
      </c>
      <c r="AN8" s="74" t="n">
        <f aca="false">AN7*VLOOKUP($X8,$K$40:$V$69,AN$6+1,FALSE())</f>
        <v>0.997614598073746</v>
      </c>
      <c r="AO8" s="74" t="n">
        <f aca="false">AO7*VLOOKUP($X8,$K$40:$V$69,AO$6+1,FALSE())</f>
        <v>0.996724426754347</v>
      </c>
      <c r="AP8" s="74" t="n">
        <f aca="false">AP7*VLOOKUP($X8,$K$40:$V$69,AP$6+1,FALSE())</f>
        <v>0.995109763162365</v>
      </c>
      <c r="AQ8" s="74" t="n">
        <f aca="false">AQ7*VLOOKUP($X8,$K$40:$V$69,AQ$6+1,FALSE())</f>
        <v>0.992089074251452</v>
      </c>
      <c r="AR8" s="74" t="n">
        <f aca="false">AR7*VLOOKUP($X8,$K$40:$V$69,AR$6+1,FALSE())</f>
        <v>0.991578066262038</v>
      </c>
      <c r="AS8" s="74" t="n">
        <f aca="false">AS7*VLOOKUP($X8,$K$40:$V$69,AS$6+1,FALSE())</f>
        <v>0.990509760873523</v>
      </c>
      <c r="AT8" s="74" t="n">
        <f aca="false">AT7*VLOOKUP($X8,$K$40:$V$69,AT$6+1,FALSE())</f>
        <v>0.988795486475009</v>
      </c>
      <c r="AU8" s="74" t="n">
        <f aca="false">AU7*VLOOKUP($X8,$K$40:$V$69,AU$6+1,FALSE())</f>
        <v>0.983973928459131</v>
      </c>
      <c r="AV8" s="74" t="n">
        <f aca="false">AV7*VLOOKUP($X8,$K$40:$V$69,AV$6+1,FALSE())</f>
        <v>0.97609054941345</v>
      </c>
      <c r="AW8" s="75" t="n">
        <v>0</v>
      </c>
      <c r="AX8" s="54"/>
      <c r="AY8" s="60" t="n">
        <v>1</v>
      </c>
      <c r="AZ8" s="61" t="n">
        <v>2</v>
      </c>
      <c r="BA8" s="76" t="n">
        <v>0.983973928459131</v>
      </c>
      <c r="BB8" s="77" t="n">
        <v>0.988795486475009</v>
      </c>
      <c r="BC8" s="54"/>
      <c r="BD8" s="54" t="n">
        <f aca="false">IF($D$11=1,BA8*BB8,BA8)</f>
        <v>0.983973928459131</v>
      </c>
    </row>
    <row r="9" customFormat="false" ht="12.75" hidden="false" customHeight="false" outlineLevel="0" collapsed="false">
      <c r="A9" s="82" t="s">
        <v>73</v>
      </c>
      <c r="B9" s="83" t="n">
        <v>12</v>
      </c>
      <c r="C9" s="84" t="s">
        <v>74</v>
      </c>
      <c r="D9" s="85"/>
      <c r="F9" s="57" t="n">
        <v>1</v>
      </c>
      <c r="G9" s="58" t="n">
        <v>3</v>
      </c>
      <c r="H9" s="80" t="n">
        <f aca="false">+'Survival Rates'!J7</f>
        <v>0.974877710572979</v>
      </c>
      <c r="I9" s="81" t="n">
        <v>0.969386745899935</v>
      </c>
      <c r="K9" s="60" t="n">
        <v>3</v>
      </c>
      <c r="L9" s="61" t="n">
        <f aca="false">(H9/H8)^(1/12)</f>
        <v>0.99887918125628</v>
      </c>
      <c r="M9" s="61" t="n">
        <f aca="false">(H24/H23)^(1/12)</f>
        <v>0.998461806816041</v>
      </c>
      <c r="N9" s="61" t="n">
        <f aca="false">(H39/H38)^(1/12)</f>
        <v>0.997916199334811</v>
      </c>
      <c r="O9" s="61" t="n">
        <f aca="false">(H54/H53)^(1/12)</f>
        <v>0.997224623111261</v>
      </c>
      <c r="P9" s="61" t="n">
        <f aca="false">(H69/H68)^(1/12)</f>
        <v>0.997694085905224</v>
      </c>
      <c r="Q9" s="61" t="n">
        <f aca="false">(H84/H83)^(1/12)</f>
        <v>0.996045850544239</v>
      </c>
      <c r="R9" s="61" t="n">
        <f aca="false">(H99/H98)^(1/12)</f>
        <v>0.99563517828582</v>
      </c>
      <c r="S9" s="61" t="n">
        <f aca="false">(H114/H113)^(1/12)</f>
        <v>0.995011144763628</v>
      </c>
      <c r="T9" s="61" t="n">
        <f aca="false">(H129/H128)^(1/12)</f>
        <v>0.993995797333659</v>
      </c>
      <c r="U9" s="61" t="n">
        <f aca="false">(H144/H143)^(1/12)</f>
        <v>0.991598777921171</v>
      </c>
      <c r="V9" s="61" t="n">
        <f aca="false">(H159/H158)^(1/12)</f>
        <v>0.987830085986104</v>
      </c>
      <c r="W9" s="64" t="n">
        <f aca="false">H174</f>
        <v>0</v>
      </c>
      <c r="X9" s="60" t="n">
        <v>1</v>
      </c>
      <c r="Y9" s="61" t="n">
        <v>3</v>
      </c>
      <c r="Z9" s="71" t="n">
        <f aca="false">Z8*VLOOKUP($X9,$K$7:$V$36,Z$6+1,FALSE())</f>
        <v>0.997906922359291</v>
      </c>
      <c r="AA9" s="71" t="n">
        <f aca="false">AA8*VLOOKUP($X9,$K$7:$V$36,AA$6+1,FALSE())</f>
        <v>0.997194965971223</v>
      </c>
      <c r="AB9" s="71" t="n">
        <f aca="false">AB8*VLOOKUP($X9,$K$7:$V$36,AB$6+1,FALSE())</f>
        <v>0.996424031763089</v>
      </c>
      <c r="AC9" s="71" t="n">
        <f aca="false">AC8*VLOOKUP($X9,$K$7:$V$36,AC$6+1,FALSE())</f>
        <v>0.99509066584831</v>
      </c>
      <c r="AD9" s="71" t="n">
        <f aca="false">AD8*VLOOKUP($X9,$K$7:$V$36,AD$6+1,FALSE())</f>
        <v>0.992673619972305</v>
      </c>
      <c r="AE9" s="71" t="n">
        <f aca="false">AE8*VLOOKUP($X9,$K$7:$V$36,AE$6+1,FALSE())</f>
        <v>0.988157110942128</v>
      </c>
      <c r="AF9" s="71" t="n">
        <f aca="false">AF8*VLOOKUP($X9,$K$7:$V$36,AF$6+1,FALSE())</f>
        <v>0.987393735209368</v>
      </c>
      <c r="AG9" s="71" t="n">
        <f aca="false">AG8*VLOOKUP($X9,$K$7:$V$36,AG$6+1,FALSE())</f>
        <v>0.985798469161747</v>
      </c>
      <c r="AH9" s="71" t="n">
        <f aca="false">AH8*VLOOKUP($X9,$K$7:$V$36,AH$6+1,FALSE())</f>
        <v>0.983240395919436</v>
      </c>
      <c r="AI9" s="71" t="n">
        <f aca="false">AI8*VLOOKUP($X9,$K$7:$V$36,AI$6+1,FALSE())</f>
        <v>0.976057464614099</v>
      </c>
      <c r="AJ9" s="71" t="n">
        <f aca="false">AJ8*VLOOKUP($X9,$K$7:$V$36,AJ$6+1,FALSE())</f>
        <v>0.964351059315117</v>
      </c>
      <c r="AK9" s="72" t="n">
        <f aca="false">W$7</f>
        <v>0</v>
      </c>
      <c r="AL9" s="73" t="n">
        <f aca="false">AL8*VLOOKUP($X9,$K$40:$V$69,AL$6+1,FALSE())</f>
        <v>0.997906922359291</v>
      </c>
      <c r="AM9" s="74" t="n">
        <f aca="false">AM8*VLOOKUP($X9,$K$40:$V$69,AM$6+1,FALSE())</f>
        <v>0.997194965971223</v>
      </c>
      <c r="AN9" s="74" t="n">
        <f aca="false">AN8*VLOOKUP($X9,$K$40:$V$69,AN$6+1,FALSE())</f>
        <v>0.996424031763089</v>
      </c>
      <c r="AO9" s="74" t="n">
        <f aca="false">AO8*VLOOKUP($X9,$K$40:$V$69,AO$6+1,FALSE())</f>
        <v>0.99509066584831</v>
      </c>
      <c r="AP9" s="74" t="n">
        <f aca="false">AP8*VLOOKUP($X9,$K$40:$V$69,AP$6+1,FALSE())</f>
        <v>0.992673619972305</v>
      </c>
      <c r="AQ9" s="74" t="n">
        <f aca="false">AQ8*VLOOKUP($X9,$K$40:$V$69,AQ$6+1,FALSE())</f>
        <v>0.988157110942128</v>
      </c>
      <c r="AR9" s="74" t="n">
        <f aca="false">AR8*VLOOKUP($X9,$K$40:$V$69,AR$6+1,FALSE())</f>
        <v>0.987393735209368</v>
      </c>
      <c r="AS9" s="74" t="n">
        <f aca="false">AS8*VLOOKUP($X9,$K$40:$V$69,AS$6+1,FALSE())</f>
        <v>0.985798469161747</v>
      </c>
      <c r="AT9" s="74" t="n">
        <f aca="false">AT8*VLOOKUP($X9,$K$40:$V$69,AT$6+1,FALSE())</f>
        <v>0.983240395919436</v>
      </c>
      <c r="AU9" s="74" t="n">
        <f aca="false">AU8*VLOOKUP($X9,$K$40:$V$69,AU$6+1,FALSE())</f>
        <v>0.976057464614099</v>
      </c>
      <c r="AV9" s="74" t="n">
        <f aca="false">AV8*VLOOKUP($X9,$K$40:$V$69,AV$6+1,FALSE())</f>
        <v>0.964351059315117</v>
      </c>
      <c r="AW9" s="75" t="n">
        <v>0</v>
      </c>
      <c r="AX9" s="54"/>
      <c r="AY9" s="60" t="n">
        <v>1</v>
      </c>
      <c r="AZ9" s="61" t="n">
        <v>3</v>
      </c>
      <c r="BA9" s="76" t="n">
        <v>0.976057464614099</v>
      </c>
      <c r="BB9" s="77" t="n">
        <v>0.983240395919436</v>
      </c>
      <c r="BC9" s="54"/>
      <c r="BD9" s="54" t="n">
        <f aca="false">IF($D$11=1,BA9*BB9,BA9)</f>
        <v>0.976057464614099</v>
      </c>
    </row>
    <row r="10" customFormat="false" ht="12.75" hidden="false" customHeight="false" outlineLevel="0" collapsed="false">
      <c r="E10" s="86"/>
      <c r="F10" s="57" t="n">
        <v>1</v>
      </c>
      <c r="G10" s="58" t="n">
        <v>4</v>
      </c>
      <c r="H10" s="80" t="n">
        <f aca="false">+'Survival Rates'!J8</f>
        <v>0.963390467931945</v>
      </c>
      <c r="I10" s="81" t="n">
        <v>0.955777778376819</v>
      </c>
      <c r="K10" s="60" t="n">
        <v>4</v>
      </c>
      <c r="L10" s="61" t="n">
        <f aca="false">(H10/H9)^(1/12)</f>
        <v>0.999012717840166</v>
      </c>
      <c r="M10" s="61" t="n">
        <f aca="false">(H25/H24)^(1/12)</f>
        <v>0.998662371407606</v>
      </c>
      <c r="N10" s="61" t="n">
        <f aca="false">(H40/H39)^(1/12)</f>
        <v>0.998600010552529</v>
      </c>
      <c r="O10" s="61" t="n">
        <f aca="false">(H55/H54)^(1/12)</f>
        <v>0.998032152982468</v>
      </c>
      <c r="P10" s="61" t="n">
        <f aca="false">(H70/H69)^(1/12)</f>
        <v>0.997623545809029</v>
      </c>
      <c r="Q10" s="61" t="n">
        <f aca="false">(H85/H84)^(1/12)</f>
        <v>0.996135764930043</v>
      </c>
      <c r="R10" s="61" t="n">
        <f aca="false">(H100/H99)^(1/12)</f>
        <v>0.995924326458031</v>
      </c>
      <c r="S10" s="61" t="n">
        <f aca="false">(H115/H114)^(1/12)</f>
        <v>0.994978530268321</v>
      </c>
      <c r="T10" s="61" t="n">
        <f aca="false">(H130/H129)^(1/12)</f>
        <v>0.994208455841676</v>
      </c>
      <c r="U10" s="61" t="n">
        <f aca="false">(H145/H144)^(1/12)</f>
        <v>0.991657925754608</v>
      </c>
      <c r="V10" s="61" t="n">
        <f aca="false">(H160/H159)^(1/12)</f>
        <v>0.987340641089457</v>
      </c>
      <c r="W10" s="64" t="n">
        <f aca="false">H175</f>
        <v>0</v>
      </c>
      <c r="X10" s="60" t="n">
        <v>1</v>
      </c>
      <c r="Y10" s="61" t="n">
        <v>4</v>
      </c>
      <c r="Z10" s="71" t="n">
        <f aca="false">Z9*VLOOKUP($X10,$K$7:$V$36,Z$6+1,FALSE())</f>
        <v>0.997210203815389</v>
      </c>
      <c r="AA10" s="71" t="n">
        <f aca="false">AA9*VLOOKUP($X10,$K$7:$V$36,AA$6+1,FALSE())</f>
        <v>0.996261704211902</v>
      </c>
      <c r="AB10" s="71" t="n">
        <f aca="false">AB9*VLOOKUP($X10,$K$7:$V$36,AB$6+1,FALSE())</f>
        <v>0.995234886289841</v>
      </c>
      <c r="AC10" s="71" t="n">
        <f aca="false">AC9*VLOOKUP($X10,$K$7:$V$36,AC$6+1,FALSE())</f>
        <v>0.993459582888781</v>
      </c>
      <c r="AD10" s="71" t="n">
        <f aca="false">AD9*VLOOKUP($X10,$K$7:$V$36,AD$6+1,FALSE())</f>
        <v>0.990243440741058</v>
      </c>
      <c r="AE10" s="71" t="n">
        <f aca="false">AE9*VLOOKUP($X10,$K$7:$V$36,AE$6+1,FALSE())</f>
        <v>0.984240731249102</v>
      </c>
      <c r="AF10" s="71" t="n">
        <f aca="false">AF9*VLOOKUP($X10,$K$7:$V$36,AF$6+1,FALSE())</f>
        <v>0.983227061491963</v>
      </c>
      <c r="AG10" s="71" t="n">
        <f aca="false">AG9*VLOOKUP($X10,$K$7:$V$36,AG$6+1,FALSE())</f>
        <v>0.981109586385724</v>
      </c>
      <c r="AH10" s="71" t="n">
        <f aca="false">AH9*VLOOKUP($X10,$K$7:$V$36,AH$6+1,FALSE())</f>
        <v>0.97771651407335</v>
      </c>
      <c r="AI10" s="71" t="n">
        <f aca="false">AI9*VLOOKUP($X10,$K$7:$V$36,AI$6+1,FALSE())</f>
        <v>0.968204691887294</v>
      </c>
      <c r="AJ10" s="71" t="n">
        <f aca="false">AJ9*VLOOKUP($X10,$K$7:$V$36,AJ$6+1,FALSE())</f>
        <v>0.95275276065425</v>
      </c>
      <c r="AK10" s="72" t="n">
        <f aca="false">W$7</f>
        <v>0</v>
      </c>
      <c r="AL10" s="73" t="n">
        <f aca="false">AL9*VLOOKUP($X10,$K$40:$V$69,AL$6+1,FALSE())</f>
        <v>0.997210203815389</v>
      </c>
      <c r="AM10" s="74" t="n">
        <f aca="false">AM9*VLOOKUP($X10,$K$40:$V$69,AM$6+1,FALSE())</f>
        <v>0.996261704211902</v>
      </c>
      <c r="AN10" s="74" t="n">
        <f aca="false">AN9*VLOOKUP($X10,$K$40:$V$69,AN$6+1,FALSE())</f>
        <v>0.995234886289841</v>
      </c>
      <c r="AO10" s="74" t="n">
        <f aca="false">AO9*VLOOKUP($X10,$K$40:$V$69,AO$6+1,FALSE())</f>
        <v>0.993459582888781</v>
      </c>
      <c r="AP10" s="74" t="n">
        <f aca="false">AP9*VLOOKUP($X10,$K$40:$V$69,AP$6+1,FALSE())</f>
        <v>0.990243440741058</v>
      </c>
      <c r="AQ10" s="74" t="n">
        <f aca="false">AQ9*VLOOKUP($X10,$K$40:$V$69,AQ$6+1,FALSE())</f>
        <v>0.984240731249102</v>
      </c>
      <c r="AR10" s="74" t="n">
        <f aca="false">AR9*VLOOKUP($X10,$K$40:$V$69,AR$6+1,FALSE())</f>
        <v>0.983227061491963</v>
      </c>
      <c r="AS10" s="74" t="n">
        <f aca="false">AS9*VLOOKUP($X10,$K$40:$V$69,AS$6+1,FALSE())</f>
        <v>0.981109586385724</v>
      </c>
      <c r="AT10" s="74" t="n">
        <f aca="false">AT9*VLOOKUP($X10,$K$40:$V$69,AT$6+1,FALSE())</f>
        <v>0.97771651407335</v>
      </c>
      <c r="AU10" s="74" t="n">
        <f aca="false">AU9*VLOOKUP($X10,$K$40:$V$69,AU$6+1,FALSE())</f>
        <v>0.968204691887294</v>
      </c>
      <c r="AV10" s="74" t="n">
        <f aca="false">AV9*VLOOKUP($X10,$K$40:$V$69,AV$6+1,FALSE())</f>
        <v>0.95275276065425</v>
      </c>
      <c r="AW10" s="75" t="n">
        <v>0</v>
      </c>
      <c r="AX10" s="54"/>
      <c r="AY10" s="60" t="n">
        <v>1</v>
      </c>
      <c r="AZ10" s="61" t="n">
        <v>4</v>
      </c>
      <c r="BA10" s="76" t="n">
        <v>0.968204691887294</v>
      </c>
      <c r="BB10" s="77" t="n">
        <v>0.97771651407335</v>
      </c>
      <c r="BC10" s="54"/>
      <c r="BD10" s="54" t="n">
        <f aca="false">IF($D$11=1,BA10*BB10,BA10)</f>
        <v>0.968204691887294</v>
      </c>
    </row>
    <row r="11" customFormat="false" ht="12.75" hidden="false" customHeight="false" outlineLevel="0" collapsed="false">
      <c r="A11" s="45" t="s">
        <v>75</v>
      </c>
      <c r="B11" s="87"/>
      <c r="C11" s="87"/>
      <c r="D11" s="56" t="n">
        <v>0</v>
      </c>
      <c r="F11" s="57" t="n">
        <v>1</v>
      </c>
      <c r="G11" s="58" t="n">
        <v>5</v>
      </c>
      <c r="H11" s="80" t="n">
        <f aca="false">+'Survival Rates'!J9</f>
        <v>0.952084640725933</v>
      </c>
      <c r="I11" s="81" t="n">
        <v>0.942584123590856</v>
      </c>
      <c r="K11" s="60" t="n">
        <v>5</v>
      </c>
      <c r="L11" s="61" t="n">
        <f aca="false">(H11/H10)^(1/12)</f>
        <v>0.999016745313095</v>
      </c>
      <c r="M11" s="61" t="n">
        <f aca="false">(H26/H25)^(1/12)</f>
        <v>0.998543717006829</v>
      </c>
      <c r="N11" s="61" t="n">
        <f aca="false">(H41/H40)^(1/12)</f>
        <v>0.998271138825989</v>
      </c>
      <c r="O11" s="61" t="n">
        <f aca="false">(H56/H55)^(1/12)</f>
        <v>0.998082668050559</v>
      </c>
      <c r="P11" s="61" t="n">
        <f aca="false">(H71/H70)^(1/12)</f>
        <v>0.996868757923197</v>
      </c>
      <c r="Q11" s="61" t="n">
        <f aca="false">(H86/H85)^(1/12)</f>
        <v>0.995359147561958</v>
      </c>
      <c r="R11" s="61" t="n">
        <f aca="false">(H101/H100)^(1/12)</f>
        <v>0.994407727831555</v>
      </c>
      <c r="S11" s="61" t="n">
        <f aca="false">(H116/H115)^(1/12)</f>
        <v>0.993723835897227</v>
      </c>
      <c r="T11" s="61" t="n">
        <f aca="false">(H131/H130)^(1/12)</f>
        <v>0.993282098463982</v>
      </c>
      <c r="U11" s="61" t="n">
        <f aca="false">(H146/H145)^(1/12)</f>
        <v>0.990530725614283</v>
      </c>
      <c r="V11" s="61" t="n">
        <f aca="false">(H161/H160)^(1/12)</f>
        <v>0.98548889933692</v>
      </c>
      <c r="W11" s="64" t="n">
        <f aca="false">H176</f>
        <v>0</v>
      </c>
      <c r="X11" s="60" t="n">
        <v>1</v>
      </c>
      <c r="Y11" s="61" t="n">
        <v>5</v>
      </c>
      <c r="Z11" s="71" t="n">
        <f aca="false">Z10*VLOOKUP($X11,$K$7:$V$36,Z$6+1,FALSE())</f>
        <v>0.996513971706363</v>
      </c>
      <c r="AA11" s="71" t="n">
        <f aca="false">AA10*VLOOKUP($X11,$K$7:$V$36,AA$6+1,FALSE())</f>
        <v>0.995329315880087</v>
      </c>
      <c r="AB11" s="71" t="n">
        <f aca="false">AB10*VLOOKUP($X11,$K$7:$V$36,AB$6+1,FALSE())</f>
        <v>0.994047159958355</v>
      </c>
      <c r="AC11" s="71" t="n">
        <f aca="false">AC10*VLOOKUP($X11,$K$7:$V$36,AC$6+1,FALSE())</f>
        <v>0.991831173486258</v>
      </c>
      <c r="AD11" s="71" t="n">
        <f aca="false">AD10*VLOOKUP($X11,$K$7:$V$36,AD$6+1,FALSE())</f>
        <v>0.987819210868168</v>
      </c>
      <c r="AE11" s="71" t="n">
        <f aca="false">AE10*VLOOKUP($X11,$K$7:$V$36,AE$6+1,FALSE())</f>
        <v>0.980339873409565</v>
      </c>
      <c r="AF11" s="71" t="n">
        <f aca="false">AF10*VLOOKUP($X11,$K$7:$V$36,AF$6+1,FALSE())</f>
        <v>0.979077970598156</v>
      </c>
      <c r="AG11" s="71" t="n">
        <f aca="false">AG10*VLOOKUP($X11,$K$7:$V$36,AG$6+1,FALSE())</f>
        <v>0.976443005958888</v>
      </c>
      <c r="AH11" s="71" t="n">
        <f aca="false">AH10*VLOOKUP($X11,$K$7:$V$36,AH$6+1,FALSE())</f>
        <v>0.972223665605039</v>
      </c>
      <c r="AI11" s="71" t="n">
        <f aca="false">AI10*VLOOKUP($X11,$K$7:$V$36,AI$6+1,FALSE())</f>
        <v>0.960415097858194</v>
      </c>
      <c r="AJ11" s="71" t="n">
        <f aca="false">AJ10*VLOOKUP($X11,$K$7:$V$36,AJ$6+1,FALSE())</f>
        <v>0.941293955314335</v>
      </c>
      <c r="AK11" s="72" t="n">
        <f aca="false">W$7</f>
        <v>0</v>
      </c>
      <c r="AL11" s="73" t="n">
        <f aca="false">AL10*VLOOKUP($X11,$K$40:$V$69,AL$6+1,FALSE())</f>
        <v>0.996513971706363</v>
      </c>
      <c r="AM11" s="74" t="n">
        <f aca="false">AM10*VLOOKUP($X11,$K$40:$V$69,AM$6+1,FALSE())</f>
        <v>0.995329315880087</v>
      </c>
      <c r="AN11" s="74" t="n">
        <f aca="false">AN10*VLOOKUP($X11,$K$40:$V$69,AN$6+1,FALSE())</f>
        <v>0.994047159958355</v>
      </c>
      <c r="AO11" s="74" t="n">
        <f aca="false">AO10*VLOOKUP($X11,$K$40:$V$69,AO$6+1,FALSE())</f>
        <v>0.991831173486258</v>
      </c>
      <c r="AP11" s="74" t="n">
        <f aca="false">AP10*VLOOKUP($X11,$K$40:$V$69,AP$6+1,FALSE())</f>
        <v>0.987819210868168</v>
      </c>
      <c r="AQ11" s="74" t="n">
        <f aca="false">AQ10*VLOOKUP($X11,$K$40:$V$69,AQ$6+1,FALSE())</f>
        <v>0.980339873409565</v>
      </c>
      <c r="AR11" s="74" t="n">
        <f aca="false">AR10*VLOOKUP($X11,$K$40:$V$69,AR$6+1,FALSE())</f>
        <v>0.979077970598156</v>
      </c>
      <c r="AS11" s="74" t="n">
        <f aca="false">AS10*VLOOKUP($X11,$K$40:$V$69,AS$6+1,FALSE())</f>
        <v>0.976443005958888</v>
      </c>
      <c r="AT11" s="74" t="n">
        <f aca="false">AT10*VLOOKUP($X11,$K$40:$V$69,AT$6+1,FALSE())</f>
        <v>0.972223665605039</v>
      </c>
      <c r="AU11" s="74" t="n">
        <f aca="false">AU10*VLOOKUP($X11,$K$40:$V$69,AU$6+1,FALSE())</f>
        <v>0.960415097858194</v>
      </c>
      <c r="AV11" s="74" t="n">
        <f aca="false">AV10*VLOOKUP($X11,$K$40:$V$69,AV$6+1,FALSE())</f>
        <v>0.941293955314335</v>
      </c>
      <c r="AW11" s="75" t="n">
        <f aca="true" t="array" ref="AW11:AW11">OFFSET(W10,1,1,360,1)</f>
        <v>1</v>
      </c>
      <c r="AX11" s="54"/>
      <c r="AY11" s="60" t="n">
        <v>1</v>
      </c>
      <c r="AZ11" s="61" t="n">
        <v>5</v>
      </c>
      <c r="BA11" s="76" t="n">
        <v>0.960415097858194</v>
      </c>
      <c r="BB11" s="77" t="n">
        <v>0.972223665605039</v>
      </c>
      <c r="BC11" s="54"/>
      <c r="BD11" s="54" t="n">
        <f aca="false">IF($D$11=1,BA11*BB11,BA11)</f>
        <v>0.960415097858194</v>
      </c>
    </row>
    <row r="12" customFormat="false" ht="12.75" hidden="false" customHeight="false" outlineLevel="0" collapsed="false">
      <c r="A12" s="88" t="s">
        <v>76</v>
      </c>
      <c r="B12" s="88"/>
      <c r="C12" s="88"/>
      <c r="D12" s="88"/>
      <c r="F12" s="57" t="n">
        <v>1</v>
      </c>
      <c r="G12" s="58" t="n">
        <v>6</v>
      </c>
      <c r="H12" s="80" t="n">
        <f aca="false">+'Survival Rates'!J10</f>
        <v>0.93612374827864</v>
      </c>
      <c r="I12" s="81" t="n">
        <v>0.922334547024523</v>
      </c>
      <c r="K12" s="60" t="n">
        <v>6</v>
      </c>
      <c r="L12" s="61" t="n">
        <f aca="false">(H12/H11)^(1/12)</f>
        <v>0.99859213682661</v>
      </c>
      <c r="M12" s="61" t="n">
        <f aca="false">(H27/H26)^(1/12)</f>
        <v>0.998385676430319</v>
      </c>
      <c r="N12" s="61" t="n">
        <f aca="false">(H42/H41)^(1/12)</f>
        <v>0.997864585300454</v>
      </c>
      <c r="O12" s="61" t="n">
        <f aca="false">(H57/H56)^(1/12)</f>
        <v>0.997256403474999</v>
      </c>
      <c r="P12" s="61" t="n">
        <f aca="false">(H72/H71)^(1/12)</f>
        <v>0.996794107373468</v>
      </c>
      <c r="Q12" s="61" t="n">
        <f aca="false">(H87/H86)^(1/12)</f>
        <v>0.995632504035578</v>
      </c>
      <c r="R12" s="61" t="n">
        <f aca="false">(H102/H101)^(1/12)</f>
        <v>0.995751045922733</v>
      </c>
      <c r="S12" s="61" t="n">
        <f aca="false">(H117/H116)^(1/12)</f>
        <v>0.995072924514523</v>
      </c>
      <c r="T12" s="61" t="n">
        <f aca="false">(H132/H131)^(1/12)</f>
        <v>0.994521699288003</v>
      </c>
      <c r="U12" s="61" t="n">
        <f aca="false">(H147/H146)^(1/12)</f>
        <v>0.991670150127552</v>
      </c>
      <c r="V12" s="61" t="n">
        <f aca="false">(H162/H161)^(1/12)</f>
        <v>0.986538054030976</v>
      </c>
      <c r="W12" s="64" t="n">
        <f aca="false">H177</f>
        <v>0</v>
      </c>
      <c r="X12" s="60" t="n">
        <v>1</v>
      </c>
      <c r="Y12" s="61" t="n">
        <v>6</v>
      </c>
      <c r="Z12" s="71" t="n">
        <f aca="false">Z11*VLOOKUP($X12,$K$7:$V$36,Z$6+1,FALSE())</f>
        <v>0.995818225692593</v>
      </c>
      <c r="AA12" s="71" t="n">
        <f aca="false">AA11*VLOOKUP($X12,$K$7:$V$36,AA$6+1,FALSE())</f>
        <v>0.994397800158348</v>
      </c>
      <c r="AB12" s="71" t="n">
        <f aca="false">AB11*VLOOKUP($X12,$K$7:$V$36,AB$6+1,FALSE())</f>
        <v>0.99286085107501</v>
      </c>
      <c r="AC12" s="71" t="n">
        <f aca="false">AC11*VLOOKUP($X12,$K$7:$V$36,AC$6+1,FALSE())</f>
        <v>0.990205433258432</v>
      </c>
      <c r="AD12" s="71" t="n">
        <f aca="false">AD11*VLOOKUP($X12,$K$7:$V$36,AD$6+1,FALSE())</f>
        <v>0.98540091578892</v>
      </c>
      <c r="AE12" s="71" t="n">
        <f aca="false">AE11*VLOOKUP($X12,$K$7:$V$36,AE$6+1,FALSE())</f>
        <v>0.976454475905494</v>
      </c>
      <c r="AF12" s="71" t="n">
        <f aca="false">AF11*VLOOKUP($X12,$K$7:$V$36,AF$6+1,FALSE())</f>
        <v>0.974946388330707</v>
      </c>
      <c r="AG12" s="71" t="n">
        <f aca="false">AG11*VLOOKUP($X12,$K$7:$V$36,AG$6+1,FALSE())</f>
        <v>0.971798621801645</v>
      </c>
      <c r="AH12" s="71" t="n">
        <f aca="false">AH11*VLOOKUP($X12,$K$7:$V$36,AH$6+1,FALSE())</f>
        <v>0.966761676167809</v>
      </c>
      <c r="AI12" s="71" t="n">
        <f aca="false">AI11*VLOOKUP($X12,$K$7:$V$36,AI$6+1,FALSE())</f>
        <v>0.952688174228903</v>
      </c>
      <c r="AJ12" s="71" t="n">
        <f aca="false">AJ11*VLOOKUP($X12,$K$7:$V$36,AJ$6+1,FALSE())</f>
        <v>0.929972965602188</v>
      </c>
      <c r="AK12" s="72" t="n">
        <f aca="false">W$7</f>
        <v>0</v>
      </c>
      <c r="AL12" s="73" t="n">
        <f aca="false">AL11*VLOOKUP($X12,$K$40:$V$69,AL$6+1,FALSE())</f>
        <v>0.995818225692593</v>
      </c>
      <c r="AM12" s="74" t="n">
        <f aca="false">AM11*VLOOKUP($X12,$K$40:$V$69,AM$6+1,FALSE())</f>
        <v>0.994397800158348</v>
      </c>
      <c r="AN12" s="74" t="n">
        <f aca="false">AN11*VLOOKUP($X12,$K$40:$V$69,AN$6+1,FALSE())</f>
        <v>0.99286085107501</v>
      </c>
      <c r="AO12" s="74" t="n">
        <f aca="false">AO11*VLOOKUP($X12,$K$40:$V$69,AO$6+1,FALSE())</f>
        <v>0.990205433258432</v>
      </c>
      <c r="AP12" s="74" t="n">
        <f aca="false">AP11*VLOOKUP($X12,$K$40:$V$69,AP$6+1,FALSE())</f>
        <v>0.98540091578892</v>
      </c>
      <c r="AQ12" s="74" t="n">
        <f aca="false">AQ11*VLOOKUP($X12,$K$40:$V$69,AQ$6+1,FALSE())</f>
        <v>0.976454475905494</v>
      </c>
      <c r="AR12" s="74" t="n">
        <f aca="false">AR11*VLOOKUP($X12,$K$40:$V$69,AR$6+1,FALSE())</f>
        <v>0.974946388330707</v>
      </c>
      <c r="AS12" s="74" t="n">
        <f aca="false">AS11*VLOOKUP($X12,$K$40:$V$69,AS$6+1,FALSE())</f>
        <v>0.971798621801645</v>
      </c>
      <c r="AT12" s="74" t="n">
        <f aca="false">AT11*VLOOKUP($X12,$K$40:$V$69,AT$6+1,FALSE())</f>
        <v>0.966761676167809</v>
      </c>
      <c r="AU12" s="74" t="n">
        <f aca="false">AU11*VLOOKUP($X12,$K$40:$V$69,AU$6+1,FALSE())</f>
        <v>0.952688174228903</v>
      </c>
      <c r="AV12" s="74" t="n">
        <f aca="false">AV11*VLOOKUP($X12,$K$40:$V$69,AV$6+1,FALSE())</f>
        <v>0.929972965602188</v>
      </c>
      <c r="AW12" s="75" t="n">
        <v>0</v>
      </c>
      <c r="AX12" s="54"/>
      <c r="AY12" s="60" t="n">
        <v>1</v>
      </c>
      <c r="AZ12" s="61" t="n">
        <v>6</v>
      </c>
      <c r="BA12" s="76" t="n">
        <v>0.952688174228903</v>
      </c>
      <c r="BB12" s="77" t="n">
        <v>0.966761676167809</v>
      </c>
      <c r="BC12" s="54"/>
      <c r="BD12" s="54" t="n">
        <f aca="false">IF($D$11=1,BA12*BB12,BA12)</f>
        <v>0.952688174228903</v>
      </c>
    </row>
    <row r="13" customFormat="false" ht="12.75" hidden="false" customHeight="false" outlineLevel="0" collapsed="false">
      <c r="A13" s="57"/>
      <c r="B13" s="58"/>
      <c r="C13" s="58" t="s">
        <v>61</v>
      </c>
      <c r="D13" s="89" t="n">
        <v>1</v>
      </c>
      <c r="F13" s="57" t="n">
        <v>1</v>
      </c>
      <c r="G13" s="58" t="n">
        <v>7</v>
      </c>
      <c r="H13" s="80" t="n">
        <f aca="false">+'Survival Rates'!J11</f>
        <v>0.917969347530049</v>
      </c>
      <c r="I13" s="81" t="n">
        <v>0.899090288827556</v>
      </c>
      <c r="K13" s="60" t="n">
        <v>7</v>
      </c>
      <c r="L13" s="61" t="n">
        <f aca="false">(H13/H12)^(1/12)</f>
        <v>0.998369357788638</v>
      </c>
      <c r="M13" s="61" t="n">
        <f aca="false">(H28/H27)^(1/12)</f>
        <v>0.998202801698285</v>
      </c>
      <c r="N13" s="61" t="n">
        <f aca="false">(H43/H42)^(1/12)</f>
        <v>0.997610408773138</v>
      </c>
      <c r="O13" s="61" t="n">
        <f aca="false">(H58/H57)^(1/12)</f>
        <v>0.996945030713419</v>
      </c>
      <c r="P13" s="61" t="n">
        <f aca="false">(H73/H72)^(1/12)</f>
        <v>0.996553149405397</v>
      </c>
      <c r="Q13" s="61" t="n">
        <f aca="false">(H88/H87)^(1/12)</f>
        <v>0.995464199483578</v>
      </c>
      <c r="R13" s="61" t="n">
        <f aca="false">(H103/H102)^(1/12)</f>
        <v>0.995790974079826</v>
      </c>
      <c r="S13" s="61" t="n">
        <f aca="false">(H118/H117)^(1/12)</f>
        <v>0.995108200242978</v>
      </c>
      <c r="T13" s="61" t="n">
        <f aca="false">(H133/H132)^(1/12)</f>
        <v>0.994638299132782</v>
      </c>
      <c r="U13" s="61" t="n">
        <f aca="false">(H148/H147)^(1/12)</f>
        <v>0.991641600412918</v>
      </c>
      <c r="V13" s="61" t="n">
        <f aca="false">(H163/H162)^(1/12)</f>
        <v>0.9861409282722</v>
      </c>
      <c r="W13" s="64" t="n">
        <f aca="false">H178</f>
        <v>0</v>
      </c>
      <c r="X13" s="60" t="n">
        <v>1</v>
      </c>
      <c r="Y13" s="61" t="n">
        <v>7</v>
      </c>
      <c r="Z13" s="71" t="n">
        <f aca="false">Z12*VLOOKUP($X13,$K$7:$V$36,Z$6+1,FALSE())</f>
        <v>0.995122965434697</v>
      </c>
      <c r="AA13" s="71" t="n">
        <f aca="false">AA12*VLOOKUP($X13,$K$7:$V$36,AA$6+1,FALSE())</f>
        <v>0.99346715623002</v>
      </c>
      <c r="AB13" s="71" t="n">
        <f aca="false">AB12*VLOOKUP($X13,$K$7:$V$36,AB$6+1,FALSE())</f>
        <v>0.991675957948203</v>
      </c>
      <c r="AC13" s="71" t="n">
        <f aca="false">AC12*VLOOKUP($X13,$K$7:$V$36,AC$6+1,FALSE())</f>
        <v>0.988582357830181</v>
      </c>
      <c r="AD13" s="71" t="n">
        <f aca="false">AD12*VLOOKUP($X13,$K$7:$V$36,AD$6+1,FALSE())</f>
        <v>0.982988540974257</v>
      </c>
      <c r="AE13" s="71" t="n">
        <f aca="false">AE12*VLOOKUP($X13,$K$7:$V$36,AE$6+1,FALSE())</f>
        <v>0.972584477462681</v>
      </c>
      <c r="AF13" s="71" t="n">
        <f aca="false">AF12*VLOOKUP($X13,$K$7:$V$36,AF$6+1,FALSE())</f>
        <v>0.97083224080548</v>
      </c>
      <c r="AG13" s="71" t="n">
        <f aca="false">AG12*VLOOKUP($X13,$K$7:$V$36,AG$6+1,FALSE())</f>
        <v>0.967176328338962</v>
      </c>
      <c r="AH13" s="71" t="n">
        <f aca="false">AH12*VLOOKUP($X13,$K$7:$V$36,AH$6+1,FALSE())</f>
        <v>0.961330372394451</v>
      </c>
      <c r="AI13" s="71" t="n">
        <f aca="false">AI12*VLOOKUP($X13,$K$7:$V$36,AI$6+1,FALSE())</f>
        <v>0.945023416790987</v>
      </c>
      <c r="AJ13" s="71" t="n">
        <f aca="false">AJ12*VLOOKUP($X13,$K$7:$V$36,AJ$6+1,FALSE())</f>
        <v>0.918788134002329</v>
      </c>
      <c r="AK13" s="72" t="n">
        <f aca="false">W$7</f>
        <v>0</v>
      </c>
      <c r="AL13" s="73" t="n">
        <f aca="false">AL12*VLOOKUP($X13,$K$40:$V$69,AL$6+1,FALSE())</f>
        <v>0.995122965434697</v>
      </c>
      <c r="AM13" s="74" t="n">
        <f aca="false">AM12*VLOOKUP($X13,$K$40:$V$69,AM$6+1,FALSE())</f>
        <v>0.99346715623002</v>
      </c>
      <c r="AN13" s="74" t="n">
        <f aca="false">AN12*VLOOKUP($X13,$K$40:$V$69,AN$6+1,FALSE())</f>
        <v>0.991675957948203</v>
      </c>
      <c r="AO13" s="74" t="n">
        <f aca="false">AO12*VLOOKUP($X13,$K$40:$V$69,AO$6+1,FALSE())</f>
        <v>0.988582357830181</v>
      </c>
      <c r="AP13" s="74" t="n">
        <f aca="false">AP12*VLOOKUP($X13,$K$40:$V$69,AP$6+1,FALSE())</f>
        <v>0.982988540974257</v>
      </c>
      <c r="AQ13" s="74" t="n">
        <f aca="false">AQ12*VLOOKUP($X13,$K$40:$V$69,AQ$6+1,FALSE())</f>
        <v>0.972584477462681</v>
      </c>
      <c r="AR13" s="74" t="n">
        <f aca="false">AR12*VLOOKUP($X13,$K$40:$V$69,AR$6+1,FALSE())</f>
        <v>0.97083224080548</v>
      </c>
      <c r="AS13" s="74" t="n">
        <f aca="false">AS12*VLOOKUP($X13,$K$40:$V$69,AS$6+1,FALSE())</f>
        <v>0.967176328338962</v>
      </c>
      <c r="AT13" s="74" t="n">
        <f aca="false">AT12*VLOOKUP($X13,$K$40:$V$69,AT$6+1,FALSE())</f>
        <v>0.961330372394451</v>
      </c>
      <c r="AU13" s="74" t="n">
        <f aca="false">AU12*VLOOKUP($X13,$K$40:$V$69,AU$6+1,FALSE())</f>
        <v>0.945023416790987</v>
      </c>
      <c r="AV13" s="74" t="n">
        <f aca="false">AV12*VLOOKUP($X13,$K$40:$V$69,AV$6+1,FALSE())</f>
        <v>0.918788134002329</v>
      </c>
      <c r="AW13" s="75" t="n">
        <v>0</v>
      </c>
      <c r="AX13" s="54"/>
      <c r="AY13" s="60" t="n">
        <v>1</v>
      </c>
      <c r="AZ13" s="61" t="n">
        <v>7</v>
      </c>
      <c r="BA13" s="76" t="n">
        <v>0.945023416790987</v>
      </c>
      <c r="BB13" s="77" t="n">
        <v>0.961330372394451</v>
      </c>
      <c r="BC13" s="54"/>
      <c r="BD13" s="54" t="n">
        <f aca="false">IF($D$11=1,BA13*BB13,BA13)</f>
        <v>0.945023416790987</v>
      </c>
    </row>
    <row r="14" customFormat="false" ht="12.75" hidden="false" customHeight="false" outlineLevel="0" collapsed="false">
      <c r="A14" s="57"/>
      <c r="B14" s="58"/>
      <c r="C14" s="42" t="s">
        <v>71</v>
      </c>
      <c r="D14" s="68"/>
      <c r="F14" s="57" t="n">
        <v>1</v>
      </c>
      <c r="G14" s="58" t="n">
        <v>8</v>
      </c>
      <c r="H14" s="80" t="n">
        <f aca="false">+'Survival Rates'!J12</f>
        <v>0.91870517621027</v>
      </c>
      <c r="I14" s="81" t="n">
        <v>0.887411288496449</v>
      </c>
      <c r="K14" s="60" t="n">
        <v>8</v>
      </c>
      <c r="L14" s="61" t="n">
        <f aca="false">(H14/H13)^(1/12)</f>
        <v>1.00006677405976</v>
      </c>
      <c r="M14" s="61" t="n">
        <f aca="false">(H29/H28)^(1/12)</f>
        <v>1.00020479219229</v>
      </c>
      <c r="N14" s="61" t="n">
        <f aca="false">(H44/H43)^(1/12)</f>
        <v>0.999438301640071</v>
      </c>
      <c r="O14" s="61" t="n">
        <f aca="false">(H59/H58)^(1/12)</f>
        <v>0.999497440209735</v>
      </c>
      <c r="P14" s="61" t="n">
        <f aca="false">(H74/H73)^(1/12)</f>
        <v>0.998529645427736</v>
      </c>
      <c r="Q14" s="61" t="n">
        <f aca="false">(H89/H88)^(1/12)</f>
        <v>0.997635665263117</v>
      </c>
      <c r="R14" s="61" t="n">
        <f aca="false">(H104/H103)^(1/12)</f>
        <v>0.996871755742537</v>
      </c>
      <c r="S14" s="61" t="n">
        <f aca="false">(H119/H118)^(1/12)</f>
        <v>0.99566460271261</v>
      </c>
      <c r="T14" s="61" t="n">
        <f aca="false">(H134/H133)^(1/12)</f>
        <v>0.995030470234326</v>
      </c>
      <c r="U14" s="61" t="n">
        <f aca="false">(H149/H148)^(1/12)</f>
        <v>0.991974957701796</v>
      </c>
      <c r="V14" s="61" t="n">
        <f aca="false">(H164/H163)^(1/12)</f>
        <v>0.986520360747432</v>
      </c>
      <c r="W14" s="64" t="n">
        <f aca="false">H179</f>
        <v>0</v>
      </c>
      <c r="X14" s="60" t="n">
        <v>1</v>
      </c>
      <c r="Y14" s="61" t="n">
        <v>8</v>
      </c>
      <c r="Z14" s="71" t="n">
        <f aca="false">Z13*VLOOKUP($X14,$K$7:$V$36,Z$6+1,FALSE())</f>
        <v>0.99442819059353</v>
      </c>
      <c r="AA14" s="71" t="n">
        <f aca="false">AA13*VLOOKUP($X14,$K$7:$V$36,AA$6+1,FALSE())</f>
        <v>0.992537383279204</v>
      </c>
      <c r="AB14" s="71" t="n">
        <f aca="false">AB13*VLOOKUP($X14,$K$7:$V$36,AB$6+1,FALSE())</f>
        <v>0.990492478888353</v>
      </c>
      <c r="AC14" s="71" t="n">
        <f aca="false">AC13*VLOOKUP($X14,$K$7:$V$36,AC$6+1,FALSE())</f>
        <v>0.98696194283355</v>
      </c>
      <c r="AD14" s="71" t="n">
        <f aca="false">AD13*VLOOKUP($X14,$K$7:$V$36,AD$6+1,FALSE())</f>
        <v>0.98058207193069</v>
      </c>
      <c r="AE14" s="71" t="n">
        <f aca="false">AE13*VLOOKUP($X14,$K$7:$V$36,AE$6+1,FALSE())</f>
        <v>0.968729817049768</v>
      </c>
      <c r="AF14" s="71" t="n">
        <f aca="false">AF13*VLOOKUP($X14,$K$7:$V$36,AF$6+1,FALSE())</f>
        <v>0.96673545445012</v>
      </c>
      <c r="AG14" s="71" t="n">
        <f aca="false">AG13*VLOOKUP($X14,$K$7:$V$36,AG$6+1,FALSE())</f>
        <v>0.962576020497966</v>
      </c>
      <c r="AH14" s="71" t="n">
        <f aca="false">AH13*VLOOKUP($X14,$K$7:$V$36,AH$6+1,FALSE())</f>
        <v>0.955929581891744</v>
      </c>
      <c r="AI14" s="71" t="n">
        <f aca="false">AI13*VLOOKUP($X14,$K$7:$V$36,AI$6+1,FALSE())</f>
        <v>0.937420325392571</v>
      </c>
      <c r="AJ14" s="71" t="n">
        <f aca="false">AJ13*VLOOKUP($X14,$K$7:$V$36,AJ$6+1,FALSE())</f>
        <v>0.907737822934295</v>
      </c>
      <c r="AK14" s="72" t="n">
        <f aca="false">W$7</f>
        <v>0</v>
      </c>
      <c r="AL14" s="73" t="n">
        <f aca="false">AL13*VLOOKUP($X14,$K$40:$V$69,AL$6+1,FALSE())</f>
        <v>0.99442819059353</v>
      </c>
      <c r="AM14" s="74" t="n">
        <f aca="false">AM13*VLOOKUP($X14,$K$40:$V$69,AM$6+1,FALSE())</f>
        <v>0.992537383279204</v>
      </c>
      <c r="AN14" s="74" t="n">
        <f aca="false">AN13*VLOOKUP($X14,$K$40:$V$69,AN$6+1,FALSE())</f>
        <v>0.990492478888353</v>
      </c>
      <c r="AO14" s="74" t="n">
        <f aca="false">AO13*VLOOKUP($X14,$K$40:$V$69,AO$6+1,FALSE())</f>
        <v>0.98696194283355</v>
      </c>
      <c r="AP14" s="74" t="n">
        <f aca="false">AP13*VLOOKUP($X14,$K$40:$V$69,AP$6+1,FALSE())</f>
        <v>0.98058207193069</v>
      </c>
      <c r="AQ14" s="74" t="n">
        <f aca="false">AQ13*VLOOKUP($X14,$K$40:$V$69,AQ$6+1,FALSE())</f>
        <v>0.968729817049768</v>
      </c>
      <c r="AR14" s="74" t="n">
        <f aca="false">AR13*VLOOKUP($X14,$K$40:$V$69,AR$6+1,FALSE())</f>
        <v>0.96673545445012</v>
      </c>
      <c r="AS14" s="74" t="n">
        <f aca="false">AS13*VLOOKUP($X14,$K$40:$V$69,AS$6+1,FALSE())</f>
        <v>0.962576020497966</v>
      </c>
      <c r="AT14" s="74" t="n">
        <f aca="false">AT13*VLOOKUP($X14,$K$40:$V$69,AT$6+1,FALSE())</f>
        <v>0.955929581891744</v>
      </c>
      <c r="AU14" s="74" t="n">
        <f aca="false">AU13*VLOOKUP($X14,$K$40:$V$69,AU$6+1,FALSE())</f>
        <v>0.937420325392571</v>
      </c>
      <c r="AV14" s="74" t="n">
        <f aca="false">AV13*VLOOKUP($X14,$K$40:$V$69,AV$6+1,FALSE())</f>
        <v>0.907737822934295</v>
      </c>
      <c r="AW14" s="75" t="n">
        <v>0</v>
      </c>
      <c r="AX14" s="54"/>
      <c r="AY14" s="60" t="n">
        <v>1</v>
      </c>
      <c r="AZ14" s="61" t="n">
        <v>8</v>
      </c>
      <c r="BA14" s="76" t="n">
        <v>0.937420325392571</v>
      </c>
      <c r="BB14" s="77" t="n">
        <v>0.955929581891744</v>
      </c>
      <c r="BC14" s="54"/>
      <c r="BD14" s="54" t="n">
        <f aca="false">IF($D$11=1,BA14*BB14,BA14)</f>
        <v>0.937420325392571</v>
      </c>
    </row>
    <row r="15" customFormat="false" ht="12.75" hidden="false" customHeight="false" outlineLevel="0" collapsed="false">
      <c r="A15" s="57" t="s">
        <v>77</v>
      </c>
      <c r="B15" s="61" t="n">
        <f aca="false">VLOOKUP(B16,$A$21:$B$38,2,FALSE())</f>
        <v>9</v>
      </c>
      <c r="C15" s="42" t="s">
        <v>72</v>
      </c>
      <c r="D15" s="79"/>
      <c r="F15" s="57" t="n">
        <v>1</v>
      </c>
      <c r="G15" s="58" t="n">
        <v>9</v>
      </c>
      <c r="H15" s="80" t="n">
        <f aca="false">+'Survival Rates'!J13</f>
        <v>0.922605524398306</v>
      </c>
      <c r="I15" s="81" t="n">
        <v>0.876172708608108</v>
      </c>
      <c r="K15" s="60" t="n">
        <v>9</v>
      </c>
      <c r="L15" s="61" t="n">
        <f aca="false">(H15/H14)^(1/12)</f>
        <v>1.00035310377862</v>
      </c>
      <c r="M15" s="61" t="n">
        <f aca="false">(H30/H29)^(1/12)</f>
        <v>1.00060332243077</v>
      </c>
      <c r="N15" s="61" t="n">
        <f aca="false">(H45/H44)^(1/12)</f>
        <v>0.999732628610337</v>
      </c>
      <c r="O15" s="61" t="n">
        <f aca="false">(H60/H59)^(1/12)</f>
        <v>0.99994031696892</v>
      </c>
      <c r="P15" s="61" t="n">
        <f aca="false">(H75/H74)^(1/12)</f>
        <v>0.998870437112812</v>
      </c>
      <c r="Q15" s="61" t="n">
        <f aca="false">(H90/H89)^(1/12)</f>
        <v>0.998083551983673</v>
      </c>
      <c r="R15" s="61" t="n">
        <f aca="false">(H105/H104)^(1/12)</f>
        <v>0.997187837025485</v>
      </c>
      <c r="S15" s="61" t="n">
        <f aca="false">(H120/H119)^(1/12)</f>
        <v>0.995823617523726</v>
      </c>
      <c r="T15" s="61" t="n">
        <f aca="false">(H135/H134)^(1/12)</f>
        <v>0.995210747083481</v>
      </c>
      <c r="U15" s="61" t="n">
        <f aca="false">(H150/H149)^(1/12)</f>
        <v>0.991987872652192</v>
      </c>
      <c r="V15" s="61" t="n">
        <f aca="false">(H165/H164)^(1/12)</f>
        <v>0.986180336276578</v>
      </c>
      <c r="W15" s="64" t="n">
        <f aca="false">H180</f>
        <v>0</v>
      </c>
      <c r="X15" s="60" t="n">
        <v>1</v>
      </c>
      <c r="Y15" s="61" t="n">
        <v>9</v>
      </c>
      <c r="Z15" s="71" t="n">
        <f aca="false">Z14*VLOOKUP($X15,$K$7:$V$36,Z$6+1,FALSE())</f>
        <v>0.993733900830185</v>
      </c>
      <c r="AA15" s="71" t="n">
        <f aca="false">AA14*VLOOKUP($X15,$K$7:$V$36,AA$6+1,FALSE())</f>
        <v>0.991608480490763</v>
      </c>
      <c r="AB15" s="71" t="n">
        <f aca="false">AB14*VLOOKUP($X15,$K$7:$V$36,AB$6+1,FALSE())</f>
        <v>0.989310412207893</v>
      </c>
      <c r="AC15" s="71" t="n">
        <f aca="false">AC14*VLOOKUP($X15,$K$7:$V$36,AC$6+1,FALSE())</f>
        <v>0.985344183907747</v>
      </c>
      <c r="AD15" s="71" t="n">
        <f aca="false">AD14*VLOOKUP($X15,$K$7:$V$36,AD$6+1,FALSE())</f>
        <v>0.978181494200212</v>
      </c>
      <c r="AE15" s="71" t="n">
        <f aca="false">AE14*VLOOKUP($X15,$K$7:$V$36,AE$6+1,FALSE())</f>
        <v>0.964890433877283</v>
      </c>
      <c r="AF15" s="71" t="n">
        <f aca="false">AF14*VLOOKUP($X15,$K$7:$V$36,AF$6+1,FALSE())</f>
        <v>0.962655956002739</v>
      </c>
      <c r="AG15" s="71" t="n">
        <f aca="false">AG14*VLOOKUP($X15,$K$7:$V$36,AG$6+1,FALSE())</f>
        <v>0.957997593705557</v>
      </c>
      <c r="AH15" s="71" t="n">
        <f aca="false">AH14*VLOOKUP($X15,$K$7:$V$36,AH$6+1,FALSE())</f>
        <v>0.950559133234973</v>
      </c>
      <c r="AI15" s="71" t="n">
        <f aca="false">AI14*VLOOKUP($X15,$K$7:$V$36,AI$6+1,FALSE())</f>
        <v>0.929878403905698</v>
      </c>
      <c r="AJ15" s="71" t="n">
        <f aca="false">AJ14*VLOOKUP($X15,$K$7:$V$36,AJ$6+1,FALSE())</f>
        <v>0.896820414512891</v>
      </c>
      <c r="AK15" s="72" t="n">
        <f aca="false">W$7</f>
        <v>0</v>
      </c>
      <c r="AL15" s="73" t="n">
        <f aca="false">AL14*VLOOKUP($X15,$K$40:$V$69,AL$6+1,FALSE())</f>
        <v>0.993733900830185</v>
      </c>
      <c r="AM15" s="74" t="n">
        <f aca="false">AM14*VLOOKUP($X15,$K$40:$V$69,AM$6+1,FALSE())</f>
        <v>0.991608480490763</v>
      </c>
      <c r="AN15" s="74" t="n">
        <f aca="false">AN14*VLOOKUP($X15,$K$40:$V$69,AN$6+1,FALSE())</f>
        <v>0.989310412207893</v>
      </c>
      <c r="AO15" s="74" t="n">
        <f aca="false">AO14*VLOOKUP($X15,$K$40:$V$69,AO$6+1,FALSE())</f>
        <v>0.985344183907747</v>
      </c>
      <c r="AP15" s="74" t="n">
        <f aca="false">AP14*VLOOKUP($X15,$K$40:$V$69,AP$6+1,FALSE())</f>
        <v>0.978181494200212</v>
      </c>
      <c r="AQ15" s="74" t="n">
        <f aca="false">AQ14*VLOOKUP($X15,$K$40:$V$69,AQ$6+1,FALSE())</f>
        <v>0.964890433877283</v>
      </c>
      <c r="AR15" s="74" t="n">
        <f aca="false">AR14*VLOOKUP($X15,$K$40:$V$69,AR$6+1,FALSE())</f>
        <v>0.962655956002739</v>
      </c>
      <c r="AS15" s="74" t="n">
        <f aca="false">AS14*VLOOKUP($X15,$K$40:$V$69,AS$6+1,FALSE())</f>
        <v>0.957997593705557</v>
      </c>
      <c r="AT15" s="74" t="n">
        <f aca="false">AT14*VLOOKUP($X15,$K$40:$V$69,AT$6+1,FALSE())</f>
        <v>0.950559133234973</v>
      </c>
      <c r="AU15" s="74" t="n">
        <f aca="false">AU14*VLOOKUP($X15,$K$40:$V$69,AU$6+1,FALSE())</f>
        <v>0.929878403905698</v>
      </c>
      <c r="AV15" s="74" t="n">
        <f aca="false">AV14*VLOOKUP($X15,$K$40:$V$69,AV$6+1,FALSE())</f>
        <v>0.896820414512891</v>
      </c>
      <c r="AW15" s="75" t="n">
        <v>0</v>
      </c>
      <c r="AX15" s="54"/>
      <c r="AY15" s="60" t="n">
        <v>1</v>
      </c>
      <c r="AZ15" s="61" t="n">
        <v>9</v>
      </c>
      <c r="BA15" s="76" t="n">
        <v>0.929878403905698</v>
      </c>
      <c r="BB15" s="77" t="n">
        <v>0.950559133234973</v>
      </c>
      <c r="BC15" s="54"/>
      <c r="BD15" s="54" t="n">
        <f aca="false">IF($D$11=1,BA15*BB15,BA15)</f>
        <v>0.929878403905698</v>
      </c>
    </row>
    <row r="16" customFormat="false" ht="12.75" hidden="false" customHeight="false" outlineLevel="0" collapsed="false">
      <c r="A16" s="90" t="s">
        <v>78</v>
      </c>
      <c r="B16" s="91" t="n">
        <v>13</v>
      </c>
      <c r="C16" s="84" t="s">
        <v>74</v>
      </c>
      <c r="D16" s="85"/>
      <c r="F16" s="57" t="n">
        <v>1</v>
      </c>
      <c r="G16" s="58" t="n">
        <v>10</v>
      </c>
      <c r="H16" s="80" t="n">
        <f aca="false">+'Survival Rates'!J14</f>
        <v>0.929935795747558</v>
      </c>
      <c r="I16" s="81" t="n">
        <v>0.865353255817008</v>
      </c>
      <c r="K16" s="60" t="n">
        <v>10</v>
      </c>
      <c r="L16" s="61" t="n">
        <f aca="false">(H16/H15)^(1/12)</f>
        <v>1.00065969983705</v>
      </c>
      <c r="M16" s="61" t="n">
        <f aca="false">(H31/H30)^(1/12)</f>
        <v>1.00102868739377</v>
      </c>
      <c r="N16" s="61" t="n">
        <f aca="false">(H46/H45)^(1/12)</f>
        <v>1.00004702855651</v>
      </c>
      <c r="O16" s="61" t="n">
        <f aca="false">(H61/H60)^(1/12)</f>
        <v>1.00041197756031</v>
      </c>
      <c r="P16" s="61" t="n">
        <f aca="false">(H76/H75)^(1/12)</f>
        <v>0.999232612173823</v>
      </c>
      <c r="Q16" s="61" t="n">
        <f aca="false">(H91/H90)^(1/12)</f>
        <v>0.998559169605802</v>
      </c>
      <c r="R16" s="61" t="n">
        <f aca="false">(H106/H105)^(1/12)</f>
        <v>0.997520973027035</v>
      </c>
      <c r="S16" s="61" t="n">
        <f aca="false">(H121/H120)^(1/12)</f>
        <v>0.995982752465774</v>
      </c>
      <c r="T16" s="61" t="n">
        <f aca="false">(H136/H135)^(1/12)</f>
        <v>0.995391364160671</v>
      </c>
      <c r="U16" s="61" t="n">
        <f aca="false">(H151/H150)^(1/12)</f>
        <v>0.99196991675208</v>
      </c>
      <c r="V16" s="61" t="n">
        <f aca="false">(H166/H165)^(1/12)</f>
        <v>0.985747573943272</v>
      </c>
      <c r="W16" s="64" t="n">
        <f aca="false">H181</f>
        <v>0</v>
      </c>
      <c r="X16" s="60" t="n">
        <v>1</v>
      </c>
      <c r="Y16" s="61" t="n">
        <v>10</v>
      </c>
      <c r="Z16" s="71" t="n">
        <f aca="false">Z15*VLOOKUP($X16,$K$7:$V$36,Z$6+1,FALSE())</f>
        <v>0.99304009580599</v>
      </c>
      <c r="AA16" s="71" t="n">
        <f aca="false">AA15*VLOOKUP($X16,$K$7:$V$36,AA$6+1,FALSE())</f>
        <v>0.990680447050322</v>
      </c>
      <c r="AB16" s="71" t="n">
        <f aca="false">AB15*VLOOKUP($X16,$K$7:$V$36,AB$6+1,FALSE())</f>
        <v>0.988129756221272</v>
      </c>
      <c r="AC16" s="71" t="n">
        <f aca="false">AC15*VLOOKUP($X16,$K$7:$V$36,AC$6+1,FALSE())</f>
        <v>0.983729076699127</v>
      </c>
      <c r="AD16" s="71" t="n">
        <f aca="false">AD15*VLOOKUP($X16,$K$7:$V$36,AD$6+1,FALSE())</f>
        <v>0.97578679336021</v>
      </c>
      <c r="AE16" s="71" t="n">
        <f aca="false">AE15*VLOOKUP($X16,$K$7:$V$36,AE$6+1,FALSE())</f>
        <v>0.961066267396682</v>
      </c>
      <c r="AF16" s="71" t="n">
        <f aca="false">AF15*VLOOKUP($X16,$K$7:$V$36,AF$6+1,FALSE())</f>
        <v>0.958593672510603</v>
      </c>
      <c r="AG16" s="71" t="n">
        <f aca="false">AG15*VLOOKUP($X16,$K$7:$V$36,AG$6+1,FALSE())</f>
        <v>0.953440943886028</v>
      </c>
      <c r="AH16" s="71" t="n">
        <f aca="false">AH15*VLOOKUP($X16,$K$7:$V$36,AH$6+1,FALSE())</f>
        <v>0.945218855962499</v>
      </c>
      <c r="AI16" s="71" t="n">
        <f aca="false">AI15*VLOOKUP($X16,$K$7:$V$36,AI$6+1,FALSE())</f>
        <v>0.922397160193964</v>
      </c>
      <c r="AJ16" s="71" t="n">
        <f aca="false">AJ15*VLOOKUP($X16,$K$7:$V$36,AJ$6+1,FALSE())</f>
        <v>0.886034310311305</v>
      </c>
      <c r="AK16" s="72" t="n">
        <f aca="false">W$7</f>
        <v>0</v>
      </c>
      <c r="AL16" s="73" t="n">
        <f aca="false">AL15*VLOOKUP($X16,$K$40:$V$69,AL$6+1,FALSE())</f>
        <v>0.99304009580599</v>
      </c>
      <c r="AM16" s="74" t="n">
        <f aca="false">AM15*VLOOKUP($X16,$K$40:$V$69,AM$6+1,FALSE())</f>
        <v>0.990680447050322</v>
      </c>
      <c r="AN16" s="74" t="n">
        <f aca="false">AN15*VLOOKUP($X16,$K$40:$V$69,AN$6+1,FALSE())</f>
        <v>0.988129756221272</v>
      </c>
      <c r="AO16" s="74" t="n">
        <f aca="false">AO15*VLOOKUP($X16,$K$40:$V$69,AO$6+1,FALSE())</f>
        <v>0.983729076699127</v>
      </c>
      <c r="AP16" s="74" t="n">
        <f aca="false">AP15*VLOOKUP($X16,$K$40:$V$69,AP$6+1,FALSE())</f>
        <v>0.97578679336021</v>
      </c>
      <c r="AQ16" s="74" t="n">
        <f aca="false">AQ15*VLOOKUP($X16,$K$40:$V$69,AQ$6+1,FALSE())</f>
        <v>0.961066267396682</v>
      </c>
      <c r="AR16" s="74" t="n">
        <f aca="false">AR15*VLOOKUP($X16,$K$40:$V$69,AR$6+1,FALSE())</f>
        <v>0.958593672510603</v>
      </c>
      <c r="AS16" s="74" t="n">
        <f aca="false">AS15*VLOOKUP($X16,$K$40:$V$69,AS$6+1,FALSE())</f>
        <v>0.953440943886028</v>
      </c>
      <c r="AT16" s="74" t="n">
        <f aca="false">AT15*VLOOKUP($X16,$K$40:$V$69,AT$6+1,FALSE())</f>
        <v>0.945218855962499</v>
      </c>
      <c r="AU16" s="74" t="n">
        <f aca="false">AU15*VLOOKUP($X16,$K$40:$V$69,AU$6+1,FALSE())</f>
        <v>0.922397160193964</v>
      </c>
      <c r="AV16" s="74" t="n">
        <f aca="false">AV15*VLOOKUP($X16,$K$40:$V$69,AV$6+1,FALSE())</f>
        <v>0.886034310311305</v>
      </c>
      <c r="AW16" s="75" t="n">
        <v>0</v>
      </c>
      <c r="AX16" s="54"/>
      <c r="AY16" s="60" t="n">
        <v>1</v>
      </c>
      <c r="AZ16" s="61" t="n">
        <v>10</v>
      </c>
      <c r="BA16" s="76" t="n">
        <v>0.922397160193964</v>
      </c>
      <c r="BB16" s="77" t="n">
        <v>0.945218855962499</v>
      </c>
      <c r="BC16" s="54"/>
      <c r="BD16" s="54" t="n">
        <f aca="false">IF($D$11=1,BA16*BB16,BA16)</f>
        <v>0.922397160193964</v>
      </c>
    </row>
    <row r="17" customFormat="false" ht="12.75" hidden="false" customHeight="false" outlineLevel="0" collapsed="false">
      <c r="F17" s="57" t="n">
        <v>1</v>
      </c>
      <c r="G17" s="58" t="n">
        <v>11</v>
      </c>
      <c r="H17" s="80" t="n">
        <f aca="false">+'Survival Rates'!J15</f>
        <v>0.916216421891296</v>
      </c>
      <c r="I17" s="81" t="n">
        <v>0.850409201436824</v>
      </c>
      <c r="K17" s="60" t="n">
        <v>11</v>
      </c>
      <c r="L17" s="61" t="n">
        <f aca="false">(H17/H16)^(1/12)</f>
        <v>0.998762188244562</v>
      </c>
      <c r="M17" s="61" t="n">
        <f aca="false">(H32/H31)^(1/12)</f>
        <v>0.998341362566226</v>
      </c>
      <c r="N17" s="61" t="n">
        <f aca="false">(H47/H46)^(1/12)</f>
        <v>0.997651539511952</v>
      </c>
      <c r="O17" s="61" t="n">
        <f aca="false">(H62/H61)^(1/12)</f>
        <v>0.997120586304429</v>
      </c>
      <c r="P17" s="61" t="n">
        <f aca="false">(H77/H76)^(1/12)</f>
        <v>0.9965423504239</v>
      </c>
      <c r="Q17" s="61" t="n">
        <f aca="false">(H92/H91)^(1/12)</f>
        <v>0.995605384085299</v>
      </c>
      <c r="R17" s="61" t="n">
        <f aca="false">(H107/H106)^(1/12)</f>
        <v>0.995213606188389</v>
      </c>
      <c r="S17" s="61" t="n">
        <f aca="false">(H122/H121)^(1/12)</f>
        <v>0.99425016874993</v>
      </c>
      <c r="T17" s="61" t="n">
        <f aca="false">(H137/H136)^(1/12)</f>
        <v>0.993470436747809</v>
      </c>
      <c r="U17" s="61" t="n">
        <f aca="false">(H152/H151)^(1/12)</f>
        <v>0.991088913524621</v>
      </c>
      <c r="V17" s="61" t="n">
        <f aca="false">(H167/H166)^(1/12)</f>
        <v>0.98711711815153</v>
      </c>
      <c r="W17" s="64" t="n">
        <f aca="false">H182</f>
        <v>0</v>
      </c>
      <c r="X17" s="60" t="n">
        <v>1</v>
      </c>
      <c r="Y17" s="61" t="n">
        <v>11</v>
      </c>
      <c r="Z17" s="71" t="n">
        <f aca="false">Z16*VLOOKUP($X17,$K$7:$V$36,Z$6+1,FALSE())</f>
        <v>0.992346775182509</v>
      </c>
      <c r="AA17" s="71" t="n">
        <f aca="false">AA16*VLOOKUP($X17,$K$7:$V$36,AA$6+1,FALSE())</f>
        <v>0.989753282144272</v>
      </c>
      <c r="AB17" s="71" t="n">
        <f aca="false">AB16*VLOOKUP($X17,$K$7:$V$36,AB$6+1,FALSE())</f>
        <v>0.986950509244949</v>
      </c>
      <c r="AC17" s="71" t="n">
        <f aca="false">AC16*VLOOKUP($X17,$K$7:$V$36,AC$6+1,FALSE())</f>
        <v>0.982116616861179</v>
      </c>
      <c r="AD17" s="71" t="n">
        <f aca="false">AD16*VLOOKUP($X17,$K$7:$V$36,AD$6+1,FALSE())</f>
        <v>0.973397955023381</v>
      </c>
      <c r="AE17" s="71" t="n">
        <f aca="false">AE16*VLOOKUP($X17,$K$7:$V$36,AE$6+1,FALSE())</f>
        <v>0.957257257299395</v>
      </c>
      <c r="AF17" s="71" t="n">
        <f aca="false">AF16*VLOOKUP($X17,$K$7:$V$36,AF$6+1,FALSE())</f>
        <v>0.95454853132883</v>
      </c>
      <c r="AG17" s="71" t="n">
        <f aca="false">AG16*VLOOKUP($X17,$K$7:$V$36,AG$6+1,FALSE())</f>
        <v>0.948905967458702</v>
      </c>
      <c r="AH17" s="71" t="n">
        <f aca="false">AH16*VLOOKUP($X17,$K$7:$V$36,AH$6+1,FALSE())</f>
        <v>0.939908580570339</v>
      </c>
      <c r="AI17" s="71" t="n">
        <f aca="false">AI16*VLOOKUP($X17,$K$7:$V$36,AI$6+1,FALSE())</f>
        <v>0.914976106080396</v>
      </c>
      <c r="AJ17" s="71" t="n">
        <f aca="false">AJ16*VLOOKUP($X17,$K$7:$V$36,AJ$6+1,FALSE())</f>
        <v>0.875377931127086</v>
      </c>
      <c r="AK17" s="72" t="n">
        <f aca="false">W$7</f>
        <v>0</v>
      </c>
      <c r="AL17" s="73" t="n">
        <f aca="false">AL16*VLOOKUP($X17,$K$40:$V$69,AL$6+1,FALSE())</f>
        <v>0.992346775182509</v>
      </c>
      <c r="AM17" s="74" t="n">
        <f aca="false">AM16*VLOOKUP($X17,$K$40:$V$69,AM$6+1,FALSE())</f>
        <v>0.989753282144272</v>
      </c>
      <c r="AN17" s="74" t="n">
        <f aca="false">AN16*VLOOKUP($X17,$K$40:$V$69,AN$6+1,FALSE())</f>
        <v>0.986950509244949</v>
      </c>
      <c r="AO17" s="74" t="n">
        <f aca="false">AO16*VLOOKUP($X17,$K$40:$V$69,AO$6+1,FALSE())</f>
        <v>0.982116616861179</v>
      </c>
      <c r="AP17" s="74" t="n">
        <f aca="false">AP16*VLOOKUP($X17,$K$40:$V$69,AP$6+1,FALSE())</f>
        <v>0.973397955023381</v>
      </c>
      <c r="AQ17" s="74" t="n">
        <f aca="false">AQ16*VLOOKUP($X17,$K$40:$V$69,AQ$6+1,FALSE())</f>
        <v>0.957257257299395</v>
      </c>
      <c r="AR17" s="74" t="n">
        <f aca="false">AR16*VLOOKUP($X17,$K$40:$V$69,AR$6+1,FALSE())</f>
        <v>0.95454853132883</v>
      </c>
      <c r="AS17" s="74" t="n">
        <f aca="false">AS16*VLOOKUP($X17,$K$40:$V$69,AS$6+1,FALSE())</f>
        <v>0.948905967458702</v>
      </c>
      <c r="AT17" s="74" t="n">
        <f aca="false">AT16*VLOOKUP($X17,$K$40:$V$69,AT$6+1,FALSE())</f>
        <v>0.939908580570339</v>
      </c>
      <c r="AU17" s="74" t="n">
        <f aca="false">AU16*VLOOKUP($X17,$K$40:$V$69,AU$6+1,FALSE())</f>
        <v>0.914976106080396</v>
      </c>
      <c r="AV17" s="74" t="n">
        <f aca="false">AV16*VLOOKUP($X17,$K$40:$V$69,AV$6+1,FALSE())</f>
        <v>0.875377931127086</v>
      </c>
      <c r="AW17" s="75" t="n">
        <v>0</v>
      </c>
      <c r="AX17" s="54"/>
      <c r="AY17" s="60" t="n">
        <v>1</v>
      </c>
      <c r="AZ17" s="61" t="n">
        <v>11</v>
      </c>
      <c r="BA17" s="76" t="n">
        <v>0.914976106080396</v>
      </c>
      <c r="BB17" s="77" t="n">
        <v>0.939908580570339</v>
      </c>
      <c r="BC17" s="54"/>
      <c r="BD17" s="54" t="n">
        <f aca="false">IF($D$11=1,BA17*BB17,BA17)</f>
        <v>0.914976106080396</v>
      </c>
    </row>
    <row r="18" customFormat="false" ht="12.75" hidden="false" customHeight="false" outlineLevel="0" collapsed="false">
      <c r="F18" s="57" t="n">
        <v>1</v>
      </c>
      <c r="G18" s="58" t="n">
        <v>12</v>
      </c>
      <c r="H18" s="80" t="n">
        <f aca="false">+'Survival Rates'!J16</f>
        <v>0.901381424467858</v>
      </c>
      <c r="I18" s="81" t="n">
        <v>0.835020209620098</v>
      </c>
      <c r="K18" s="60" t="n">
        <v>12</v>
      </c>
      <c r="L18" s="61" t="n">
        <f aca="false">(H18/H17)^(1/12)</f>
        <v>0.998640582963321</v>
      </c>
      <c r="M18" s="61" t="n">
        <f aca="false">(H33/H32)^(1/12)</f>
        <v>0.998163451729823</v>
      </c>
      <c r="N18" s="61" t="n">
        <f aca="false">(H48/H47)^(1/12)</f>
        <v>0.99742899324771</v>
      </c>
      <c r="O18" s="61" t="n">
        <f aca="false">(H63/H62)^(1/12)</f>
        <v>0.996852207895573</v>
      </c>
      <c r="P18" s="61" t="n">
        <f aca="false">(H78/H77)^(1/12)</f>
        <v>0.9962948737825</v>
      </c>
      <c r="Q18" s="61" t="n">
        <f aca="false">(H93/H92)^(1/12)</f>
        <v>0.995401164509758</v>
      </c>
      <c r="R18" s="61" t="n">
        <f aca="false">(H108/H107)^(1/12)</f>
        <v>0.995012120908199</v>
      </c>
      <c r="S18" s="61" t="n">
        <f aca="false">(H123/H122)^(1/12)</f>
        <v>0.994007692135759</v>
      </c>
      <c r="T18" s="61" t="n">
        <f aca="false">(H138/H137)^(1/12)</f>
        <v>0.993201228543207</v>
      </c>
      <c r="U18" s="61" t="n">
        <f aca="false">(H153/H152)^(1/12)</f>
        <v>0.990857901862874</v>
      </c>
      <c r="V18" s="61" t="n">
        <f aca="false">(H168/H167)^(1/12)</f>
        <v>0.986988590581962</v>
      </c>
      <c r="W18" s="64" t="n">
        <f aca="false">H183</f>
        <v>0</v>
      </c>
      <c r="X18" s="60" t="n">
        <v>1</v>
      </c>
      <c r="Y18" s="61" t="n">
        <v>12</v>
      </c>
      <c r="Z18" s="71" t="n">
        <f aca="false">Z17*VLOOKUP($X18,$K$7:$V$36,Z$6+1,FALSE())</f>
        <v>0.991653938621543</v>
      </c>
      <c r="AA18" s="71" t="n">
        <f aca="false">AA17*VLOOKUP($X18,$K$7:$V$36,AA$6+1,FALSE())</f>
        <v>0.988826984959762</v>
      </c>
      <c r="AB18" s="71" t="n">
        <f aca="false">AB17*VLOOKUP($X18,$K$7:$V$36,AB$6+1,FALSE())</f>
        <v>0.985772669597393</v>
      </c>
      <c r="AC18" s="71" t="n">
        <f aca="false">AC17*VLOOKUP($X18,$K$7:$V$36,AC$6+1,FALSE())</f>
        <v>0.98050680005452</v>
      </c>
      <c r="AD18" s="71" t="n">
        <f aca="false">AD17*VLOOKUP($X18,$K$7:$V$36,AD$6+1,FALSE())</f>
        <v>0.971014964837642</v>
      </c>
      <c r="AE18" s="71" t="n">
        <f aca="false">AE17*VLOOKUP($X18,$K$7:$V$36,AE$6+1,FALSE())</f>
        <v>0.953463343515872</v>
      </c>
      <c r="AF18" s="71" t="n">
        <f aca="false">AF17*VLOOKUP($X18,$K$7:$V$36,AF$6+1,FALSE())</f>
        <v>0.950520460119089</v>
      </c>
      <c r="AG18" s="71" t="n">
        <f aca="false">AG17*VLOOKUP($X18,$K$7:$V$36,AG$6+1,FALSE())</f>
        <v>0.944392561335576</v>
      </c>
      <c r="AH18" s="71" t="n">
        <f aca="false">AH17*VLOOKUP($X18,$K$7:$V$36,AH$6+1,FALSE())</f>
        <v>0.934628138506791</v>
      </c>
      <c r="AI18" s="71" t="n">
        <f aca="false">AI17*VLOOKUP($X18,$K$7:$V$36,AI$6+1,FALSE())</f>
        <v>0.907614757315601</v>
      </c>
      <c r="AJ18" s="71" t="n">
        <f aca="false">AJ17*VLOOKUP($X18,$K$7:$V$36,AJ$6+1,FALSE())</f>
        <v>0.864849716750929</v>
      </c>
      <c r="AK18" s="72" t="n">
        <f aca="false">W$7</f>
        <v>0</v>
      </c>
      <c r="AL18" s="73" t="n">
        <f aca="false">AL17*VLOOKUP($X18,$K$40:$V$69,AL$6+1,FALSE())</f>
        <v>0.991653938621543</v>
      </c>
      <c r="AM18" s="74" t="n">
        <f aca="false">AM17*VLOOKUP($X18,$K$40:$V$69,AM$6+1,FALSE())</f>
        <v>0.988826984959762</v>
      </c>
      <c r="AN18" s="74" t="n">
        <f aca="false">AN17*VLOOKUP($X18,$K$40:$V$69,AN$6+1,FALSE())</f>
        <v>0.985772669597393</v>
      </c>
      <c r="AO18" s="74" t="n">
        <f aca="false">AO17*VLOOKUP($X18,$K$40:$V$69,AO$6+1,FALSE())</f>
        <v>0.98050680005452</v>
      </c>
      <c r="AP18" s="74" t="n">
        <f aca="false">AP17*VLOOKUP($X18,$K$40:$V$69,AP$6+1,FALSE())</f>
        <v>0.971014964837642</v>
      </c>
      <c r="AQ18" s="74" t="n">
        <f aca="false">AQ17*VLOOKUP($X18,$K$40:$V$69,AQ$6+1,FALSE())</f>
        <v>0.953463343515872</v>
      </c>
      <c r="AR18" s="74" t="n">
        <f aca="false">AR17*VLOOKUP($X18,$K$40:$V$69,AR$6+1,FALSE())</f>
        <v>0.950520460119089</v>
      </c>
      <c r="AS18" s="74" t="n">
        <f aca="false">AS17*VLOOKUP($X18,$K$40:$V$69,AS$6+1,FALSE())</f>
        <v>0.944392561335576</v>
      </c>
      <c r="AT18" s="74" t="n">
        <f aca="false">AT17*VLOOKUP($X18,$K$40:$V$69,AT$6+1,FALSE())</f>
        <v>0.934628138506791</v>
      </c>
      <c r="AU18" s="74" t="n">
        <f aca="false">AU17*VLOOKUP($X18,$K$40:$V$69,AU$6+1,FALSE())</f>
        <v>0.907614757315601</v>
      </c>
      <c r="AV18" s="74" t="n">
        <f aca="false">AV17*VLOOKUP($X18,$K$40:$V$69,AV$6+1,FALSE())</f>
        <v>0.864849716750929</v>
      </c>
      <c r="AW18" s="75" t="n">
        <v>0</v>
      </c>
      <c r="AX18" s="54"/>
      <c r="AY18" s="60" t="n">
        <v>1</v>
      </c>
      <c r="AZ18" s="61" t="n">
        <v>12</v>
      </c>
      <c r="BA18" s="76" t="n">
        <v>0.907614757315601</v>
      </c>
      <c r="BB18" s="77" t="n">
        <v>0.934628138506791</v>
      </c>
      <c r="BC18" s="54"/>
      <c r="BD18" s="54" t="n">
        <f aca="false">IF($D$11=1,BA18*BB18,BA18)</f>
        <v>0.907614757315601</v>
      </c>
    </row>
    <row r="19" customFormat="false" ht="12.75" hidden="false" customHeight="false" outlineLevel="0" collapsed="false">
      <c r="A19" s="92" t="s">
        <v>79</v>
      </c>
      <c r="B19" s="92"/>
      <c r="C19" s="92"/>
      <c r="F19" s="57" t="n">
        <v>1</v>
      </c>
      <c r="G19" s="58" t="n">
        <v>13</v>
      </c>
      <c r="H19" s="80" t="n">
        <f aca="false">+'Survival Rates'!J17</f>
        <v>0.885430803525406</v>
      </c>
      <c r="I19" s="81" t="n">
        <v>0.819179554656032</v>
      </c>
      <c r="K19" s="60" t="n">
        <v>13</v>
      </c>
      <c r="L19" s="61" t="n">
        <f aca="false">(H19/H18)^(1/12)</f>
        <v>0.998513256931774</v>
      </c>
      <c r="M19" s="61" t="n">
        <f aca="false">(H34/H33)^(1/12)</f>
        <v>0.997976017852166</v>
      </c>
      <c r="N19" s="61" t="n">
        <f aca="false">(H49/H48)^(1/12)</f>
        <v>0.99719367822516</v>
      </c>
      <c r="O19" s="61" t="n">
        <f aca="false">(H64/H63)^(1/12)</f>
        <v>0.99656714874487</v>
      </c>
      <c r="P19" s="61" t="n">
        <f aca="false">(H79/H78)^(1/12)</f>
        <v>0.996033027129812</v>
      </c>
      <c r="Q19" s="61" t="n">
        <f aca="false">(H94/H93)^(1/12)</f>
        <v>0.995187854229878</v>
      </c>
      <c r="R19" s="61" t="n">
        <f aca="false">(H109/H108)^(1/12)</f>
        <v>0.994802176884823</v>
      </c>
      <c r="S19" s="61" t="n">
        <f aca="false">(H124/H123)^(1/12)</f>
        <v>0.993752731745425</v>
      </c>
      <c r="T19" s="61" t="n">
        <f aca="false">(H139/H138)^(1/12)</f>
        <v>0.992916379424597</v>
      </c>
      <c r="U19" s="61" t="n">
        <f aca="false">(H154/H153)^(1/12)</f>
        <v>0.990617600364037</v>
      </c>
      <c r="V19" s="61" t="n">
        <f aca="false">(H169/H168)^(1/12)</f>
        <v>0.986866553019101</v>
      </c>
      <c r="W19" s="64" t="n">
        <f aca="false">H184</f>
        <v>0</v>
      </c>
      <c r="X19" s="60" t="n">
        <f aca="false">X7+1</f>
        <v>2</v>
      </c>
      <c r="Y19" s="61" t="n">
        <v>13</v>
      </c>
      <c r="Z19" s="71" t="n">
        <f aca="false">Z18*VLOOKUP($X19,$K$7:$V$36,Z$6+1,FALSE())</f>
        <v>0.991356091494034</v>
      </c>
      <c r="AA19" s="71" t="n">
        <f aca="false">AA18*VLOOKUP($X19,$K$7:$V$36,AA$6+1,FALSE())</f>
        <v>0.988389503236696</v>
      </c>
      <c r="AB19" s="71" t="n">
        <f aca="false">AB18*VLOOKUP($X19,$K$7:$V$36,AB$6+1,FALSE())</f>
        <v>0.984831493064274</v>
      </c>
      <c r="AC19" s="71" t="n">
        <f aca="false">AC18*VLOOKUP($X19,$K$7:$V$36,AC$6+1,FALSE())</f>
        <v>0.979174606035691</v>
      </c>
      <c r="AD19" s="71" t="n">
        <f aca="false">AD18*VLOOKUP($X19,$K$7:$V$36,AD$6+1,FALSE())</f>
        <v>0.96839325441718</v>
      </c>
      <c r="AE19" s="71" t="n">
        <f aca="false">AE18*VLOOKUP($X19,$K$7:$V$36,AE$6+1,FALSE())</f>
        <v>0.950142869206567</v>
      </c>
      <c r="AF19" s="71" t="n">
        <f aca="false">AF18*VLOOKUP($X19,$K$7:$V$36,AF$6+1,FALSE())</f>
        <v>0.94674010356532</v>
      </c>
      <c r="AG19" s="71" t="n">
        <f aca="false">AG18*VLOOKUP($X19,$K$7:$V$36,AG$6+1,FALSE())</f>
        <v>0.940032540930306</v>
      </c>
      <c r="AH19" s="71" t="n">
        <f aca="false">AH18*VLOOKUP($X19,$K$7:$V$36,AH$6+1,FALSE())</f>
        <v>0.929553061663653</v>
      </c>
      <c r="AI19" s="71" t="n">
        <f aca="false">AI18*VLOOKUP($X19,$K$7:$V$36,AI$6+1,FALSE())</f>
        <v>0.900481282994637</v>
      </c>
      <c r="AJ19" s="71" t="n">
        <f aca="false">AJ18*VLOOKUP($X19,$K$7:$V$36,AJ$6+1,FALSE())</f>
        <v>0.854563622128941</v>
      </c>
      <c r="AK19" s="72" t="n">
        <f aca="false">W$7</f>
        <v>0</v>
      </c>
      <c r="AL19" s="73" t="n">
        <f aca="false">AL18*VLOOKUP($X19,$K$40:$V$69,AL$6+1,FALSE())</f>
        <v>0.991356091494034</v>
      </c>
      <c r="AM19" s="74" t="n">
        <f aca="false">AM18*VLOOKUP($X19,$K$40:$V$69,AM$6+1,FALSE())</f>
        <v>0.988389503236696</v>
      </c>
      <c r="AN19" s="74" t="n">
        <f aca="false">AN18*VLOOKUP($X19,$K$40:$V$69,AN$6+1,FALSE())</f>
        <v>0.984831493064274</v>
      </c>
      <c r="AO19" s="74" t="n">
        <f aca="false">AO18*VLOOKUP($X19,$K$40:$V$69,AO$6+1,FALSE())</f>
        <v>0.979174606035691</v>
      </c>
      <c r="AP19" s="74" t="n">
        <f aca="false">AP18*VLOOKUP($X19,$K$40:$V$69,AP$6+1,FALSE())</f>
        <v>0.96839325441718</v>
      </c>
      <c r="AQ19" s="74" t="n">
        <f aca="false">AQ18*VLOOKUP($X19,$K$40:$V$69,AQ$6+1,FALSE())</f>
        <v>0.950142869206567</v>
      </c>
      <c r="AR19" s="74" t="n">
        <f aca="false">AR18*VLOOKUP($X19,$K$40:$V$69,AR$6+1,FALSE())</f>
        <v>0.94674010356532</v>
      </c>
      <c r="AS19" s="74" t="n">
        <f aca="false">AS18*VLOOKUP($X19,$K$40:$V$69,AS$6+1,FALSE())</f>
        <v>0.940032540930306</v>
      </c>
      <c r="AT19" s="74" t="n">
        <f aca="false">AT18*VLOOKUP($X19,$K$40:$V$69,AT$6+1,FALSE())</f>
        <v>0.929553061663653</v>
      </c>
      <c r="AU19" s="74" t="n">
        <f aca="false">AU18*VLOOKUP($X19,$K$40:$V$69,AU$6+1,FALSE())</f>
        <v>0.900481282994637</v>
      </c>
      <c r="AV19" s="74" t="n">
        <f aca="false">AV18*VLOOKUP($X19,$K$40:$V$69,AV$6+1,FALSE())</f>
        <v>0.854563622128941</v>
      </c>
      <c r="AW19" s="75" t="n">
        <v>0</v>
      </c>
      <c r="AX19" s="54"/>
      <c r="AY19" s="60" t="n">
        <f aca="false">AY7+1</f>
        <v>2</v>
      </c>
      <c r="AZ19" s="61" t="n">
        <v>13</v>
      </c>
      <c r="BA19" s="76" t="n">
        <v>0.900481282994637</v>
      </c>
      <c r="BB19" s="77" t="n">
        <v>0.929553061663653</v>
      </c>
      <c r="BC19" s="54"/>
      <c r="BD19" s="54" t="n">
        <f aca="false">IF($D$11=1,BA19*BB19,BA19)</f>
        <v>0.900481282994637</v>
      </c>
    </row>
    <row r="20" customFormat="false" ht="12.75" hidden="false" customHeight="false" outlineLevel="0" collapsed="false">
      <c r="A20" s="93" t="s">
        <v>80</v>
      </c>
      <c r="B20" s="94" t="s">
        <v>1</v>
      </c>
      <c r="C20" s="95" t="s">
        <v>25</v>
      </c>
      <c r="F20" s="57" t="n">
        <v>1</v>
      </c>
      <c r="G20" s="58" t="n">
        <v>14</v>
      </c>
      <c r="H20" s="80" t="n">
        <f aca="false">+'Survival Rates'!J18</f>
        <v>0.868344815272833</v>
      </c>
      <c r="I20" s="81" t="n">
        <v>0.802841932428313</v>
      </c>
      <c r="K20" s="60" t="n">
        <v>14</v>
      </c>
      <c r="L20" s="61" t="n">
        <f aca="false">(H20/H19)^(1/12)</f>
        <v>0.998377532474429</v>
      </c>
      <c r="M20" s="61" t="n">
        <f aca="false">(H35/H34)^(1/12)</f>
        <v>0.997775267029662</v>
      </c>
      <c r="N20" s="61" t="n">
        <f aca="false">(H50/H49)^(1/12)</f>
        <v>0.996939675156349</v>
      </c>
      <c r="O20" s="61" t="n">
        <f aca="false">(H65/H64)^(1/12)</f>
        <v>0.996257638251076</v>
      </c>
      <c r="P20" s="61" t="n">
        <f aca="false">(H80/H79)^(1/12)</f>
        <v>0.995747352032623</v>
      </c>
      <c r="Q20" s="61" t="n">
        <f aca="false">(H95/H94)^(1/12)</f>
        <v>0.994953403136017</v>
      </c>
      <c r="R20" s="61" t="n">
        <f aca="false">(H110/H109)^(1/12)</f>
        <v>0.994570558997336</v>
      </c>
      <c r="S20" s="61" t="n">
        <f aca="false">(H125/H124)^(1/12)</f>
        <v>0.993468715881492</v>
      </c>
      <c r="T20" s="61" t="n">
        <f aca="false">(H140/H139)^(1/12)</f>
        <v>0.992596458250515</v>
      </c>
      <c r="U20" s="61" t="n">
        <f aca="false">(H155/H154)^(1/12)</f>
        <v>0.990341527113235</v>
      </c>
      <c r="V20" s="61" t="n">
        <f aca="false">(H170/H169)^(1/12)</f>
        <v>0.986713347593007</v>
      </c>
      <c r="W20" s="64" t="n">
        <f aca="false">H185</f>
        <v>0</v>
      </c>
      <c r="X20" s="60" t="n">
        <f aca="false">X8+1</f>
        <v>2</v>
      </c>
      <c r="Y20" s="61" t="n">
        <v>14</v>
      </c>
      <c r="Z20" s="71" t="n">
        <f aca="false">Z19*VLOOKUP($X20,$K$7:$V$36,Z$6+1,FALSE())</f>
        <v>0.991058333826071</v>
      </c>
      <c r="AA20" s="71" t="n">
        <f aca="false">AA19*VLOOKUP($X20,$K$7:$V$36,AA$6+1,FALSE())</f>
        <v>0.987952215066458</v>
      </c>
      <c r="AB20" s="71" t="n">
        <f aca="false">AB19*VLOOKUP($X20,$K$7:$V$36,AB$6+1,FALSE())</f>
        <v>0.983891215129072</v>
      </c>
      <c r="AC20" s="71" t="n">
        <f aca="false">AC19*VLOOKUP($X20,$K$7:$V$36,AC$6+1,FALSE())</f>
        <v>0.977844222040927</v>
      </c>
      <c r="AD20" s="71" t="n">
        <f aca="false">AD19*VLOOKUP($X20,$K$7:$V$36,AD$6+1,FALSE())</f>
        <v>0.965778622533896</v>
      </c>
      <c r="AE20" s="71" t="n">
        <f aca="false">AE19*VLOOKUP($X20,$K$7:$V$36,AE$6+1,FALSE())</f>
        <v>0.946833958582132</v>
      </c>
      <c r="AF20" s="71" t="n">
        <f aca="false">AF19*VLOOKUP($X20,$K$7:$V$36,AF$6+1,FALSE())</f>
        <v>0.942974782033176</v>
      </c>
      <c r="AG20" s="71" t="n">
        <f aca="false">AG19*VLOOKUP($X20,$K$7:$V$36,AG$6+1,FALSE())</f>
        <v>0.935692649630995</v>
      </c>
      <c r="AH20" s="71" t="n">
        <f aca="false">AH19*VLOOKUP($X20,$K$7:$V$36,AH$6+1,FALSE())</f>
        <v>0.924505542737832</v>
      </c>
      <c r="AI20" s="71" t="n">
        <f aca="false">AI19*VLOOKUP($X20,$K$7:$V$36,AI$6+1,FALSE())</f>
        <v>0.893403874813494</v>
      </c>
      <c r="AJ20" s="71" t="n">
        <f aca="false">AJ19*VLOOKUP($X20,$K$7:$V$36,AJ$6+1,FALSE())</f>
        <v>0.844399865227049</v>
      </c>
      <c r="AK20" s="72" t="n">
        <f aca="false">W$7</f>
        <v>0</v>
      </c>
      <c r="AL20" s="73" t="n">
        <f aca="false">AL19*VLOOKUP($X20,$K$40:$V$69,AL$6+1,FALSE())</f>
        <v>0.991058333826071</v>
      </c>
      <c r="AM20" s="74" t="n">
        <f aca="false">AM19*VLOOKUP($X20,$K$40:$V$69,AM$6+1,FALSE())</f>
        <v>0.987952215066458</v>
      </c>
      <c r="AN20" s="74" t="n">
        <f aca="false">AN19*VLOOKUP($X20,$K$40:$V$69,AN$6+1,FALSE())</f>
        <v>0.983891215129072</v>
      </c>
      <c r="AO20" s="74" t="n">
        <f aca="false">AO19*VLOOKUP($X20,$K$40:$V$69,AO$6+1,FALSE())</f>
        <v>0.977844222040927</v>
      </c>
      <c r="AP20" s="74" t="n">
        <f aca="false">AP19*VLOOKUP($X20,$K$40:$V$69,AP$6+1,FALSE())</f>
        <v>0.965778622533896</v>
      </c>
      <c r="AQ20" s="74" t="n">
        <f aca="false">AQ19*VLOOKUP($X20,$K$40:$V$69,AQ$6+1,FALSE())</f>
        <v>0.946833958582132</v>
      </c>
      <c r="AR20" s="74" t="n">
        <f aca="false">AR19*VLOOKUP($X20,$K$40:$V$69,AR$6+1,FALSE())</f>
        <v>0.942974782033176</v>
      </c>
      <c r="AS20" s="74" t="n">
        <f aca="false">AS19*VLOOKUP($X20,$K$40:$V$69,AS$6+1,FALSE())</f>
        <v>0.935692649630995</v>
      </c>
      <c r="AT20" s="74" t="n">
        <f aca="false">AT19*VLOOKUP($X20,$K$40:$V$69,AT$6+1,FALSE())</f>
        <v>0.924505542737832</v>
      </c>
      <c r="AU20" s="74" t="n">
        <f aca="false">AU19*VLOOKUP($X20,$K$40:$V$69,AU$6+1,FALSE())</f>
        <v>0.893403874813494</v>
      </c>
      <c r="AV20" s="74" t="n">
        <f aca="false">AV19*VLOOKUP($X20,$K$40:$V$69,AV$6+1,FALSE())</f>
        <v>0.844399865227049</v>
      </c>
      <c r="AW20" s="75" t="n">
        <v>0</v>
      </c>
      <c r="AX20" s="54"/>
      <c r="AY20" s="60" t="n">
        <f aca="false">AY8+1</f>
        <v>2</v>
      </c>
      <c r="AZ20" s="61" t="n">
        <v>14</v>
      </c>
      <c r="BA20" s="76" t="n">
        <v>0.893403874813494</v>
      </c>
      <c r="BB20" s="77" t="n">
        <v>0.924505542737832</v>
      </c>
      <c r="BC20" s="54"/>
      <c r="BD20" s="54" t="n">
        <f aca="false">IF($D$11=1,BA20*BB20,BA20)</f>
        <v>0.893403874813494</v>
      </c>
    </row>
    <row r="21" customFormat="false" ht="12.75" hidden="false" customHeight="false" outlineLevel="0" collapsed="false">
      <c r="A21" s="57" t="n">
        <v>1</v>
      </c>
      <c r="B21" s="58" t="n">
        <v>1</v>
      </c>
      <c r="C21" s="96" t="s">
        <v>28</v>
      </c>
      <c r="F21" s="57" t="n">
        <v>1</v>
      </c>
      <c r="G21" s="58" t="n">
        <v>15</v>
      </c>
      <c r="H21" s="80" t="n">
        <f aca="false">+'Survival Rates'!J19</f>
        <v>0.850122572828248</v>
      </c>
      <c r="I21" s="81" t="n">
        <v>0.785983221077306</v>
      </c>
      <c r="K21" s="60" t="n">
        <v>15</v>
      </c>
      <c r="L21" s="61" t="n">
        <f aca="false">(H21/H20)^(1/12)</f>
        <v>0.998234198699881</v>
      </c>
      <c r="M21" s="61" t="n">
        <f aca="false">(H36/H35)^(1/12)</f>
        <v>0.997561637006072</v>
      </c>
      <c r="N21" s="61" t="n">
        <f aca="false">(H51/H50)^(1/12)</f>
        <v>0.996667658319165</v>
      </c>
      <c r="O21" s="61" t="n">
        <f aca="false">(H66/H65)^(1/12)</f>
        <v>0.995924023942403</v>
      </c>
      <c r="P21" s="61" t="n">
        <f aca="false">(H81/H80)^(1/12)</f>
        <v>0.995440050766484</v>
      </c>
      <c r="Q21" s="61" t="n">
        <f aca="false">(H96/H95)^(1/12)</f>
        <v>0.994703482742623</v>
      </c>
      <c r="R21" s="61" t="n">
        <f aca="false">(H111/H110)^(1/12)</f>
        <v>0.994323844682367</v>
      </c>
      <c r="S21" s="61" t="n">
        <f aca="false">(H126/H125)^(1/12)</f>
        <v>0.993162537320725</v>
      </c>
      <c r="T21" s="61" t="n">
        <f aca="false">(H141/H140)^(1/12)</f>
        <v>0.992248528538405</v>
      </c>
      <c r="U21" s="61" t="n">
        <f aca="false">(H156/H155)^(1/12)</f>
        <v>0.990042830115338</v>
      </c>
      <c r="V21" s="61" t="n">
        <f aca="false">(H171/H170)^(1/12)</f>
        <v>0.986554058696324</v>
      </c>
      <c r="W21" s="64" t="n">
        <f aca="false">H186</f>
        <v>0</v>
      </c>
      <c r="X21" s="60" t="n">
        <f aca="false">X9+1</f>
        <v>2</v>
      </c>
      <c r="Y21" s="61" t="n">
        <v>15</v>
      </c>
      <c r="Z21" s="71" t="n">
        <f aca="false">Z20*VLOOKUP($X21,$K$7:$V$36,Z$6+1,FALSE())</f>
        <v>0.990760665590784</v>
      </c>
      <c r="AA21" s="71" t="n">
        <f aca="false">AA20*VLOOKUP($X21,$K$7:$V$36,AA$6+1,FALSE())</f>
        <v>0.987515120363413</v>
      </c>
      <c r="AB21" s="71" t="n">
        <f aca="false">AB20*VLOOKUP($X21,$K$7:$V$36,AB$6+1,FALSE())</f>
        <v>0.98295183493384</v>
      </c>
      <c r="AC21" s="71" t="n">
        <f aca="false">AC20*VLOOKUP($X21,$K$7:$V$36,AC$6+1,FALSE())</f>
        <v>0.976515645610986</v>
      </c>
      <c r="AD21" s="71" t="n">
        <f aca="false">AD20*VLOOKUP($X21,$K$7:$V$36,AD$6+1,FALSE())</f>
        <v>0.963171050075958</v>
      </c>
      <c r="AE21" s="71" t="n">
        <f aca="false">AE20*VLOOKUP($X21,$K$7:$V$36,AE$6+1,FALSE())</f>
        <v>0.943536571371569</v>
      </c>
      <c r="AF21" s="71" t="n">
        <f aca="false">AF20*VLOOKUP($X21,$K$7:$V$36,AF$6+1,FALSE())</f>
        <v>0.939224435726216</v>
      </c>
      <c r="AG21" s="71" t="n">
        <f aca="false">AG20*VLOOKUP($X21,$K$7:$V$36,AG$6+1,FALSE())</f>
        <v>0.931372794506678</v>
      </c>
      <c r="AH21" s="71" t="n">
        <f aca="false">AH20*VLOOKUP($X21,$K$7:$V$36,AH$6+1,FALSE())</f>
        <v>0.91948543208848</v>
      </c>
      <c r="AI21" s="71" t="n">
        <f aca="false">AI20*VLOOKUP($X21,$K$7:$V$36,AI$6+1,FALSE())</f>
        <v>0.886382092115645</v>
      </c>
      <c r="AJ21" s="71" t="n">
        <f aca="false">AJ20*VLOOKUP($X21,$K$7:$V$36,AJ$6+1,FALSE())</f>
        <v>0.834356991020939</v>
      </c>
      <c r="AK21" s="72" t="n">
        <f aca="false">W$7</f>
        <v>0</v>
      </c>
      <c r="AL21" s="73" t="n">
        <f aca="false">AL20*VLOOKUP($X21,$K$40:$V$69,AL$6+1,FALSE())</f>
        <v>0.990760665590784</v>
      </c>
      <c r="AM21" s="74" t="n">
        <f aca="false">AM20*VLOOKUP($X21,$K$40:$V$69,AM$6+1,FALSE())</f>
        <v>0.987515120363413</v>
      </c>
      <c r="AN21" s="74" t="n">
        <f aca="false">AN20*VLOOKUP($X21,$K$40:$V$69,AN$6+1,FALSE())</f>
        <v>0.98295183493384</v>
      </c>
      <c r="AO21" s="74" t="n">
        <f aca="false">AO20*VLOOKUP($X21,$K$40:$V$69,AO$6+1,FALSE())</f>
        <v>0.976515645610986</v>
      </c>
      <c r="AP21" s="74" t="n">
        <f aca="false">AP20*VLOOKUP($X21,$K$40:$V$69,AP$6+1,FALSE())</f>
        <v>0.963171050075958</v>
      </c>
      <c r="AQ21" s="74" t="n">
        <f aca="false">AQ20*VLOOKUP($X21,$K$40:$V$69,AQ$6+1,FALSE())</f>
        <v>0.943536571371569</v>
      </c>
      <c r="AR21" s="74" t="n">
        <f aca="false">AR20*VLOOKUP($X21,$K$40:$V$69,AR$6+1,FALSE())</f>
        <v>0.939224435726216</v>
      </c>
      <c r="AS21" s="74" t="n">
        <f aca="false">AS20*VLOOKUP($X21,$K$40:$V$69,AS$6+1,FALSE())</f>
        <v>0.931372794506678</v>
      </c>
      <c r="AT21" s="74" t="n">
        <f aca="false">AT20*VLOOKUP($X21,$K$40:$V$69,AT$6+1,FALSE())</f>
        <v>0.91948543208848</v>
      </c>
      <c r="AU21" s="74" t="n">
        <f aca="false">AU20*VLOOKUP($X21,$K$40:$V$69,AU$6+1,FALSE())</f>
        <v>0.886382092115645</v>
      </c>
      <c r="AV21" s="74" t="n">
        <f aca="false">AV20*VLOOKUP($X21,$K$40:$V$69,AV$6+1,FALSE())</f>
        <v>0.834356991020939</v>
      </c>
      <c r="AW21" s="75" t="n">
        <v>0</v>
      </c>
      <c r="AX21" s="54"/>
      <c r="AY21" s="60" t="n">
        <f aca="false">AY9+1</f>
        <v>2</v>
      </c>
      <c r="AZ21" s="61" t="n">
        <v>15</v>
      </c>
      <c r="BA21" s="76" t="n">
        <v>0.886382092115645</v>
      </c>
      <c r="BB21" s="77" t="n">
        <v>0.91948543208848</v>
      </c>
      <c r="BC21" s="54"/>
      <c r="BD21" s="54" t="n">
        <f aca="false">IF($D$11=1,BA21*BB21,BA21)</f>
        <v>0.886382092115645</v>
      </c>
    </row>
    <row r="22" customFormat="false" ht="12.75" hidden="false" customHeight="false" outlineLevel="0" collapsed="false">
      <c r="A22" s="57" t="n">
        <v>2</v>
      </c>
      <c r="B22" s="58" t="n">
        <v>2</v>
      </c>
      <c r="C22" s="96" t="s">
        <v>29</v>
      </c>
      <c r="F22" s="45" t="n">
        <v>2</v>
      </c>
      <c r="G22" s="46" t="n">
        <v>1</v>
      </c>
      <c r="H22" s="69" t="n">
        <f aca="false">+'Survival Rates'!J20</f>
        <v>0.988826984959762</v>
      </c>
      <c r="I22" s="70" t="n">
        <v>0.987571227056631</v>
      </c>
      <c r="K22" s="60" t="n">
        <v>16</v>
      </c>
      <c r="L22" s="61" t="n">
        <f aca="false">L21</f>
        <v>0.998234198699881</v>
      </c>
      <c r="M22" s="61" t="n">
        <f aca="false">M21</f>
        <v>0.997561637006072</v>
      </c>
      <c r="N22" s="61" t="n">
        <f aca="false">N21</f>
        <v>0.996667658319165</v>
      </c>
      <c r="O22" s="61" t="n">
        <f aca="false">O21</f>
        <v>0.995924023942403</v>
      </c>
      <c r="P22" s="61" t="n">
        <f aca="false">P21</f>
        <v>0.995440050766484</v>
      </c>
      <c r="Q22" s="61" t="n">
        <f aca="false">Q21</f>
        <v>0.994703482742623</v>
      </c>
      <c r="R22" s="61" t="n">
        <f aca="false">R21</f>
        <v>0.994323844682367</v>
      </c>
      <c r="S22" s="61" t="n">
        <f aca="false">S21</f>
        <v>0.993162537320725</v>
      </c>
      <c r="T22" s="61" t="n">
        <f aca="false">T21</f>
        <v>0.992248528538405</v>
      </c>
      <c r="U22" s="61" t="n">
        <f aca="false">U21</f>
        <v>0.990042830115338</v>
      </c>
      <c r="V22" s="61" t="n">
        <f aca="false">V21</f>
        <v>0.986554058696324</v>
      </c>
      <c r="W22" s="64" t="n">
        <f aca="false">W21</f>
        <v>0</v>
      </c>
      <c r="X22" s="60" t="n">
        <f aca="false">X10+1</f>
        <v>2</v>
      </c>
      <c r="Y22" s="61" t="n">
        <v>16</v>
      </c>
      <c r="Z22" s="71" t="n">
        <f aca="false">Z21*VLOOKUP($X22,$K$7:$V$36,Z$6+1,FALSE())</f>
        <v>0.990463086761313</v>
      </c>
      <c r="AA22" s="71" t="n">
        <f aca="false">AA21*VLOOKUP($X22,$K$7:$V$36,AA$6+1,FALSE())</f>
        <v>0.987078219041968</v>
      </c>
      <c r="AB22" s="71" t="n">
        <f aca="false">AB21*VLOOKUP($X22,$K$7:$V$36,AB$6+1,FALSE())</f>
        <v>0.982013351621452</v>
      </c>
      <c r="AC22" s="71" t="n">
        <f aca="false">AC21*VLOOKUP($X22,$K$7:$V$36,AC$6+1,FALSE())</f>
        <v>0.975188874289968</v>
      </c>
      <c r="AD22" s="71" t="n">
        <f aca="false">AD21*VLOOKUP($X22,$K$7:$V$36,AD$6+1,FALSE())</f>
        <v>0.960570517983135</v>
      </c>
      <c r="AE22" s="71" t="n">
        <f aca="false">AE21*VLOOKUP($X22,$K$7:$V$36,AE$6+1,FALSE())</f>
        <v>0.940250667444129</v>
      </c>
      <c r="AF22" s="71" t="n">
        <f aca="false">AF21*VLOOKUP($X22,$K$7:$V$36,AF$6+1,FALSE())</f>
        <v>0.935489005085814</v>
      </c>
      <c r="AG22" s="71" t="n">
        <f aca="false">AG21*VLOOKUP($X22,$K$7:$V$36,AG$6+1,FALSE())</f>
        <v>0.927072883055428</v>
      </c>
      <c r="AH22" s="71" t="n">
        <f aca="false">AH21*VLOOKUP($X22,$K$7:$V$36,AH$6+1,FALSE())</f>
        <v>0.914492580887306</v>
      </c>
      <c r="AI22" s="71" t="n">
        <f aca="false">AI21*VLOOKUP($X22,$K$7:$V$36,AI$6+1,FALSE())</f>
        <v>0.879415497707935</v>
      </c>
      <c r="AJ22" s="71" t="n">
        <f aca="false">AJ21*VLOOKUP($X22,$K$7:$V$36,AJ$6+1,FALSE())</f>
        <v>0.824433561791639</v>
      </c>
      <c r="AK22" s="72" t="n">
        <f aca="false">W$7</f>
        <v>0</v>
      </c>
      <c r="AL22" s="73" t="n">
        <f aca="false">AL21*VLOOKUP($X22,$K$40:$V$69,AL$6+1,FALSE())</f>
        <v>0.990463086761313</v>
      </c>
      <c r="AM22" s="74" t="n">
        <f aca="false">AM21*VLOOKUP($X22,$K$40:$V$69,AM$6+1,FALSE())</f>
        <v>0.987078219041968</v>
      </c>
      <c r="AN22" s="74" t="n">
        <f aca="false">AN21*VLOOKUP($X22,$K$40:$V$69,AN$6+1,FALSE())</f>
        <v>0.982013351621452</v>
      </c>
      <c r="AO22" s="74" t="n">
        <f aca="false">AO21*VLOOKUP($X22,$K$40:$V$69,AO$6+1,FALSE())</f>
        <v>0.975188874289968</v>
      </c>
      <c r="AP22" s="74" t="n">
        <f aca="false">AP21*VLOOKUP($X22,$K$40:$V$69,AP$6+1,FALSE())</f>
        <v>0.960570517983135</v>
      </c>
      <c r="AQ22" s="74" t="n">
        <f aca="false">AQ21*VLOOKUP($X22,$K$40:$V$69,AQ$6+1,FALSE())</f>
        <v>0.940250667444129</v>
      </c>
      <c r="AR22" s="74" t="n">
        <f aca="false">AR21*VLOOKUP($X22,$K$40:$V$69,AR$6+1,FALSE())</f>
        <v>0.935489005085814</v>
      </c>
      <c r="AS22" s="74" t="n">
        <f aca="false">AS21*VLOOKUP($X22,$K$40:$V$69,AS$6+1,FALSE())</f>
        <v>0.927072883055428</v>
      </c>
      <c r="AT22" s="74" t="n">
        <f aca="false">AT21*VLOOKUP($X22,$K$40:$V$69,AT$6+1,FALSE())</f>
        <v>0.914492580887306</v>
      </c>
      <c r="AU22" s="74" t="n">
        <f aca="false">AU21*VLOOKUP($X22,$K$40:$V$69,AU$6+1,FALSE())</f>
        <v>0.879415497707935</v>
      </c>
      <c r="AV22" s="74" t="n">
        <f aca="false">AV21*VLOOKUP($X22,$K$40:$V$69,AV$6+1,FALSE())</f>
        <v>0.824433561791639</v>
      </c>
      <c r="AW22" s="75" t="n">
        <v>0</v>
      </c>
      <c r="AX22" s="54"/>
      <c r="AY22" s="60" t="n">
        <f aca="false">AY10+1</f>
        <v>2</v>
      </c>
      <c r="AZ22" s="61" t="n">
        <v>16</v>
      </c>
      <c r="BA22" s="76" t="n">
        <v>0.879415497707935</v>
      </c>
      <c r="BB22" s="77" t="n">
        <v>0.914492580887306</v>
      </c>
      <c r="BC22" s="54"/>
      <c r="BD22" s="54" t="n">
        <f aca="false">IF($D$11=1,BA22*BB22,BA22)</f>
        <v>0.879415497707935</v>
      </c>
    </row>
    <row r="23" customFormat="false" ht="12.75" hidden="false" customHeight="false" outlineLevel="0" collapsed="false">
      <c r="A23" s="57" t="n">
        <v>3</v>
      </c>
      <c r="B23" s="58" t="n">
        <v>2</v>
      </c>
      <c r="C23" s="96" t="s">
        <v>81</v>
      </c>
      <c r="F23" s="57" t="n">
        <v>2</v>
      </c>
      <c r="G23" s="58" t="n">
        <v>2</v>
      </c>
      <c r="H23" s="80" t="n">
        <f aca="false">+'Survival Rates'!J21</f>
        <v>0.983589959949106</v>
      </c>
      <c r="I23" s="81" t="n">
        <v>0.972641584641051</v>
      </c>
      <c r="K23" s="60" t="n">
        <v>17</v>
      </c>
      <c r="L23" s="61" t="n">
        <f aca="false">L22</f>
        <v>0.998234198699881</v>
      </c>
      <c r="M23" s="61" t="n">
        <f aca="false">M22</f>
        <v>0.997561637006072</v>
      </c>
      <c r="N23" s="61" t="n">
        <f aca="false">N22</f>
        <v>0.996667658319165</v>
      </c>
      <c r="O23" s="61" t="n">
        <f aca="false">O22</f>
        <v>0.995924023942403</v>
      </c>
      <c r="P23" s="61" t="n">
        <f aca="false">P22</f>
        <v>0.995440050766484</v>
      </c>
      <c r="Q23" s="61" t="n">
        <f aca="false">Q22</f>
        <v>0.994703482742623</v>
      </c>
      <c r="R23" s="61" t="n">
        <f aca="false">R22</f>
        <v>0.994323844682367</v>
      </c>
      <c r="S23" s="61" t="n">
        <f aca="false">S22</f>
        <v>0.993162537320725</v>
      </c>
      <c r="T23" s="61" t="n">
        <f aca="false">T22</f>
        <v>0.992248528538405</v>
      </c>
      <c r="U23" s="61" t="n">
        <f aca="false">U22</f>
        <v>0.990042830115338</v>
      </c>
      <c r="V23" s="61" t="n">
        <f aca="false">V22</f>
        <v>0.986554058696324</v>
      </c>
      <c r="W23" s="64" t="n">
        <f aca="false">W22</f>
        <v>0</v>
      </c>
      <c r="X23" s="60" t="n">
        <f aca="false">X11+1</f>
        <v>2</v>
      </c>
      <c r="Y23" s="61" t="n">
        <v>17</v>
      </c>
      <c r="Z23" s="71" t="n">
        <f aca="false">Z22*VLOOKUP($X23,$K$7:$V$36,Z$6+1,FALSE())</f>
        <v>0.990165597310803</v>
      </c>
      <c r="AA23" s="71" t="n">
        <f aca="false">AA22*VLOOKUP($X23,$K$7:$V$36,AA$6+1,FALSE())</f>
        <v>0.986641511016565</v>
      </c>
      <c r="AB23" s="71" t="n">
        <f aca="false">AB22*VLOOKUP($X23,$K$7:$V$36,AB$6+1,FALSE())</f>
        <v>0.9810757643356</v>
      </c>
      <c r="AC23" s="71" t="n">
        <f aca="false">AC22*VLOOKUP($X23,$K$7:$V$36,AC$6+1,FALSE())</f>
        <v>0.973863905625309</v>
      </c>
      <c r="AD23" s="71" t="n">
        <f aca="false">AD22*VLOOKUP($X23,$K$7:$V$36,AD$6+1,FALSE())</f>
        <v>0.957977007246659</v>
      </c>
      <c r="AE23" s="71" t="n">
        <f aca="false">AE22*VLOOKUP($X23,$K$7:$V$36,AE$6+1,FALSE())</f>
        <v>0.936976206808818</v>
      </c>
      <c r="AF23" s="71" t="n">
        <f aca="false">AF22*VLOOKUP($X23,$K$7:$V$36,AF$6+1,FALSE())</f>
        <v>0.93176843079022</v>
      </c>
      <c r="AG23" s="71" t="n">
        <f aca="false">AG22*VLOOKUP($X23,$K$7:$V$36,AG$6+1,FALSE())</f>
        <v>0.922792823202375</v>
      </c>
      <c r="AH23" s="71" t="n">
        <f aca="false">AH22*VLOOKUP($X23,$K$7:$V$36,AH$6+1,FALSE())</f>
        <v>0.909526841114161</v>
      </c>
      <c r="AI23" s="71" t="n">
        <f aca="false">AI22*VLOOKUP($X23,$K$7:$V$36,AI$6+1,FALSE())</f>
        <v>0.872503657833371</v>
      </c>
      <c r="AJ23" s="71" t="n">
        <f aca="false">AJ22*VLOOKUP($X23,$K$7:$V$36,AJ$6+1,FALSE())</f>
        <v>0.814628156919692</v>
      </c>
      <c r="AK23" s="72" t="n">
        <f aca="false">W$7</f>
        <v>0</v>
      </c>
      <c r="AL23" s="73" t="n">
        <f aca="false">AL22*VLOOKUP($X23,$K$40:$V$69,AL$6+1,FALSE())</f>
        <v>0.990165597310803</v>
      </c>
      <c r="AM23" s="74" t="n">
        <f aca="false">AM22*VLOOKUP($X23,$K$40:$V$69,AM$6+1,FALSE())</f>
        <v>0.986641511016565</v>
      </c>
      <c r="AN23" s="74" t="n">
        <f aca="false">AN22*VLOOKUP($X23,$K$40:$V$69,AN$6+1,FALSE())</f>
        <v>0.9810757643356</v>
      </c>
      <c r="AO23" s="74" t="n">
        <f aca="false">AO22*VLOOKUP($X23,$K$40:$V$69,AO$6+1,FALSE())</f>
        <v>0.973863905625309</v>
      </c>
      <c r="AP23" s="74" t="n">
        <f aca="false">AP22*VLOOKUP($X23,$K$40:$V$69,AP$6+1,FALSE())</f>
        <v>0.957977007246659</v>
      </c>
      <c r="AQ23" s="74" t="n">
        <f aca="false">AQ22*VLOOKUP($X23,$K$40:$V$69,AQ$6+1,FALSE())</f>
        <v>0.936976206808818</v>
      </c>
      <c r="AR23" s="74" t="n">
        <f aca="false">AR22*VLOOKUP($X23,$K$40:$V$69,AR$6+1,FALSE())</f>
        <v>0.93176843079022</v>
      </c>
      <c r="AS23" s="74" t="n">
        <f aca="false">AS22*VLOOKUP($X23,$K$40:$V$69,AS$6+1,FALSE())</f>
        <v>0.922792823202375</v>
      </c>
      <c r="AT23" s="74" t="n">
        <f aca="false">AT22*VLOOKUP($X23,$K$40:$V$69,AT$6+1,FALSE())</f>
        <v>0.909526841114161</v>
      </c>
      <c r="AU23" s="74" t="n">
        <f aca="false">AU22*VLOOKUP($X23,$K$40:$V$69,AU$6+1,FALSE())</f>
        <v>0.872503657833371</v>
      </c>
      <c r="AV23" s="74" t="n">
        <f aca="false">AV22*VLOOKUP($X23,$K$40:$V$69,AV$6+1,FALSE())</f>
        <v>0.814628156919692</v>
      </c>
      <c r="AW23" s="75" t="n">
        <v>0</v>
      </c>
      <c r="AX23" s="54"/>
      <c r="AY23" s="60" t="n">
        <f aca="false">AY11+1</f>
        <v>2</v>
      </c>
      <c r="AZ23" s="61" t="n">
        <v>17</v>
      </c>
      <c r="BA23" s="76" t="n">
        <v>0.872503657833371</v>
      </c>
      <c r="BB23" s="77" t="n">
        <v>0.909526841114161</v>
      </c>
      <c r="BC23" s="54"/>
      <c r="BD23" s="54" t="n">
        <f aca="false">IF($D$11=1,BA23*BB23,BA23)</f>
        <v>0.872503657833371</v>
      </c>
    </row>
    <row r="24" customFormat="false" ht="12.75" hidden="false" customHeight="false" outlineLevel="0" collapsed="false">
      <c r="A24" s="57" t="n">
        <v>4</v>
      </c>
      <c r="B24" s="58" t="n">
        <v>3</v>
      </c>
      <c r="C24" s="96" t="s">
        <v>82</v>
      </c>
      <c r="F24" s="57" t="n">
        <v>2</v>
      </c>
      <c r="G24" s="58" t="n">
        <v>3</v>
      </c>
      <c r="H24" s="80" t="n">
        <f aca="false">+'Survival Rates'!J22</f>
        <v>0.965587354625607</v>
      </c>
      <c r="I24" s="81" t="n">
        <v>0.957436500336208</v>
      </c>
      <c r="K24" s="60" t="n">
        <v>18</v>
      </c>
      <c r="L24" s="61" t="n">
        <f aca="false">L23</f>
        <v>0.998234198699881</v>
      </c>
      <c r="M24" s="61" t="n">
        <f aca="false">M23</f>
        <v>0.997561637006072</v>
      </c>
      <c r="N24" s="61" t="n">
        <f aca="false">N23</f>
        <v>0.996667658319165</v>
      </c>
      <c r="O24" s="61" t="n">
        <f aca="false">O23</f>
        <v>0.995924023942403</v>
      </c>
      <c r="P24" s="61" t="n">
        <f aca="false">P23</f>
        <v>0.995440050766484</v>
      </c>
      <c r="Q24" s="61" t="n">
        <f aca="false">Q23</f>
        <v>0.994703482742623</v>
      </c>
      <c r="R24" s="61" t="n">
        <f aca="false">R23</f>
        <v>0.994323844682367</v>
      </c>
      <c r="S24" s="61" t="n">
        <f aca="false">S23</f>
        <v>0.993162537320725</v>
      </c>
      <c r="T24" s="61" t="n">
        <f aca="false">T23</f>
        <v>0.992248528538405</v>
      </c>
      <c r="U24" s="61" t="n">
        <f aca="false">U23</f>
        <v>0.990042830115338</v>
      </c>
      <c r="V24" s="61" t="n">
        <f aca="false">V23</f>
        <v>0.986554058696324</v>
      </c>
      <c r="W24" s="64" t="n">
        <f aca="false">W23</f>
        <v>0</v>
      </c>
      <c r="X24" s="60" t="n">
        <f aca="false">X12+1</f>
        <v>2</v>
      </c>
      <c r="Y24" s="61" t="n">
        <v>18</v>
      </c>
      <c r="Z24" s="71" t="n">
        <f aca="false">Z23*VLOOKUP($X24,$K$7:$V$36,Z$6+1,FALSE())</f>
        <v>0.989868197212411</v>
      </c>
      <c r="AA24" s="71" t="n">
        <f aca="false">AA23*VLOOKUP($X24,$K$7:$V$36,AA$6+1,FALSE())</f>
        <v>0.986204996201686</v>
      </c>
      <c r="AB24" s="71" t="n">
        <f aca="false">AB23*VLOOKUP($X24,$K$7:$V$36,AB$6+1,FALSE())</f>
        <v>0.980139072220793</v>
      </c>
      <c r="AC24" s="71" t="n">
        <f aca="false">AC23*VLOOKUP($X24,$K$7:$V$36,AC$6+1,FALSE())</f>
        <v>0.972540737167778</v>
      </c>
      <c r="AD24" s="71" t="n">
        <f aca="false">AD23*VLOOKUP($X24,$K$7:$V$36,AD$6+1,FALSE())</f>
        <v>0.955390498909085</v>
      </c>
      <c r="AE24" s="71" t="n">
        <f aca="false">AE23*VLOOKUP($X24,$K$7:$V$36,AE$6+1,FALSE())</f>
        <v>0.933713149613912</v>
      </c>
      <c r="AF24" s="71" t="n">
        <f aca="false">AF23*VLOOKUP($X24,$K$7:$V$36,AF$6+1,FALSE())</f>
        <v>0.928062653753614</v>
      </c>
      <c r="AG24" s="71" t="n">
        <f aca="false">AG23*VLOOKUP($X24,$K$7:$V$36,AG$6+1,FALSE())</f>
        <v>0.918532523297736</v>
      </c>
      <c r="AH24" s="71" t="n">
        <f aca="false">AH23*VLOOKUP($X24,$K$7:$V$36,AH$6+1,FALSE())</f>
        <v>0.904588065552658</v>
      </c>
      <c r="AI24" s="71" t="n">
        <f aca="false">AI23*VLOOKUP($X24,$K$7:$V$36,AI$6+1,FALSE())</f>
        <v>0.865646142144104</v>
      </c>
      <c r="AJ24" s="71" t="n">
        <f aca="false">AJ23*VLOOKUP($X24,$K$7:$V$36,AJ$6+1,FALSE())</f>
        <v>0.804939372681789</v>
      </c>
      <c r="AK24" s="72" t="n">
        <f aca="false">W$7</f>
        <v>0</v>
      </c>
      <c r="AL24" s="73" t="n">
        <f aca="false">AL23*VLOOKUP($X24,$K$40:$V$69,AL$6+1,FALSE())</f>
        <v>0.989868197212411</v>
      </c>
      <c r="AM24" s="74" t="n">
        <f aca="false">AM23*VLOOKUP($X24,$K$40:$V$69,AM$6+1,FALSE())</f>
        <v>0.986204996201686</v>
      </c>
      <c r="AN24" s="74" t="n">
        <f aca="false">AN23*VLOOKUP($X24,$K$40:$V$69,AN$6+1,FALSE())</f>
        <v>0.980139072220793</v>
      </c>
      <c r="AO24" s="74" t="n">
        <f aca="false">AO23*VLOOKUP($X24,$K$40:$V$69,AO$6+1,FALSE())</f>
        <v>0.972540737167778</v>
      </c>
      <c r="AP24" s="74" t="n">
        <f aca="false">AP23*VLOOKUP($X24,$K$40:$V$69,AP$6+1,FALSE())</f>
        <v>0.955390498909085</v>
      </c>
      <c r="AQ24" s="74" t="n">
        <f aca="false">AQ23*VLOOKUP($X24,$K$40:$V$69,AQ$6+1,FALSE())</f>
        <v>0.933713149613912</v>
      </c>
      <c r="AR24" s="74" t="n">
        <f aca="false">AR23*VLOOKUP($X24,$K$40:$V$69,AR$6+1,FALSE())</f>
        <v>0.928062653753614</v>
      </c>
      <c r="AS24" s="74" t="n">
        <f aca="false">AS23*VLOOKUP($X24,$K$40:$V$69,AS$6+1,FALSE())</f>
        <v>0.918532523297736</v>
      </c>
      <c r="AT24" s="74" t="n">
        <f aca="false">AT23*VLOOKUP($X24,$K$40:$V$69,AT$6+1,FALSE())</f>
        <v>0.904588065552658</v>
      </c>
      <c r="AU24" s="74" t="n">
        <f aca="false">AU23*VLOOKUP($X24,$K$40:$V$69,AU$6+1,FALSE())</f>
        <v>0.865646142144104</v>
      </c>
      <c r="AV24" s="74" t="n">
        <f aca="false">AV23*VLOOKUP($X24,$K$40:$V$69,AV$6+1,FALSE())</f>
        <v>0.804939372681789</v>
      </c>
      <c r="AW24" s="75" t="n">
        <v>0</v>
      </c>
      <c r="AX24" s="54"/>
      <c r="AY24" s="60" t="n">
        <f aca="false">AY12+1</f>
        <v>2</v>
      </c>
      <c r="AZ24" s="61" t="n">
        <v>18</v>
      </c>
      <c r="BA24" s="76" t="n">
        <v>0.865646142144104</v>
      </c>
      <c r="BB24" s="77" t="n">
        <v>0.904588065552658</v>
      </c>
      <c r="BC24" s="54"/>
      <c r="BD24" s="54" t="n">
        <f aca="false">IF($D$11=1,BA24*BB24,BA24)</f>
        <v>0.865646142144104</v>
      </c>
    </row>
    <row r="25" customFormat="false" ht="12.75" hidden="false" customHeight="false" outlineLevel="0" collapsed="false">
      <c r="A25" s="57" t="n">
        <v>5</v>
      </c>
      <c r="B25" s="58" t="n">
        <v>3</v>
      </c>
      <c r="C25" s="96" t="s">
        <v>68</v>
      </c>
      <c r="F25" s="57" t="n">
        <v>2</v>
      </c>
      <c r="G25" s="58" t="n">
        <v>4</v>
      </c>
      <c r="H25" s="80" t="n">
        <f aca="false">+'Survival Rates'!J23</f>
        <v>0.95020170739604</v>
      </c>
      <c r="I25" s="81" t="n">
        <v>0.939478773540245</v>
      </c>
      <c r="K25" s="60" t="n">
        <v>19</v>
      </c>
      <c r="L25" s="61" t="n">
        <f aca="false">L24</f>
        <v>0.998234198699881</v>
      </c>
      <c r="M25" s="61" t="n">
        <f aca="false">M24</f>
        <v>0.997561637006072</v>
      </c>
      <c r="N25" s="61" t="n">
        <f aca="false">N24</f>
        <v>0.996667658319165</v>
      </c>
      <c r="O25" s="61" t="n">
        <f aca="false">O24</f>
        <v>0.995924023942403</v>
      </c>
      <c r="P25" s="61" t="n">
        <f aca="false">P24</f>
        <v>0.995440050766484</v>
      </c>
      <c r="Q25" s="61" t="n">
        <f aca="false">Q24</f>
        <v>0.994703482742623</v>
      </c>
      <c r="R25" s="61" t="n">
        <f aca="false">R24</f>
        <v>0.994323844682367</v>
      </c>
      <c r="S25" s="61" t="n">
        <f aca="false">S24</f>
        <v>0.993162537320725</v>
      </c>
      <c r="T25" s="61" t="n">
        <f aca="false">T24</f>
        <v>0.992248528538405</v>
      </c>
      <c r="U25" s="61" t="n">
        <f aca="false">U24</f>
        <v>0.990042830115338</v>
      </c>
      <c r="V25" s="61" t="n">
        <f aca="false">V24</f>
        <v>0.986554058696324</v>
      </c>
      <c r="W25" s="64" t="n">
        <f aca="false">W24</f>
        <v>0</v>
      </c>
      <c r="X25" s="60" t="n">
        <f aca="false">X13+1</f>
        <v>2</v>
      </c>
      <c r="Y25" s="61" t="n">
        <v>19</v>
      </c>
      <c r="Z25" s="71" t="n">
        <f aca="false">Z24*VLOOKUP($X25,$K$7:$V$36,Z$6+1,FALSE())</f>
        <v>0.989570886439297</v>
      </c>
      <c r="AA25" s="71" t="n">
        <f aca="false">AA24*VLOOKUP($X25,$K$7:$V$36,AA$6+1,FALSE())</f>
        <v>0.985768674511849</v>
      </c>
      <c r="AB25" s="71" t="n">
        <f aca="false">AB24*VLOOKUP($X25,$K$7:$V$36,AB$6+1,FALSE())</f>
        <v>0.979203274422358</v>
      </c>
      <c r="AC25" s="71" t="n">
        <f aca="false">AC24*VLOOKUP($X25,$K$7:$V$36,AC$6+1,FALSE())</f>
        <v>0.971219366471471</v>
      </c>
      <c r="AD25" s="71" t="n">
        <f aca="false">AD24*VLOOKUP($X25,$K$7:$V$36,AD$6+1,FALSE())</f>
        <v>0.952810974064152</v>
      </c>
      <c r="AE25" s="71" t="n">
        <f aca="false">AE24*VLOOKUP($X25,$K$7:$V$36,AE$6+1,FALSE())</f>
        <v>0.930461456146473</v>
      </c>
      <c r="AF25" s="71" t="n">
        <f aca="false">AF24*VLOOKUP($X25,$K$7:$V$36,AF$6+1,FALSE())</f>
        <v>0.92437161512517</v>
      </c>
      <c r="AG25" s="71" t="n">
        <f aca="false">AG24*VLOOKUP($X25,$K$7:$V$36,AG$6+1,FALSE())</f>
        <v>0.914291892114853</v>
      </c>
      <c r="AH25" s="71" t="n">
        <f aca="false">AH24*VLOOKUP($X25,$K$7:$V$36,AH$6+1,FALSE())</f>
        <v>0.899676107785796</v>
      </c>
      <c r="AI25" s="71" t="n">
        <f aca="false">AI24*VLOOKUP($X25,$K$7:$V$36,AI$6+1,FALSE())</f>
        <v>0.858842523674644</v>
      </c>
      <c r="AJ25" s="71" t="n">
        <f aca="false">AJ24*VLOOKUP($X25,$K$7:$V$36,AJ$6+1,FALSE())</f>
        <v>0.795365822049809</v>
      </c>
      <c r="AK25" s="72" t="n">
        <f aca="false">W$7</f>
        <v>0</v>
      </c>
      <c r="AL25" s="73" t="n">
        <f aca="false">AL24*VLOOKUP($X25,$K$40:$V$69,AL$6+1,FALSE())</f>
        <v>0.989570886439297</v>
      </c>
      <c r="AM25" s="74" t="n">
        <f aca="false">AM24*VLOOKUP($X25,$K$40:$V$69,AM$6+1,FALSE())</f>
        <v>0.985768674511849</v>
      </c>
      <c r="AN25" s="74" t="n">
        <f aca="false">AN24*VLOOKUP($X25,$K$40:$V$69,AN$6+1,FALSE())</f>
        <v>0.979203274422358</v>
      </c>
      <c r="AO25" s="74" t="n">
        <f aca="false">AO24*VLOOKUP($X25,$K$40:$V$69,AO$6+1,FALSE())</f>
        <v>0.971219366471471</v>
      </c>
      <c r="AP25" s="74" t="n">
        <f aca="false">AP24*VLOOKUP($X25,$K$40:$V$69,AP$6+1,FALSE())</f>
        <v>0.952810974064152</v>
      </c>
      <c r="AQ25" s="74" t="n">
        <f aca="false">AQ24*VLOOKUP($X25,$K$40:$V$69,AQ$6+1,FALSE())</f>
        <v>0.930461456146473</v>
      </c>
      <c r="AR25" s="74" t="n">
        <f aca="false">AR24*VLOOKUP($X25,$K$40:$V$69,AR$6+1,FALSE())</f>
        <v>0.92437161512517</v>
      </c>
      <c r="AS25" s="74" t="n">
        <f aca="false">AS24*VLOOKUP($X25,$K$40:$V$69,AS$6+1,FALSE())</f>
        <v>0.914291892114853</v>
      </c>
      <c r="AT25" s="74" t="n">
        <f aca="false">AT24*VLOOKUP($X25,$K$40:$V$69,AT$6+1,FALSE())</f>
        <v>0.899676107785796</v>
      </c>
      <c r="AU25" s="74" t="n">
        <f aca="false">AU24*VLOOKUP($X25,$K$40:$V$69,AU$6+1,FALSE())</f>
        <v>0.858842523674644</v>
      </c>
      <c r="AV25" s="74" t="n">
        <f aca="false">AV24*VLOOKUP($X25,$K$40:$V$69,AV$6+1,FALSE())</f>
        <v>0.795365822049809</v>
      </c>
      <c r="AW25" s="75" t="n">
        <v>0</v>
      </c>
      <c r="AX25" s="54"/>
      <c r="AY25" s="60" t="n">
        <f aca="false">AY13+1</f>
        <v>2</v>
      </c>
      <c r="AZ25" s="61" t="n">
        <v>19</v>
      </c>
      <c r="BA25" s="76" t="n">
        <v>0.858842523674644</v>
      </c>
      <c r="BB25" s="77" t="n">
        <v>0.899676107785796</v>
      </c>
      <c r="BC25" s="54"/>
      <c r="BD25" s="54" t="n">
        <f aca="false">IF($D$11=1,BA25*BB25,BA25)</f>
        <v>0.858842523674644</v>
      </c>
    </row>
    <row r="26" customFormat="false" ht="12.75" hidden="false" customHeight="false" outlineLevel="0" collapsed="false">
      <c r="A26" s="57" t="n">
        <v>6</v>
      </c>
      <c r="B26" s="58" t="n">
        <v>3</v>
      </c>
      <c r="C26" s="96" t="s">
        <v>83</v>
      </c>
      <c r="F26" s="57" t="n">
        <v>2</v>
      </c>
      <c r="G26" s="58" t="n">
        <v>5</v>
      </c>
      <c r="H26" s="80" t="n">
        <f aca="false">+'Survival Rates'!J24</f>
        <v>0.933728912744351</v>
      </c>
      <c r="I26" s="81" t="n">
        <v>0.924628667614993</v>
      </c>
      <c r="K26" s="60" t="n">
        <v>20</v>
      </c>
      <c r="L26" s="61" t="n">
        <f aca="false">L25</f>
        <v>0.998234198699881</v>
      </c>
      <c r="M26" s="61" t="n">
        <f aca="false">M25</f>
        <v>0.997561637006072</v>
      </c>
      <c r="N26" s="61" t="n">
        <f aca="false">N25</f>
        <v>0.996667658319165</v>
      </c>
      <c r="O26" s="61" t="n">
        <f aca="false">O25</f>
        <v>0.995924023942403</v>
      </c>
      <c r="P26" s="61" t="n">
        <f aca="false">P25</f>
        <v>0.995440050766484</v>
      </c>
      <c r="Q26" s="61" t="n">
        <f aca="false">Q25</f>
        <v>0.994703482742623</v>
      </c>
      <c r="R26" s="61" t="n">
        <f aca="false">R25</f>
        <v>0.994323844682367</v>
      </c>
      <c r="S26" s="61" t="n">
        <f aca="false">S25</f>
        <v>0.993162537320725</v>
      </c>
      <c r="T26" s="61" t="n">
        <f aca="false">T25</f>
        <v>0.992248528538405</v>
      </c>
      <c r="U26" s="61" t="n">
        <f aca="false">U25</f>
        <v>0.990042830115338</v>
      </c>
      <c r="V26" s="61" t="n">
        <f aca="false">V25</f>
        <v>0.986554058696324</v>
      </c>
      <c r="W26" s="64" t="n">
        <f aca="false">W25</f>
        <v>0</v>
      </c>
      <c r="X26" s="60" t="n">
        <f aca="false">X14+1</f>
        <v>2</v>
      </c>
      <c r="Y26" s="61" t="n">
        <v>20</v>
      </c>
      <c r="Z26" s="71" t="n">
        <f aca="false">Z25*VLOOKUP($X26,$K$7:$V$36,Z$6+1,FALSE())</f>
        <v>0.989273664964633</v>
      </c>
      <c r="AA26" s="71" t="n">
        <f aca="false">AA25*VLOOKUP($X26,$K$7:$V$36,AA$6+1,FALSE())</f>
        <v>0.985332545861611</v>
      </c>
      <c r="AB26" s="71" t="n">
        <f aca="false">AB25*VLOOKUP($X26,$K$7:$V$36,AB$6+1,FALSE())</f>
        <v>0.978268370086437</v>
      </c>
      <c r="AC26" s="71" t="n">
        <f aca="false">AC25*VLOOKUP($X26,$K$7:$V$36,AC$6+1,FALSE())</f>
        <v>0.969899791093807</v>
      </c>
      <c r="AD26" s="71" t="n">
        <f aca="false">AD25*VLOOKUP($X26,$K$7:$V$36,AD$6+1,FALSE())</f>
        <v>0.950238413856646</v>
      </c>
      <c r="AE26" s="71" t="n">
        <f aca="false">AE25*VLOOKUP($X26,$K$7:$V$36,AE$6+1,FALSE())</f>
        <v>0.927221086831864</v>
      </c>
      <c r="AF26" s="71" t="n">
        <f aca="false">AF25*VLOOKUP($X26,$K$7:$V$36,AF$6+1,FALSE())</f>
        <v>0.920695256288119</v>
      </c>
      <c r="AG26" s="71" t="n">
        <f aca="false">AG25*VLOOKUP($X26,$K$7:$V$36,AG$6+1,FALSE())</f>
        <v>0.910070838848237</v>
      </c>
      <c r="AH26" s="71" t="n">
        <f aca="false">AH25*VLOOKUP($X26,$K$7:$V$36,AH$6+1,FALSE())</f>
        <v>0.894790822191631</v>
      </c>
      <c r="AI26" s="71" t="n">
        <f aca="false">AI25*VLOOKUP($X26,$K$7:$V$36,AI$6+1,FALSE())</f>
        <v>0.852092378815271</v>
      </c>
      <c r="AJ26" s="71" t="n">
        <f aca="false">AJ25*VLOOKUP($X26,$K$7:$V$36,AJ$6+1,FALSE())</f>
        <v>0.785906134492259</v>
      </c>
      <c r="AK26" s="72" t="n">
        <f aca="false">W$7</f>
        <v>0</v>
      </c>
      <c r="AL26" s="73" t="n">
        <f aca="false">AL25*VLOOKUP($X26,$K$40:$V$69,AL$6+1,FALSE())</f>
        <v>0.989273664964633</v>
      </c>
      <c r="AM26" s="74" t="n">
        <f aca="false">AM25*VLOOKUP($X26,$K$40:$V$69,AM$6+1,FALSE())</f>
        <v>0.985332545861611</v>
      </c>
      <c r="AN26" s="74" t="n">
        <f aca="false">AN25*VLOOKUP($X26,$K$40:$V$69,AN$6+1,FALSE())</f>
        <v>0.978268370086437</v>
      </c>
      <c r="AO26" s="74" t="n">
        <f aca="false">AO25*VLOOKUP($X26,$K$40:$V$69,AO$6+1,FALSE())</f>
        <v>0.969899791093807</v>
      </c>
      <c r="AP26" s="74" t="n">
        <f aca="false">AP25*VLOOKUP($X26,$K$40:$V$69,AP$6+1,FALSE())</f>
        <v>0.950238413856646</v>
      </c>
      <c r="AQ26" s="74" t="n">
        <f aca="false">AQ25*VLOOKUP($X26,$K$40:$V$69,AQ$6+1,FALSE())</f>
        <v>0.927221086831864</v>
      </c>
      <c r="AR26" s="74" t="n">
        <f aca="false">AR25*VLOOKUP($X26,$K$40:$V$69,AR$6+1,FALSE())</f>
        <v>0.920695256288119</v>
      </c>
      <c r="AS26" s="74" t="n">
        <f aca="false">AS25*VLOOKUP($X26,$K$40:$V$69,AS$6+1,FALSE())</f>
        <v>0.910070838848237</v>
      </c>
      <c r="AT26" s="74" t="n">
        <f aca="false">AT25*VLOOKUP($X26,$K$40:$V$69,AT$6+1,FALSE())</f>
        <v>0.894790822191631</v>
      </c>
      <c r="AU26" s="74" t="n">
        <f aca="false">AU25*VLOOKUP($X26,$K$40:$V$69,AU$6+1,FALSE())</f>
        <v>0.852092378815271</v>
      </c>
      <c r="AV26" s="74" t="n">
        <f aca="false">AV25*VLOOKUP($X26,$K$40:$V$69,AV$6+1,FALSE())</f>
        <v>0.785906134492259</v>
      </c>
      <c r="AW26" s="75" t="n">
        <v>0</v>
      </c>
      <c r="AX26" s="54"/>
      <c r="AY26" s="60" t="n">
        <f aca="false">AY14+1</f>
        <v>2</v>
      </c>
      <c r="AZ26" s="61" t="n">
        <v>20</v>
      </c>
      <c r="BA26" s="76" t="n">
        <v>0.852092378815271</v>
      </c>
      <c r="BB26" s="77" t="n">
        <v>0.894790822191631</v>
      </c>
      <c r="BC26" s="54"/>
      <c r="BD26" s="54" t="n">
        <f aca="false">IF($D$11=1,BA26*BB26,BA26)</f>
        <v>0.852092378815271</v>
      </c>
    </row>
    <row r="27" customFormat="false" ht="12.75" hidden="false" customHeight="false" outlineLevel="0" collapsed="false">
      <c r="A27" s="57" t="n">
        <v>7</v>
      </c>
      <c r="B27" s="58" t="n">
        <v>4</v>
      </c>
      <c r="C27" s="96" t="s">
        <v>84</v>
      </c>
      <c r="F27" s="57" t="n">
        <v>2</v>
      </c>
      <c r="G27" s="58" t="n">
        <v>6</v>
      </c>
      <c r="H27" s="80" t="n">
        <f aca="false">+'Survival Rates'!J25</f>
        <v>0.915800564714168</v>
      </c>
      <c r="I27" s="81" t="n">
        <v>0.90367356743361</v>
      </c>
      <c r="K27" s="60" t="n">
        <v>21</v>
      </c>
      <c r="L27" s="61" t="n">
        <f aca="false">L26</f>
        <v>0.998234198699881</v>
      </c>
      <c r="M27" s="61" t="n">
        <f aca="false">M26</f>
        <v>0.997561637006072</v>
      </c>
      <c r="N27" s="61" t="n">
        <f aca="false">N26</f>
        <v>0.996667658319165</v>
      </c>
      <c r="O27" s="61" t="n">
        <f aca="false">O26</f>
        <v>0.995924023942403</v>
      </c>
      <c r="P27" s="61" t="n">
        <f aca="false">P26</f>
        <v>0.995440050766484</v>
      </c>
      <c r="Q27" s="61" t="n">
        <f aca="false">Q26</f>
        <v>0.994703482742623</v>
      </c>
      <c r="R27" s="61" t="n">
        <f aca="false">R26</f>
        <v>0.994323844682367</v>
      </c>
      <c r="S27" s="61" t="n">
        <f aca="false">S26</f>
        <v>0.993162537320725</v>
      </c>
      <c r="T27" s="61" t="n">
        <f aca="false">T26</f>
        <v>0.992248528538405</v>
      </c>
      <c r="U27" s="61" t="n">
        <f aca="false">U26</f>
        <v>0.990042830115338</v>
      </c>
      <c r="V27" s="61" t="n">
        <f aca="false">V26</f>
        <v>0.986554058696324</v>
      </c>
      <c r="W27" s="64" t="n">
        <f aca="false">W26</f>
        <v>0</v>
      </c>
      <c r="X27" s="60" t="n">
        <f aca="false">X15+1</f>
        <v>2</v>
      </c>
      <c r="Y27" s="61" t="n">
        <v>21</v>
      </c>
      <c r="Z27" s="71" t="n">
        <f aca="false">Z26*VLOOKUP($X27,$K$7:$V$36,Z$6+1,FALSE())</f>
        <v>0.988976532761599</v>
      </c>
      <c r="AA27" s="71" t="n">
        <f aca="false">AA26*VLOOKUP($X27,$K$7:$V$36,AA$6+1,FALSE())</f>
        <v>0.984896610165566</v>
      </c>
      <c r="AB27" s="71" t="n">
        <f aca="false">AB26*VLOOKUP($X27,$K$7:$V$36,AB$6+1,FALSE())</f>
        <v>0.977334358359987</v>
      </c>
      <c r="AC27" s="71" t="n">
        <f aca="false">AC26*VLOOKUP($X27,$K$7:$V$36,AC$6+1,FALSE())</f>
        <v>0.968582008595525</v>
      </c>
      <c r="AD27" s="71" t="n">
        <f aca="false">AD26*VLOOKUP($X27,$K$7:$V$36,AD$6+1,FALSE())</f>
        <v>0.94767279948226</v>
      </c>
      <c r="AE27" s="71" t="n">
        <f aca="false">AE26*VLOOKUP($X27,$K$7:$V$36,AE$6+1,FALSE())</f>
        <v>0.92399200223327</v>
      </c>
      <c r="AF27" s="71" t="n">
        <f aca="false">AF26*VLOOKUP($X27,$K$7:$V$36,AF$6+1,FALSE())</f>
        <v>0.917033518858819</v>
      </c>
      <c r="AG27" s="71" t="n">
        <f aca="false">AG26*VLOOKUP($X27,$K$7:$V$36,AG$6+1,FALSE())</f>
        <v>0.905869273111624</v>
      </c>
      <c r="AH27" s="71" t="n">
        <f aca="false">AH26*VLOOKUP($X27,$K$7:$V$36,AH$6+1,FALSE())</f>
        <v>0.889932063938951</v>
      </c>
      <c r="AI27" s="71" t="n">
        <f aca="false">AI26*VLOOKUP($X27,$K$7:$V$36,AI$6+1,FALSE())</f>
        <v>0.845395287285661</v>
      </c>
      <c r="AJ27" s="71" t="n">
        <f aca="false">AJ26*VLOOKUP($X27,$K$7:$V$36,AJ$6+1,FALSE())</f>
        <v>0.776558955778069</v>
      </c>
      <c r="AK27" s="72" t="n">
        <f aca="false">W$7</f>
        <v>0</v>
      </c>
      <c r="AL27" s="73" t="n">
        <f aca="false">AL26*VLOOKUP($X27,$K$40:$V$69,AL$6+1,FALSE())</f>
        <v>0.988976532761599</v>
      </c>
      <c r="AM27" s="74" t="n">
        <f aca="false">AM26*VLOOKUP($X27,$K$40:$V$69,AM$6+1,FALSE())</f>
        <v>0.984896610165566</v>
      </c>
      <c r="AN27" s="74" t="n">
        <f aca="false">AN26*VLOOKUP($X27,$K$40:$V$69,AN$6+1,FALSE())</f>
        <v>0.977334358359987</v>
      </c>
      <c r="AO27" s="74" t="n">
        <f aca="false">AO26*VLOOKUP($X27,$K$40:$V$69,AO$6+1,FALSE())</f>
        <v>0.968582008595525</v>
      </c>
      <c r="AP27" s="74" t="n">
        <f aca="false">AP26*VLOOKUP($X27,$K$40:$V$69,AP$6+1,FALSE())</f>
        <v>0.94767279948226</v>
      </c>
      <c r="AQ27" s="74" t="n">
        <f aca="false">AQ26*VLOOKUP($X27,$K$40:$V$69,AQ$6+1,FALSE())</f>
        <v>0.92399200223327</v>
      </c>
      <c r="AR27" s="74" t="n">
        <f aca="false">AR26*VLOOKUP($X27,$K$40:$V$69,AR$6+1,FALSE())</f>
        <v>0.917033518858819</v>
      </c>
      <c r="AS27" s="74" t="n">
        <f aca="false">AS26*VLOOKUP($X27,$K$40:$V$69,AS$6+1,FALSE())</f>
        <v>0.905869273111624</v>
      </c>
      <c r="AT27" s="74" t="n">
        <f aca="false">AT26*VLOOKUP($X27,$K$40:$V$69,AT$6+1,FALSE())</f>
        <v>0.889932063938951</v>
      </c>
      <c r="AU27" s="74" t="n">
        <f aca="false">AU26*VLOOKUP($X27,$K$40:$V$69,AU$6+1,FALSE())</f>
        <v>0.845395287285661</v>
      </c>
      <c r="AV27" s="74" t="n">
        <f aca="false">AV26*VLOOKUP($X27,$K$40:$V$69,AV$6+1,FALSE())</f>
        <v>0.776558955778069</v>
      </c>
      <c r="AW27" s="75" t="n">
        <v>0</v>
      </c>
      <c r="AX27" s="54"/>
      <c r="AY27" s="60" t="n">
        <f aca="false">AY15+1</f>
        <v>2</v>
      </c>
      <c r="AZ27" s="61" t="n">
        <v>21</v>
      </c>
      <c r="BA27" s="76" t="n">
        <v>0.845395287285661</v>
      </c>
      <c r="BB27" s="77" t="n">
        <v>0.889932063938951</v>
      </c>
      <c r="BC27" s="54"/>
      <c r="BD27" s="54" t="n">
        <f aca="false">IF($D$11=1,BA27*BB27,BA27)</f>
        <v>0.845395287285661</v>
      </c>
    </row>
    <row r="28" customFormat="false" ht="12.75" hidden="false" customHeight="false" outlineLevel="0" collapsed="false">
      <c r="A28" s="57" t="n">
        <v>8</v>
      </c>
      <c r="B28" s="58" t="n">
        <v>4</v>
      </c>
      <c r="C28" s="96" t="s">
        <v>85</v>
      </c>
      <c r="F28" s="57" t="n">
        <v>2</v>
      </c>
      <c r="G28" s="58" t="n">
        <v>7</v>
      </c>
      <c r="H28" s="80" t="n">
        <f aca="false">+'Survival Rates'!J26</f>
        <v>0.896244122897734</v>
      </c>
      <c r="I28" s="81" t="n">
        <v>0.88068005023926</v>
      </c>
      <c r="K28" s="60" t="n">
        <v>22</v>
      </c>
      <c r="L28" s="61" t="n">
        <f aca="false">L27</f>
        <v>0.998234198699881</v>
      </c>
      <c r="M28" s="61" t="n">
        <f aca="false">M27</f>
        <v>0.997561637006072</v>
      </c>
      <c r="N28" s="61" t="n">
        <f aca="false">N27</f>
        <v>0.996667658319165</v>
      </c>
      <c r="O28" s="61" t="n">
        <f aca="false">O27</f>
        <v>0.995924023942403</v>
      </c>
      <c r="P28" s="61" t="n">
        <f aca="false">P27</f>
        <v>0.995440050766484</v>
      </c>
      <c r="Q28" s="61" t="n">
        <f aca="false">Q27</f>
        <v>0.994703482742623</v>
      </c>
      <c r="R28" s="61" t="n">
        <f aca="false">R27</f>
        <v>0.994323844682367</v>
      </c>
      <c r="S28" s="61" t="n">
        <f aca="false">S27</f>
        <v>0.993162537320725</v>
      </c>
      <c r="T28" s="61" t="n">
        <f aca="false">T27</f>
        <v>0.992248528538405</v>
      </c>
      <c r="U28" s="61" t="n">
        <f aca="false">U27</f>
        <v>0.990042830115338</v>
      </c>
      <c r="V28" s="61" t="n">
        <f aca="false">V27</f>
        <v>0.986554058696324</v>
      </c>
      <c r="W28" s="64" t="n">
        <f aca="false">W27</f>
        <v>0</v>
      </c>
      <c r="X28" s="60" t="n">
        <f aca="false">X16+1</f>
        <v>2</v>
      </c>
      <c r="Y28" s="61" t="n">
        <v>22</v>
      </c>
      <c r="Z28" s="71" t="n">
        <f aca="false">Z27*VLOOKUP($X28,$K$7:$V$36,Z$6+1,FALSE())</f>
        <v>0.98867948980338</v>
      </c>
      <c r="AA28" s="71" t="n">
        <f aca="false">AA27*VLOOKUP($X28,$K$7:$V$36,AA$6+1,FALSE())</f>
        <v>0.984460867338348</v>
      </c>
      <c r="AB28" s="71" t="n">
        <f aca="false">AB27*VLOOKUP($X28,$K$7:$V$36,AB$6+1,FALSE())</f>
        <v>0.976401238390781</v>
      </c>
      <c r="AC28" s="71" t="n">
        <f aca="false">AC27*VLOOKUP($X28,$K$7:$V$36,AC$6+1,FALSE())</f>
        <v>0.967266016540677</v>
      </c>
      <c r="AD28" s="71" t="n">
        <f aca="false">AD27*VLOOKUP($X28,$K$7:$V$36,AD$6+1,FALSE())</f>
        <v>0.945114112187459</v>
      </c>
      <c r="AE28" s="71" t="n">
        <f aca="false">AE27*VLOOKUP($X28,$K$7:$V$36,AE$6+1,FALSE())</f>
        <v>0.920774163051215</v>
      </c>
      <c r="AF28" s="71" t="n">
        <f aca="false">AF27*VLOOKUP($X28,$K$7:$V$36,AF$6+1,FALSE())</f>
        <v>0.91338634468583</v>
      </c>
      <c r="AG28" s="71" t="n">
        <f aca="false">AG27*VLOOKUP($X28,$K$7:$V$36,AG$6+1,FALSE())</f>
        <v>0.901687104936042</v>
      </c>
      <c r="AH28" s="71" t="n">
        <f aca="false">AH27*VLOOKUP($X28,$K$7:$V$36,AH$6+1,FALSE())</f>
        <v>0.885099688982983</v>
      </c>
      <c r="AI28" s="71" t="n">
        <f aca="false">AI27*VLOOKUP($X28,$K$7:$V$36,AI$6+1,FALSE())</f>
        <v>0.838750832108717</v>
      </c>
      <c r="AJ28" s="71" t="n">
        <f aca="false">AJ27*VLOOKUP($X28,$K$7:$V$36,AJ$6+1,FALSE())</f>
        <v>0.767322947782722</v>
      </c>
      <c r="AK28" s="72" t="n">
        <f aca="false">W$7</f>
        <v>0</v>
      </c>
      <c r="AL28" s="73" t="n">
        <f aca="false">AL27*VLOOKUP($X28,$K$40:$V$69,AL$6+1,FALSE())</f>
        <v>0.98867948980338</v>
      </c>
      <c r="AM28" s="74" t="n">
        <f aca="false">AM27*VLOOKUP($X28,$K$40:$V$69,AM$6+1,FALSE())</f>
        <v>0.984460867338348</v>
      </c>
      <c r="AN28" s="74" t="n">
        <f aca="false">AN27*VLOOKUP($X28,$K$40:$V$69,AN$6+1,FALSE())</f>
        <v>0.976401238390781</v>
      </c>
      <c r="AO28" s="74" t="n">
        <f aca="false">AO27*VLOOKUP($X28,$K$40:$V$69,AO$6+1,FALSE())</f>
        <v>0.967266016540677</v>
      </c>
      <c r="AP28" s="74" t="n">
        <f aca="false">AP27*VLOOKUP($X28,$K$40:$V$69,AP$6+1,FALSE())</f>
        <v>0.945114112187459</v>
      </c>
      <c r="AQ28" s="74" t="n">
        <f aca="false">AQ27*VLOOKUP($X28,$K$40:$V$69,AQ$6+1,FALSE())</f>
        <v>0.920774163051215</v>
      </c>
      <c r="AR28" s="74" t="n">
        <f aca="false">AR27*VLOOKUP($X28,$K$40:$V$69,AR$6+1,FALSE())</f>
        <v>0.91338634468583</v>
      </c>
      <c r="AS28" s="74" t="n">
        <f aca="false">AS27*VLOOKUP($X28,$K$40:$V$69,AS$6+1,FALSE())</f>
        <v>0.901687104936042</v>
      </c>
      <c r="AT28" s="74" t="n">
        <f aca="false">AT27*VLOOKUP($X28,$K$40:$V$69,AT$6+1,FALSE())</f>
        <v>0.885099688982983</v>
      </c>
      <c r="AU28" s="74" t="n">
        <f aca="false">AU27*VLOOKUP($X28,$K$40:$V$69,AU$6+1,FALSE())</f>
        <v>0.838750832108717</v>
      </c>
      <c r="AV28" s="74" t="n">
        <f aca="false">AV27*VLOOKUP($X28,$K$40:$V$69,AV$6+1,FALSE())</f>
        <v>0.767322947782722</v>
      </c>
      <c r="AW28" s="75" t="n">
        <v>0</v>
      </c>
      <c r="AX28" s="54"/>
      <c r="AY28" s="60" t="n">
        <f aca="false">AY16+1</f>
        <v>2</v>
      </c>
      <c r="AZ28" s="61" t="n">
        <v>22</v>
      </c>
      <c r="BA28" s="76" t="n">
        <v>0.838750832108717</v>
      </c>
      <c r="BB28" s="77" t="n">
        <v>0.885099688982983</v>
      </c>
      <c r="BC28" s="54"/>
      <c r="BD28" s="54" t="n">
        <f aca="false">IF($D$11=1,BA28*BB28,BA28)</f>
        <v>0.838750832108717</v>
      </c>
    </row>
    <row r="29" customFormat="false" ht="12.75" hidden="false" customHeight="false" outlineLevel="0" collapsed="false">
      <c r="A29" s="57" t="n">
        <v>9</v>
      </c>
      <c r="B29" s="58" t="n">
        <v>5</v>
      </c>
      <c r="C29" s="96" t="s">
        <v>33</v>
      </c>
      <c r="F29" s="57" t="n">
        <v>2</v>
      </c>
      <c r="G29" s="58" t="n">
        <v>8</v>
      </c>
      <c r="H29" s="80" t="n">
        <f aca="false">+'Survival Rates'!J27</f>
        <v>0.898449131007333</v>
      </c>
      <c r="I29" s="81" t="n">
        <v>0.869583043598723</v>
      </c>
      <c r="K29" s="60" t="n">
        <v>23</v>
      </c>
      <c r="L29" s="61" t="n">
        <f aca="false">L28</f>
        <v>0.998234198699881</v>
      </c>
      <c r="M29" s="61" t="n">
        <f aca="false">M28</f>
        <v>0.997561637006072</v>
      </c>
      <c r="N29" s="61" t="n">
        <f aca="false">N28</f>
        <v>0.996667658319165</v>
      </c>
      <c r="O29" s="61" t="n">
        <f aca="false">O28</f>
        <v>0.995924023942403</v>
      </c>
      <c r="P29" s="61" t="n">
        <f aca="false">P28</f>
        <v>0.995440050766484</v>
      </c>
      <c r="Q29" s="61" t="n">
        <f aca="false">Q28</f>
        <v>0.994703482742623</v>
      </c>
      <c r="R29" s="61" t="n">
        <f aca="false">R28</f>
        <v>0.994323844682367</v>
      </c>
      <c r="S29" s="61" t="n">
        <f aca="false">S28</f>
        <v>0.993162537320725</v>
      </c>
      <c r="T29" s="61" t="n">
        <f aca="false">T28</f>
        <v>0.992248528538405</v>
      </c>
      <c r="U29" s="61" t="n">
        <f aca="false">U28</f>
        <v>0.990042830115338</v>
      </c>
      <c r="V29" s="61" t="n">
        <f aca="false">V28</f>
        <v>0.986554058696324</v>
      </c>
      <c r="W29" s="64" t="n">
        <f aca="false">W28</f>
        <v>0</v>
      </c>
      <c r="X29" s="60" t="n">
        <f aca="false">X17+1</f>
        <v>2</v>
      </c>
      <c r="Y29" s="61" t="n">
        <v>23</v>
      </c>
      <c r="Z29" s="71" t="n">
        <f aca="false">Z28*VLOOKUP($X29,$K$7:$V$36,Z$6+1,FALSE())</f>
        <v>0.988382536063173</v>
      </c>
      <c r="AA29" s="71" t="n">
        <f aca="false">AA28*VLOOKUP($X29,$K$7:$V$36,AA$6+1,FALSE())</f>
        <v>0.984025317294625</v>
      </c>
      <c r="AB29" s="71" t="n">
        <f aca="false">AB28*VLOOKUP($X29,$K$7:$V$36,AB$6+1,FALSE())</f>
        <v>0.975469009327405</v>
      </c>
      <c r="AC29" s="71" t="n">
        <f aca="false">AC28*VLOOKUP($X29,$K$7:$V$36,AC$6+1,FALSE())</f>
        <v>0.965951812496625</v>
      </c>
      <c r="AD29" s="71" t="n">
        <f aca="false">AD28*VLOOKUP($X29,$K$7:$V$36,AD$6+1,FALSE())</f>
        <v>0.942562333269344</v>
      </c>
      <c r="AE29" s="71" t="n">
        <f aca="false">AE28*VLOOKUP($X29,$K$7:$V$36,AE$6+1,FALSE())</f>
        <v>0.917567530123085</v>
      </c>
      <c r="AF29" s="71" t="n">
        <f aca="false">AF28*VLOOKUP($X29,$K$7:$V$36,AF$6+1,FALSE())</f>
        <v>0.909753675848987</v>
      </c>
      <c r="AG29" s="71" t="n">
        <f aca="false">AG28*VLOOKUP($X29,$K$7:$V$36,AG$6+1,FALSE())</f>
        <v>0.897524244767883</v>
      </c>
      <c r="AH29" s="71" t="n">
        <f aca="false">AH28*VLOOKUP($X29,$K$7:$V$36,AH$6+1,FALSE())</f>
        <v>0.880293554061128</v>
      </c>
      <c r="AI29" s="71" t="n">
        <f aca="false">AI28*VLOOKUP($X29,$K$7:$V$36,AI$6+1,FALSE())</f>
        <v>0.83215859958461</v>
      </c>
      <c r="AJ29" s="71" t="n">
        <f aca="false">AJ28*VLOOKUP($X29,$K$7:$V$36,AJ$6+1,FALSE())</f>
        <v>0.758196788296693</v>
      </c>
      <c r="AK29" s="72" t="n">
        <f aca="false">W$7</f>
        <v>0</v>
      </c>
      <c r="AL29" s="73" t="n">
        <f aca="false">AL28*VLOOKUP($X29,$K$40:$V$69,AL$6+1,FALSE())</f>
        <v>0.988382536063173</v>
      </c>
      <c r="AM29" s="74" t="n">
        <f aca="false">AM28*VLOOKUP($X29,$K$40:$V$69,AM$6+1,FALSE())</f>
        <v>0.984025317294625</v>
      </c>
      <c r="AN29" s="74" t="n">
        <f aca="false">AN28*VLOOKUP($X29,$K$40:$V$69,AN$6+1,FALSE())</f>
        <v>0.975469009327405</v>
      </c>
      <c r="AO29" s="74" t="n">
        <f aca="false">AO28*VLOOKUP($X29,$K$40:$V$69,AO$6+1,FALSE())</f>
        <v>0.965951812496625</v>
      </c>
      <c r="AP29" s="74" t="n">
        <f aca="false">AP28*VLOOKUP($X29,$K$40:$V$69,AP$6+1,FALSE())</f>
        <v>0.942562333269344</v>
      </c>
      <c r="AQ29" s="74" t="n">
        <f aca="false">AQ28*VLOOKUP($X29,$K$40:$V$69,AQ$6+1,FALSE())</f>
        <v>0.917567530123085</v>
      </c>
      <c r="AR29" s="74" t="n">
        <f aca="false">AR28*VLOOKUP($X29,$K$40:$V$69,AR$6+1,FALSE())</f>
        <v>0.909753675848987</v>
      </c>
      <c r="AS29" s="74" t="n">
        <f aca="false">AS28*VLOOKUP($X29,$K$40:$V$69,AS$6+1,FALSE())</f>
        <v>0.897524244767883</v>
      </c>
      <c r="AT29" s="74" t="n">
        <f aca="false">AT28*VLOOKUP($X29,$K$40:$V$69,AT$6+1,FALSE())</f>
        <v>0.880293554061128</v>
      </c>
      <c r="AU29" s="74" t="n">
        <f aca="false">AU28*VLOOKUP($X29,$K$40:$V$69,AU$6+1,FALSE())</f>
        <v>0.83215859958461</v>
      </c>
      <c r="AV29" s="74" t="n">
        <f aca="false">AV28*VLOOKUP($X29,$K$40:$V$69,AV$6+1,FALSE())</f>
        <v>0.758196788296693</v>
      </c>
      <c r="AW29" s="75" t="n">
        <v>0</v>
      </c>
      <c r="AX29" s="54"/>
      <c r="AY29" s="60" t="n">
        <f aca="false">AY17+1</f>
        <v>2</v>
      </c>
      <c r="AZ29" s="61" t="n">
        <v>23</v>
      </c>
      <c r="BA29" s="76" t="n">
        <v>0.83215859958461</v>
      </c>
      <c r="BB29" s="77" t="n">
        <v>0.880293554061128</v>
      </c>
      <c r="BC29" s="54"/>
      <c r="BD29" s="54" t="n">
        <f aca="false">IF($D$11=1,BA29*BB29,BA29)</f>
        <v>0.83215859958461</v>
      </c>
    </row>
    <row r="30" customFormat="false" ht="12.75" hidden="false" customHeight="false" outlineLevel="0" collapsed="false">
      <c r="A30" s="57" t="n">
        <v>10</v>
      </c>
      <c r="B30" s="58" t="n">
        <v>6</v>
      </c>
      <c r="C30" s="96" t="s">
        <v>34</v>
      </c>
      <c r="F30" s="57" t="n">
        <v>2</v>
      </c>
      <c r="G30" s="58" t="n">
        <v>9</v>
      </c>
      <c r="H30" s="80" t="n">
        <f aca="false">+'Survival Rates'!J28</f>
        <v>0.904975412858226</v>
      </c>
      <c r="I30" s="81" t="n">
        <v>0.859685667862788</v>
      </c>
      <c r="K30" s="60" t="n">
        <v>24</v>
      </c>
      <c r="L30" s="61" t="n">
        <f aca="false">L29</f>
        <v>0.998234198699881</v>
      </c>
      <c r="M30" s="61" t="n">
        <f aca="false">M29</f>
        <v>0.997561637006072</v>
      </c>
      <c r="N30" s="61" t="n">
        <f aca="false">N29</f>
        <v>0.996667658319165</v>
      </c>
      <c r="O30" s="61" t="n">
        <f aca="false">O29</f>
        <v>0.995924023942403</v>
      </c>
      <c r="P30" s="61" t="n">
        <f aca="false">P29</f>
        <v>0.995440050766484</v>
      </c>
      <c r="Q30" s="61" t="n">
        <f aca="false">Q29</f>
        <v>0.994703482742623</v>
      </c>
      <c r="R30" s="61" t="n">
        <f aca="false">R29</f>
        <v>0.994323844682367</v>
      </c>
      <c r="S30" s="61" t="n">
        <f aca="false">S29</f>
        <v>0.993162537320725</v>
      </c>
      <c r="T30" s="61" t="n">
        <f aca="false">T29</f>
        <v>0.992248528538405</v>
      </c>
      <c r="U30" s="61" t="n">
        <f aca="false">U29</f>
        <v>0.990042830115338</v>
      </c>
      <c r="V30" s="61" t="n">
        <f aca="false">V29</f>
        <v>0.986554058696324</v>
      </c>
      <c r="W30" s="64" t="n">
        <f aca="false">W29</f>
        <v>0</v>
      </c>
      <c r="X30" s="60" t="n">
        <f aca="false">X18+1</f>
        <v>2</v>
      </c>
      <c r="Y30" s="61" t="n">
        <v>24</v>
      </c>
      <c r="Z30" s="71" t="n">
        <f aca="false">Z29*VLOOKUP($X30,$K$7:$V$36,Z$6+1,FALSE())</f>
        <v>0.988085671514179</v>
      </c>
      <c r="AA30" s="71" t="n">
        <f aca="false">AA29*VLOOKUP($X30,$K$7:$V$36,AA$6+1,FALSE())</f>
        <v>0.983589959949105</v>
      </c>
      <c r="AB30" s="71" t="n">
        <f aca="false">AB29*VLOOKUP($X30,$K$7:$V$36,AB$6+1,FALSE())</f>
        <v>0.974537670319256</v>
      </c>
      <c r="AC30" s="71" t="n">
        <f aca="false">AC29*VLOOKUP($X30,$K$7:$V$36,AC$6+1,FALSE())</f>
        <v>0.964639394034037</v>
      </c>
      <c r="AD30" s="71" t="n">
        <f aca="false">AD29*VLOOKUP($X30,$K$7:$V$36,AD$6+1,FALSE())</f>
        <v>0.940017444075509</v>
      </c>
      <c r="AE30" s="71" t="n">
        <f aca="false">AE29*VLOOKUP($X30,$K$7:$V$36,AE$6+1,FALSE())</f>
        <v>0.914372064422651</v>
      </c>
      <c r="AF30" s="71" t="n">
        <f aca="false">AF29*VLOOKUP($X30,$K$7:$V$36,AF$6+1,FALSE())</f>
        <v>0.906135454658482</v>
      </c>
      <c r="AG30" s="71" t="n">
        <f aca="false">AG29*VLOOKUP($X30,$K$7:$V$36,AG$6+1,FALSE())</f>
        <v>0.893380603466983</v>
      </c>
      <c r="AH30" s="71" t="n">
        <f aca="false">AH29*VLOOKUP($X30,$K$7:$V$36,AH$6+1,FALSE())</f>
        <v>0.875513516688706</v>
      </c>
      <c r="AI30" s="71" t="n">
        <f aca="false">AI29*VLOOKUP($X30,$K$7:$V$36,AI$6+1,FALSE())</f>
        <v>0.825618179265021</v>
      </c>
      <c r="AJ30" s="71" t="n">
        <f aca="false">AJ29*VLOOKUP($X30,$K$7:$V$36,AJ$6+1,FALSE())</f>
        <v>0.749179170836164</v>
      </c>
      <c r="AK30" s="72" t="n">
        <f aca="false">W$7</f>
        <v>0</v>
      </c>
      <c r="AL30" s="73" t="n">
        <f aca="false">AL29*VLOOKUP($X30,$K$40:$V$69,AL$6+1,FALSE())</f>
        <v>0.988085671514179</v>
      </c>
      <c r="AM30" s="74" t="n">
        <f aca="false">AM29*VLOOKUP($X30,$K$40:$V$69,AM$6+1,FALSE())</f>
        <v>0.983589959949105</v>
      </c>
      <c r="AN30" s="74" t="n">
        <f aca="false">AN29*VLOOKUP($X30,$K$40:$V$69,AN$6+1,FALSE())</f>
        <v>0.974537670319256</v>
      </c>
      <c r="AO30" s="74" t="n">
        <f aca="false">AO29*VLOOKUP($X30,$K$40:$V$69,AO$6+1,FALSE())</f>
        <v>0.964639394034037</v>
      </c>
      <c r="AP30" s="74" t="n">
        <f aca="false">AP29*VLOOKUP($X30,$K$40:$V$69,AP$6+1,FALSE())</f>
        <v>0.940017444075509</v>
      </c>
      <c r="AQ30" s="74" t="n">
        <f aca="false">AQ29*VLOOKUP($X30,$K$40:$V$69,AQ$6+1,FALSE())</f>
        <v>0.914372064422651</v>
      </c>
      <c r="AR30" s="74" t="n">
        <f aca="false">AR29*VLOOKUP($X30,$K$40:$V$69,AR$6+1,FALSE())</f>
        <v>0.906135454658482</v>
      </c>
      <c r="AS30" s="74" t="n">
        <f aca="false">AS29*VLOOKUP($X30,$K$40:$V$69,AS$6+1,FALSE())</f>
        <v>0.893380603466983</v>
      </c>
      <c r="AT30" s="74" t="n">
        <f aca="false">AT29*VLOOKUP($X30,$K$40:$V$69,AT$6+1,FALSE())</f>
        <v>0.875513516688706</v>
      </c>
      <c r="AU30" s="74" t="n">
        <f aca="false">AU29*VLOOKUP($X30,$K$40:$V$69,AU$6+1,FALSE())</f>
        <v>0.825618179265021</v>
      </c>
      <c r="AV30" s="74" t="n">
        <f aca="false">AV29*VLOOKUP($X30,$K$40:$V$69,AV$6+1,FALSE())</f>
        <v>0.749179170836164</v>
      </c>
      <c r="AW30" s="75" t="n">
        <v>0</v>
      </c>
      <c r="AX30" s="54"/>
      <c r="AY30" s="60" t="n">
        <f aca="false">AY18+1</f>
        <v>2</v>
      </c>
      <c r="AZ30" s="61" t="n">
        <v>24</v>
      </c>
      <c r="BA30" s="76" t="n">
        <v>0.825618179265021</v>
      </c>
      <c r="BB30" s="77" t="n">
        <v>0.875513516688706</v>
      </c>
      <c r="BC30" s="54"/>
      <c r="BD30" s="54" t="n">
        <f aca="false">IF($D$11=1,BA30*BB30,BA30)</f>
        <v>0.825618179265021</v>
      </c>
    </row>
    <row r="31" customFormat="false" ht="12.75" hidden="false" customHeight="false" outlineLevel="0" collapsed="false">
      <c r="A31" s="57" t="n">
        <v>11</v>
      </c>
      <c r="B31" s="58" t="n">
        <v>7</v>
      </c>
      <c r="C31" s="96" t="s">
        <v>35</v>
      </c>
      <c r="F31" s="57" t="n">
        <v>2</v>
      </c>
      <c r="G31" s="58" t="n">
        <v>10</v>
      </c>
      <c r="H31" s="80" t="n">
        <f aca="false">+'Survival Rates'!J29</f>
        <v>0.916210076107229</v>
      </c>
      <c r="I31" s="81" t="n">
        <v>0.850989595859329</v>
      </c>
      <c r="K31" s="60" t="n">
        <v>25</v>
      </c>
      <c r="L31" s="61" t="n">
        <f aca="false">L30</f>
        <v>0.998234198699881</v>
      </c>
      <c r="M31" s="61" t="n">
        <f aca="false">M30</f>
        <v>0.997561637006072</v>
      </c>
      <c r="N31" s="61" t="n">
        <f aca="false">N30</f>
        <v>0.996667658319165</v>
      </c>
      <c r="O31" s="61" t="n">
        <f aca="false">O30</f>
        <v>0.995924023942403</v>
      </c>
      <c r="P31" s="61" t="n">
        <f aca="false">P30</f>
        <v>0.995440050766484</v>
      </c>
      <c r="Q31" s="61" t="n">
        <f aca="false">Q30</f>
        <v>0.994703482742623</v>
      </c>
      <c r="R31" s="61" t="n">
        <f aca="false">R30</f>
        <v>0.994323844682367</v>
      </c>
      <c r="S31" s="61" t="n">
        <f aca="false">S30</f>
        <v>0.993162537320725</v>
      </c>
      <c r="T31" s="61" t="n">
        <f aca="false">T30</f>
        <v>0.992248528538405</v>
      </c>
      <c r="U31" s="61" t="n">
        <f aca="false">U30</f>
        <v>0.990042830115338</v>
      </c>
      <c r="V31" s="61" t="n">
        <f aca="false">V30</f>
        <v>0.986554058696324</v>
      </c>
      <c r="W31" s="64" t="n">
        <f aca="false">W30</f>
        <v>0</v>
      </c>
      <c r="X31" s="60" t="n">
        <f aca="false">X19+1</f>
        <v>3</v>
      </c>
      <c r="Y31" s="61" t="n">
        <v>25</v>
      </c>
      <c r="Z31" s="71" t="n">
        <f aca="false">Z30*VLOOKUP($X31,$K$7:$V$36,Z$6+1,FALSE())</f>
        <v>0.986978206573144</v>
      </c>
      <c r="AA31" s="71" t="n">
        <f aca="false">AA30*VLOOKUP($X31,$K$7:$V$36,AA$6+1,FALSE())</f>
        <v>0.982077008576901</v>
      </c>
      <c r="AB31" s="71" t="n">
        <f aca="false">AB30*VLOOKUP($X31,$K$7:$V$36,AB$6+1,FALSE())</f>
        <v>0.972506928073592</v>
      </c>
      <c r="AC31" s="71" t="n">
        <f aca="false">AC30*VLOOKUP($X31,$K$7:$V$36,AC$6+1,FALSE())</f>
        <v>0.961962156153868</v>
      </c>
      <c r="AD31" s="71" t="n">
        <f aca="false">AD30*VLOOKUP($X31,$K$7:$V$36,AD$6+1,FALSE())</f>
        <v>0.93784984460188</v>
      </c>
      <c r="AE31" s="71" t="n">
        <f aca="false">AE30*VLOOKUP($X31,$K$7:$V$36,AE$6+1,FALSE())</f>
        <v>0.910756500621751</v>
      </c>
      <c r="AF31" s="71" t="n">
        <f aca="false">AF30*VLOOKUP($X31,$K$7:$V$36,AF$6+1,FALSE())</f>
        <v>0.902180334950001</v>
      </c>
      <c r="AG31" s="71" t="n">
        <f aca="false">AG30*VLOOKUP($X31,$K$7:$V$36,AG$6+1,FALSE())</f>
        <v>0.888923656965303</v>
      </c>
      <c r="AH31" s="71" t="n">
        <f aca="false">AH30*VLOOKUP($X31,$K$7:$V$36,AH$6+1,FALSE())</f>
        <v>0.870256756097386</v>
      </c>
      <c r="AI31" s="71" t="n">
        <f aca="false">AI30*VLOOKUP($X31,$K$7:$V$36,AI$6+1,FALSE())</f>
        <v>0.818681977588697</v>
      </c>
      <c r="AJ31" s="71" t="n">
        <f aca="false">AJ30*VLOOKUP($X31,$K$7:$V$36,AJ$6+1,FALSE())</f>
        <v>0.740061724746085</v>
      </c>
      <c r="AK31" s="72" t="n">
        <f aca="false">W$7</f>
        <v>0</v>
      </c>
      <c r="AL31" s="73" t="n">
        <f aca="false">AL30*VLOOKUP($X31,$K$40:$V$69,AL$6+1,FALSE())</f>
        <v>0.986978206573144</v>
      </c>
      <c r="AM31" s="74" t="n">
        <f aca="false">AM30*VLOOKUP($X31,$K$40:$V$69,AM$6+1,FALSE())</f>
        <v>0.982077008576901</v>
      </c>
      <c r="AN31" s="74" t="n">
        <f aca="false">AN30*VLOOKUP($X31,$K$40:$V$69,AN$6+1,FALSE())</f>
        <v>0.972506928073592</v>
      </c>
      <c r="AO31" s="74" t="n">
        <f aca="false">AO30*VLOOKUP($X31,$K$40:$V$69,AO$6+1,FALSE())</f>
        <v>0.961962156153868</v>
      </c>
      <c r="AP31" s="74" t="n">
        <f aca="false">AP30*VLOOKUP($X31,$K$40:$V$69,AP$6+1,FALSE())</f>
        <v>0.93784984460188</v>
      </c>
      <c r="AQ31" s="74" t="n">
        <f aca="false">AQ30*VLOOKUP($X31,$K$40:$V$69,AQ$6+1,FALSE())</f>
        <v>0.910756500621751</v>
      </c>
      <c r="AR31" s="74" t="n">
        <f aca="false">AR30*VLOOKUP($X31,$K$40:$V$69,AR$6+1,FALSE())</f>
        <v>0.902180334950001</v>
      </c>
      <c r="AS31" s="74" t="n">
        <f aca="false">AS30*VLOOKUP($X31,$K$40:$V$69,AS$6+1,FALSE())</f>
        <v>0.888923656965303</v>
      </c>
      <c r="AT31" s="74" t="n">
        <f aca="false">AT30*VLOOKUP($X31,$K$40:$V$69,AT$6+1,FALSE())</f>
        <v>0.870256756097386</v>
      </c>
      <c r="AU31" s="74" t="n">
        <f aca="false">AU30*VLOOKUP($X31,$K$40:$V$69,AU$6+1,FALSE())</f>
        <v>0.818681977588697</v>
      </c>
      <c r="AV31" s="74" t="n">
        <f aca="false">AV30*VLOOKUP($X31,$K$40:$V$69,AV$6+1,FALSE())</f>
        <v>0.740061724746085</v>
      </c>
      <c r="AW31" s="75" t="n">
        <v>0</v>
      </c>
      <c r="AX31" s="54"/>
      <c r="AY31" s="60" t="n">
        <f aca="false">AY19+1</f>
        <v>3</v>
      </c>
      <c r="AZ31" s="61" t="n">
        <v>25</v>
      </c>
      <c r="BA31" s="76" t="n">
        <v>0.818681977588697</v>
      </c>
      <c r="BB31" s="77" t="n">
        <v>0.870256756097386</v>
      </c>
      <c r="BC31" s="54"/>
      <c r="BD31" s="54" t="n">
        <f aca="false">IF($D$11=1,BA31*BB31,BA31)</f>
        <v>0.818681977588697</v>
      </c>
    </row>
    <row r="32" customFormat="false" ht="12.75" hidden="false" customHeight="false" outlineLevel="0" collapsed="false">
      <c r="A32" s="57" t="n">
        <v>12</v>
      </c>
      <c r="B32" s="58" t="n">
        <v>8</v>
      </c>
      <c r="C32" s="96" t="s">
        <v>36</v>
      </c>
      <c r="F32" s="57" t="n">
        <v>2</v>
      </c>
      <c r="G32" s="58" t="n">
        <v>11</v>
      </c>
      <c r="H32" s="80" t="n">
        <f aca="false">+'Survival Rates'!J30</f>
        <v>0.898139593146066</v>
      </c>
      <c r="I32" s="81" t="n">
        <v>0.830707198005065</v>
      </c>
      <c r="K32" s="60" t="n">
        <v>26</v>
      </c>
      <c r="L32" s="61" t="n">
        <f aca="false">L31</f>
        <v>0.998234198699881</v>
      </c>
      <c r="M32" s="61" t="n">
        <f aca="false">M31</f>
        <v>0.997561637006072</v>
      </c>
      <c r="N32" s="61" t="n">
        <f aca="false">N31</f>
        <v>0.996667658319165</v>
      </c>
      <c r="O32" s="61" t="n">
        <f aca="false">O31</f>
        <v>0.995924023942403</v>
      </c>
      <c r="P32" s="61" t="n">
        <f aca="false">P31</f>
        <v>0.995440050766484</v>
      </c>
      <c r="Q32" s="61" t="n">
        <f aca="false">Q31</f>
        <v>0.994703482742623</v>
      </c>
      <c r="R32" s="61" t="n">
        <f aca="false">R31</f>
        <v>0.994323844682367</v>
      </c>
      <c r="S32" s="61" t="n">
        <f aca="false">S31</f>
        <v>0.993162537320725</v>
      </c>
      <c r="T32" s="61" t="n">
        <f aca="false">T31</f>
        <v>0.992248528538405</v>
      </c>
      <c r="U32" s="61" t="n">
        <f aca="false">U31</f>
        <v>0.990042830115338</v>
      </c>
      <c r="V32" s="61" t="n">
        <f aca="false">V31</f>
        <v>0.986554058696324</v>
      </c>
      <c r="W32" s="64" t="n">
        <f aca="false">W31</f>
        <v>0</v>
      </c>
      <c r="X32" s="60" t="n">
        <f aca="false">X20+1</f>
        <v>3</v>
      </c>
      <c r="Y32" s="61" t="n">
        <v>26</v>
      </c>
      <c r="Z32" s="71" t="n">
        <f aca="false">Z31*VLOOKUP($X32,$K$7:$V$36,Z$6+1,FALSE())</f>
        <v>0.985871982899573</v>
      </c>
      <c r="AA32" s="71" t="n">
        <f aca="false">AA31*VLOOKUP($X32,$K$7:$V$36,AA$6+1,FALSE())</f>
        <v>0.980566384416185</v>
      </c>
      <c r="AB32" s="71" t="n">
        <f aca="false">AB31*VLOOKUP($X32,$K$7:$V$36,AB$6+1,FALSE())</f>
        <v>0.970480417489971</v>
      </c>
      <c r="AC32" s="71" t="n">
        <f aca="false">AC31*VLOOKUP($X32,$K$7:$V$36,AC$6+1,FALSE())</f>
        <v>0.959292348617837</v>
      </c>
      <c r="AD32" s="71" t="n">
        <f aca="false">AD31*VLOOKUP($X32,$K$7:$V$36,AD$6+1,FALSE())</f>
        <v>0.935687243426429</v>
      </c>
      <c r="AE32" s="71" t="n">
        <f aca="false">AE31*VLOOKUP($X32,$K$7:$V$36,AE$6+1,FALSE())</f>
        <v>0.907155233300487</v>
      </c>
      <c r="AF32" s="71" t="n">
        <f aca="false">AF31*VLOOKUP($X32,$K$7:$V$36,AF$6+1,FALSE())</f>
        <v>0.898242478633905</v>
      </c>
      <c r="AG32" s="71" t="n">
        <f aca="false">AG31*VLOOKUP($X32,$K$7:$V$36,AG$6+1,FALSE())</f>
        <v>0.884488945524517</v>
      </c>
      <c r="AH32" s="71" t="n">
        <f aca="false">AH31*VLOOKUP($X32,$K$7:$V$36,AH$6+1,FALSE())</f>
        <v>0.865031558162025</v>
      </c>
      <c r="AI32" s="71" t="n">
        <f aca="false">AI31*VLOOKUP($X32,$K$7:$V$36,AI$6+1,FALSE())</f>
        <v>0.811804048483039</v>
      </c>
      <c r="AJ32" s="71" t="n">
        <f aca="false">AJ31*VLOOKUP($X32,$K$7:$V$36,AJ$6+1,FALSE())</f>
        <v>0.73105523719095</v>
      </c>
      <c r="AK32" s="72" t="n">
        <f aca="false">W$7</f>
        <v>0</v>
      </c>
      <c r="AL32" s="73" t="n">
        <f aca="false">AL31*VLOOKUP($X32,$K$40:$V$69,AL$6+1,FALSE())</f>
        <v>0.985871982899573</v>
      </c>
      <c r="AM32" s="74" t="n">
        <f aca="false">AM31*VLOOKUP($X32,$K$40:$V$69,AM$6+1,FALSE())</f>
        <v>0.980566384416185</v>
      </c>
      <c r="AN32" s="74" t="n">
        <f aca="false">AN31*VLOOKUP($X32,$K$40:$V$69,AN$6+1,FALSE())</f>
        <v>0.970480417489971</v>
      </c>
      <c r="AO32" s="74" t="n">
        <f aca="false">AO31*VLOOKUP($X32,$K$40:$V$69,AO$6+1,FALSE())</f>
        <v>0.959292348617837</v>
      </c>
      <c r="AP32" s="74" t="n">
        <f aca="false">AP31*VLOOKUP($X32,$K$40:$V$69,AP$6+1,FALSE())</f>
        <v>0.935687243426429</v>
      </c>
      <c r="AQ32" s="74" t="n">
        <f aca="false">AQ31*VLOOKUP($X32,$K$40:$V$69,AQ$6+1,FALSE())</f>
        <v>0.907155233300487</v>
      </c>
      <c r="AR32" s="74" t="n">
        <f aca="false">AR31*VLOOKUP($X32,$K$40:$V$69,AR$6+1,FALSE())</f>
        <v>0.898242478633905</v>
      </c>
      <c r="AS32" s="74" t="n">
        <f aca="false">AS31*VLOOKUP($X32,$K$40:$V$69,AS$6+1,FALSE())</f>
        <v>0.884488945524517</v>
      </c>
      <c r="AT32" s="74" t="n">
        <f aca="false">AT31*VLOOKUP($X32,$K$40:$V$69,AT$6+1,FALSE())</f>
        <v>0.865031558162025</v>
      </c>
      <c r="AU32" s="74" t="n">
        <f aca="false">AU31*VLOOKUP($X32,$K$40:$V$69,AU$6+1,FALSE())</f>
        <v>0.811804048483039</v>
      </c>
      <c r="AV32" s="74" t="n">
        <f aca="false">AV31*VLOOKUP($X32,$K$40:$V$69,AV$6+1,FALSE())</f>
        <v>0.73105523719095</v>
      </c>
      <c r="AW32" s="75" t="n">
        <v>0</v>
      </c>
      <c r="AX32" s="54"/>
      <c r="AY32" s="60" t="n">
        <f aca="false">AY20+1</f>
        <v>3</v>
      </c>
      <c r="AZ32" s="61" t="n">
        <v>26</v>
      </c>
      <c r="BA32" s="76" t="n">
        <v>0.811804048483039</v>
      </c>
      <c r="BB32" s="77" t="n">
        <v>0.865031558162025</v>
      </c>
      <c r="BC32" s="54"/>
      <c r="BD32" s="54" t="n">
        <f aca="false">IF($D$11=1,BA32*BB32,BA32)</f>
        <v>0.811804048483039</v>
      </c>
    </row>
    <row r="33" customFormat="false" ht="12.75" hidden="false" customHeight="false" outlineLevel="0" collapsed="false">
      <c r="A33" s="57" t="n">
        <v>13</v>
      </c>
      <c r="B33" s="58" t="n">
        <v>9</v>
      </c>
      <c r="C33" s="96" t="s">
        <v>86</v>
      </c>
      <c r="F33" s="57" t="n">
        <v>2</v>
      </c>
      <c r="G33" s="58" t="n">
        <v>12</v>
      </c>
      <c r="H33" s="80" t="n">
        <f aca="false">+'Survival Rates'!J31</f>
        <v>0.878544590295338</v>
      </c>
      <c r="I33" s="81" t="n">
        <v>0.809378810585972</v>
      </c>
      <c r="K33" s="60" t="n">
        <v>27</v>
      </c>
      <c r="L33" s="61" t="n">
        <f aca="false">L32</f>
        <v>0.998234198699881</v>
      </c>
      <c r="M33" s="61" t="n">
        <f aca="false">M32</f>
        <v>0.997561637006072</v>
      </c>
      <c r="N33" s="61" t="n">
        <f aca="false">N32</f>
        <v>0.996667658319165</v>
      </c>
      <c r="O33" s="61" t="n">
        <f aca="false">O32</f>
        <v>0.995924023942403</v>
      </c>
      <c r="P33" s="61" t="n">
        <f aca="false">P32</f>
        <v>0.995440050766484</v>
      </c>
      <c r="Q33" s="61" t="n">
        <f aca="false">Q32</f>
        <v>0.994703482742623</v>
      </c>
      <c r="R33" s="61" t="n">
        <f aca="false">R32</f>
        <v>0.994323844682367</v>
      </c>
      <c r="S33" s="61" t="n">
        <f aca="false">S32</f>
        <v>0.993162537320725</v>
      </c>
      <c r="T33" s="61" t="n">
        <f aca="false">T32</f>
        <v>0.992248528538405</v>
      </c>
      <c r="U33" s="61" t="n">
        <f aca="false">U32</f>
        <v>0.990042830115338</v>
      </c>
      <c r="V33" s="61" t="n">
        <f aca="false">V32</f>
        <v>0.986554058696324</v>
      </c>
      <c r="W33" s="64" t="n">
        <f aca="false">W32</f>
        <v>0</v>
      </c>
      <c r="X33" s="60" t="n">
        <f aca="false">X21+1</f>
        <v>3</v>
      </c>
      <c r="Y33" s="61" t="n">
        <v>27</v>
      </c>
      <c r="Z33" s="71" t="n">
        <f aca="false">Z32*VLOOKUP($X33,$K$7:$V$36,Z$6+1,FALSE())</f>
        <v>0.98476699910223</v>
      </c>
      <c r="AA33" s="71" t="n">
        <f aca="false">AA32*VLOOKUP($X33,$K$7:$V$36,AA$6+1,FALSE())</f>
        <v>0.979058083887256</v>
      </c>
      <c r="AB33" s="71" t="n">
        <f aca="false">AB32*VLOOKUP($X33,$K$7:$V$36,AB$6+1,FALSE())</f>
        <v>0.968458129750452</v>
      </c>
      <c r="AC33" s="71" t="n">
        <f aca="false">AC32*VLOOKUP($X33,$K$7:$V$36,AC$6+1,FALSE())</f>
        <v>0.956629950803939</v>
      </c>
      <c r="AD33" s="71" t="n">
        <f aca="false">AD32*VLOOKUP($X33,$K$7:$V$36,AD$6+1,FALSE())</f>
        <v>0.933529629023509</v>
      </c>
      <c r="AE33" s="71" t="n">
        <f aca="false">AE32*VLOOKUP($X33,$K$7:$V$36,AE$6+1,FALSE())</f>
        <v>0.903568205928442</v>
      </c>
      <c r="AF33" s="71" t="n">
        <f aca="false">AF32*VLOOKUP($X33,$K$7:$V$36,AF$6+1,FALSE())</f>
        <v>0.894321810358565</v>
      </c>
      <c r="AG33" s="71" t="n">
        <f aca="false">AG32*VLOOKUP($X33,$K$7:$V$36,AG$6+1,FALSE())</f>
        <v>0.880076358217124</v>
      </c>
      <c r="AH33" s="71" t="n">
        <f aca="false">AH32*VLOOKUP($X33,$K$7:$V$36,AH$6+1,FALSE())</f>
        <v>0.859837733374039</v>
      </c>
      <c r="AI33" s="71" t="n">
        <f aca="false">AI32*VLOOKUP($X33,$K$7:$V$36,AI$6+1,FALSE())</f>
        <v>0.804983902387241</v>
      </c>
      <c r="AJ33" s="71" t="n">
        <f aca="false">AJ32*VLOOKUP($X33,$K$7:$V$36,AJ$6+1,FALSE())</f>
        <v>0.722158357814927</v>
      </c>
      <c r="AK33" s="72" t="n">
        <f aca="false">W$7</f>
        <v>0</v>
      </c>
      <c r="AL33" s="73" t="n">
        <f aca="false">AL32*VLOOKUP($X33,$K$40:$V$69,AL$6+1,FALSE())</f>
        <v>0.98476699910223</v>
      </c>
      <c r="AM33" s="74" t="n">
        <f aca="false">AM32*VLOOKUP($X33,$K$40:$V$69,AM$6+1,FALSE())</f>
        <v>0.979058083887256</v>
      </c>
      <c r="AN33" s="74" t="n">
        <f aca="false">AN32*VLOOKUP($X33,$K$40:$V$69,AN$6+1,FALSE())</f>
        <v>0.968458129750452</v>
      </c>
      <c r="AO33" s="74" t="n">
        <f aca="false">AO32*VLOOKUP($X33,$K$40:$V$69,AO$6+1,FALSE())</f>
        <v>0.956629950803939</v>
      </c>
      <c r="AP33" s="74" t="n">
        <f aca="false">AP32*VLOOKUP($X33,$K$40:$V$69,AP$6+1,FALSE())</f>
        <v>0.933529629023509</v>
      </c>
      <c r="AQ33" s="74" t="n">
        <f aca="false">AQ32*VLOOKUP($X33,$K$40:$V$69,AQ$6+1,FALSE())</f>
        <v>0.903568205928442</v>
      </c>
      <c r="AR33" s="74" t="n">
        <f aca="false">AR32*VLOOKUP($X33,$K$40:$V$69,AR$6+1,FALSE())</f>
        <v>0.894321810358565</v>
      </c>
      <c r="AS33" s="74" t="n">
        <f aca="false">AS32*VLOOKUP($X33,$K$40:$V$69,AS$6+1,FALSE())</f>
        <v>0.880076358217124</v>
      </c>
      <c r="AT33" s="74" t="n">
        <f aca="false">AT32*VLOOKUP($X33,$K$40:$V$69,AT$6+1,FALSE())</f>
        <v>0.859837733374039</v>
      </c>
      <c r="AU33" s="74" t="n">
        <f aca="false">AU32*VLOOKUP($X33,$K$40:$V$69,AU$6+1,FALSE())</f>
        <v>0.804983902387241</v>
      </c>
      <c r="AV33" s="74" t="n">
        <f aca="false">AV32*VLOOKUP($X33,$K$40:$V$69,AV$6+1,FALSE())</f>
        <v>0.722158357814927</v>
      </c>
      <c r="AW33" s="75" t="n">
        <v>0</v>
      </c>
      <c r="AX33" s="54"/>
      <c r="AY33" s="60" t="n">
        <f aca="false">AY21+1</f>
        <v>3</v>
      </c>
      <c r="AZ33" s="61" t="n">
        <v>27</v>
      </c>
      <c r="BA33" s="76" t="n">
        <v>0.804983902387241</v>
      </c>
      <c r="BB33" s="77" t="n">
        <v>0.859837733374039</v>
      </c>
      <c r="BC33" s="54"/>
      <c r="BD33" s="54" t="n">
        <f aca="false">IF($D$11=1,BA33*BB33,BA33)</f>
        <v>0.804983902387241</v>
      </c>
    </row>
    <row r="34" customFormat="false" ht="12.75" hidden="false" customHeight="false" outlineLevel="0" collapsed="false">
      <c r="A34" s="57" t="n">
        <v>14</v>
      </c>
      <c r="B34" s="58" t="n">
        <v>9</v>
      </c>
      <c r="C34" s="96" t="s">
        <v>69</v>
      </c>
      <c r="F34" s="57" t="n">
        <v>2</v>
      </c>
      <c r="G34" s="58" t="n">
        <v>13</v>
      </c>
      <c r="H34" s="80" t="n">
        <f aca="false">+'Survival Rates'!J32</f>
        <v>0.857442623675197</v>
      </c>
      <c r="I34" s="81" t="n">
        <v>0.786998952236782</v>
      </c>
      <c r="K34" s="60" t="n">
        <v>28</v>
      </c>
      <c r="L34" s="61" t="n">
        <f aca="false">L33</f>
        <v>0.998234198699881</v>
      </c>
      <c r="M34" s="61" t="n">
        <f aca="false">M33</f>
        <v>0.997561637006072</v>
      </c>
      <c r="N34" s="61" t="n">
        <f aca="false">N33</f>
        <v>0.996667658319165</v>
      </c>
      <c r="O34" s="61" t="n">
        <f aca="false">O33</f>
        <v>0.995924023942403</v>
      </c>
      <c r="P34" s="61" t="n">
        <f aca="false">P33</f>
        <v>0.995440050766484</v>
      </c>
      <c r="Q34" s="61" t="n">
        <f aca="false">Q33</f>
        <v>0.994703482742623</v>
      </c>
      <c r="R34" s="61" t="n">
        <f aca="false">R33</f>
        <v>0.994323844682367</v>
      </c>
      <c r="S34" s="61" t="n">
        <f aca="false">S33</f>
        <v>0.993162537320725</v>
      </c>
      <c r="T34" s="61" t="n">
        <f aca="false">T33</f>
        <v>0.992248528538405</v>
      </c>
      <c r="U34" s="61" t="n">
        <f aca="false">U33</f>
        <v>0.990042830115338</v>
      </c>
      <c r="V34" s="61" t="n">
        <f aca="false">V33</f>
        <v>0.986554058696324</v>
      </c>
      <c r="W34" s="64" t="n">
        <f aca="false">W33</f>
        <v>0</v>
      </c>
      <c r="X34" s="60" t="n">
        <f aca="false">X22+1</f>
        <v>3</v>
      </c>
      <c r="Y34" s="61" t="n">
        <v>28</v>
      </c>
      <c r="Z34" s="71" t="n">
        <f aca="false">Z33*VLOOKUP($X34,$K$7:$V$36,Z$6+1,FALSE())</f>
        <v>0.983663253791439</v>
      </c>
      <c r="AA34" s="71" t="n">
        <f aca="false">AA33*VLOOKUP($X34,$K$7:$V$36,AA$6+1,FALSE())</f>
        <v>0.97755210341592</v>
      </c>
      <c r="AB34" s="71" t="n">
        <f aca="false">AB33*VLOOKUP($X34,$K$7:$V$36,AB$6+1,FALSE())</f>
        <v>0.96644005605547</v>
      </c>
      <c r="AC34" s="71" t="n">
        <f aca="false">AC33*VLOOKUP($X34,$K$7:$V$36,AC$6+1,FALSE())</f>
        <v>0.953974942147403</v>
      </c>
      <c r="AD34" s="71" t="n">
        <f aca="false">AD33*VLOOKUP($X34,$K$7:$V$36,AD$6+1,FALSE())</f>
        <v>0.931376989894053</v>
      </c>
      <c r="AE34" s="71" t="n">
        <f aca="false">AE33*VLOOKUP($X34,$K$7:$V$36,AE$6+1,FALSE())</f>
        <v>0.899995362198727</v>
      </c>
      <c r="AF34" s="71" t="n">
        <f aca="false">AF33*VLOOKUP($X34,$K$7:$V$36,AF$6+1,FALSE())</f>
        <v>0.890418255101247</v>
      </c>
      <c r="AG34" s="71" t="n">
        <f aca="false">AG33*VLOOKUP($X34,$K$7:$V$36,AG$6+1,FALSE())</f>
        <v>0.875685784669025</v>
      </c>
      <c r="AH34" s="71" t="n">
        <f aca="false">AH33*VLOOKUP($X34,$K$7:$V$36,AH$6+1,FALSE())</f>
        <v>0.854675093362694</v>
      </c>
      <c r="AI34" s="71" t="n">
        <f aca="false">AI33*VLOOKUP($X34,$K$7:$V$36,AI$6+1,FALSE())</f>
        <v>0.798221053853403</v>
      </c>
      <c r="AJ34" s="71" t="n">
        <f aca="false">AJ33*VLOOKUP($X34,$K$7:$V$36,AJ$6+1,FALSE())</f>
        <v>0.713369752695903</v>
      </c>
      <c r="AK34" s="72" t="n">
        <f aca="false">W$7</f>
        <v>0</v>
      </c>
      <c r="AL34" s="73" t="n">
        <f aca="false">AL33*VLOOKUP($X34,$K$40:$V$69,AL$6+1,FALSE())</f>
        <v>0.983663253791439</v>
      </c>
      <c r="AM34" s="74" t="n">
        <f aca="false">AM33*VLOOKUP($X34,$K$40:$V$69,AM$6+1,FALSE())</f>
        <v>0.97755210341592</v>
      </c>
      <c r="AN34" s="74" t="n">
        <f aca="false">AN33*VLOOKUP($X34,$K$40:$V$69,AN$6+1,FALSE())</f>
        <v>0.96644005605547</v>
      </c>
      <c r="AO34" s="74" t="n">
        <f aca="false">AO33*VLOOKUP($X34,$K$40:$V$69,AO$6+1,FALSE())</f>
        <v>0.953974942147403</v>
      </c>
      <c r="AP34" s="74" t="n">
        <f aca="false">AP33*VLOOKUP($X34,$K$40:$V$69,AP$6+1,FALSE())</f>
        <v>0.931376989894053</v>
      </c>
      <c r="AQ34" s="74" t="n">
        <f aca="false">AQ33*VLOOKUP($X34,$K$40:$V$69,AQ$6+1,FALSE())</f>
        <v>0.899995362198727</v>
      </c>
      <c r="AR34" s="74" t="n">
        <f aca="false">AR33*VLOOKUP($X34,$K$40:$V$69,AR$6+1,FALSE())</f>
        <v>0.890418255101247</v>
      </c>
      <c r="AS34" s="74" t="n">
        <f aca="false">AS33*VLOOKUP($X34,$K$40:$V$69,AS$6+1,FALSE())</f>
        <v>0.875685784669025</v>
      </c>
      <c r="AT34" s="74" t="n">
        <f aca="false">AT33*VLOOKUP($X34,$K$40:$V$69,AT$6+1,FALSE())</f>
        <v>0.854675093362694</v>
      </c>
      <c r="AU34" s="74" t="n">
        <f aca="false">AU33*VLOOKUP($X34,$K$40:$V$69,AU$6+1,FALSE())</f>
        <v>0.798221053853403</v>
      </c>
      <c r="AV34" s="74" t="n">
        <f aca="false">AV33*VLOOKUP($X34,$K$40:$V$69,AV$6+1,FALSE())</f>
        <v>0.713369752695903</v>
      </c>
      <c r="AW34" s="75" t="n">
        <v>0</v>
      </c>
      <c r="AX34" s="54"/>
      <c r="AY34" s="60" t="n">
        <f aca="false">AY22+1</f>
        <v>3</v>
      </c>
      <c r="AZ34" s="61" t="n">
        <v>28</v>
      </c>
      <c r="BA34" s="76" t="n">
        <v>0.798221053853403</v>
      </c>
      <c r="BB34" s="77" t="n">
        <v>0.854675093362694</v>
      </c>
      <c r="BC34" s="54"/>
      <c r="BD34" s="54" t="n">
        <f aca="false">IF($D$11=1,BA34*BB34,BA34)</f>
        <v>0.798221053853403</v>
      </c>
    </row>
    <row r="35" customFormat="false" ht="12.75" hidden="false" customHeight="false" outlineLevel="0" collapsed="false">
      <c r="A35" s="57" t="n">
        <v>15</v>
      </c>
      <c r="B35" s="58" t="n">
        <v>10</v>
      </c>
      <c r="C35" s="96" t="s">
        <v>38</v>
      </c>
      <c r="F35" s="57" t="n">
        <v>2</v>
      </c>
      <c r="G35" s="58" t="n">
        <v>14</v>
      </c>
      <c r="H35" s="80" t="n">
        <f aca="false">+'Survival Rates'!J33</f>
        <v>0.834829681048016</v>
      </c>
      <c r="I35" s="81" t="n">
        <v>0.763516851058418</v>
      </c>
      <c r="K35" s="60" t="n">
        <v>29</v>
      </c>
      <c r="L35" s="61" t="n">
        <f aca="false">L34</f>
        <v>0.998234198699881</v>
      </c>
      <c r="M35" s="61" t="n">
        <f aca="false">M34</f>
        <v>0.997561637006072</v>
      </c>
      <c r="N35" s="61" t="n">
        <f aca="false">N34</f>
        <v>0.996667658319165</v>
      </c>
      <c r="O35" s="61" t="n">
        <f aca="false">O34</f>
        <v>0.995924023942403</v>
      </c>
      <c r="P35" s="61" t="n">
        <f aca="false">P34</f>
        <v>0.995440050766484</v>
      </c>
      <c r="Q35" s="61" t="n">
        <f aca="false">Q34</f>
        <v>0.994703482742623</v>
      </c>
      <c r="R35" s="61" t="n">
        <f aca="false">R34</f>
        <v>0.994323844682367</v>
      </c>
      <c r="S35" s="61" t="n">
        <f aca="false">S34</f>
        <v>0.993162537320725</v>
      </c>
      <c r="T35" s="61" t="n">
        <f aca="false">T34</f>
        <v>0.992248528538405</v>
      </c>
      <c r="U35" s="61" t="n">
        <f aca="false">U34</f>
        <v>0.990042830115338</v>
      </c>
      <c r="V35" s="61" t="n">
        <f aca="false">V34</f>
        <v>0.986554058696324</v>
      </c>
      <c r="W35" s="64" t="n">
        <f aca="false">W34</f>
        <v>0</v>
      </c>
      <c r="X35" s="60" t="n">
        <f aca="false">X23+1</f>
        <v>3</v>
      </c>
      <c r="Y35" s="61" t="n">
        <v>29</v>
      </c>
      <c r="Z35" s="71" t="n">
        <f aca="false">Z34*VLOOKUP($X35,$K$7:$V$36,Z$6+1,FALSE())</f>
        <v>0.982560745579081</v>
      </c>
      <c r="AA35" s="71" t="n">
        <f aca="false">AA34*VLOOKUP($X35,$K$7:$V$36,AA$6+1,FALSE())</f>
        <v>0.976048439433481</v>
      </c>
      <c r="AB35" s="71" t="n">
        <f aca="false">AB34*VLOOKUP($X35,$K$7:$V$36,AB$6+1,FALSE())</f>
        <v>0.964426187623796</v>
      </c>
      <c r="AC35" s="71" t="n">
        <f aca="false">AC34*VLOOKUP($X35,$K$7:$V$36,AC$6+1,FALSE())</f>
        <v>0.951327302140531</v>
      </c>
      <c r="AD35" s="71" t="n">
        <f aca="false">AD34*VLOOKUP($X35,$K$7:$V$36,AD$6+1,FALSE())</f>
        <v>0.929229314565506</v>
      </c>
      <c r="AE35" s="71" t="n">
        <f aca="false">AE34*VLOOKUP($X35,$K$7:$V$36,AE$6+1,FALSE())</f>
        <v>0.896436646027102</v>
      </c>
      <c r="AF35" s="71" t="n">
        <f aca="false">AF34*VLOOKUP($X35,$K$7:$V$36,AF$6+1,FALSE())</f>
        <v>0.886531738166679</v>
      </c>
      <c r="AG35" s="71" t="n">
        <f aca="false">AG34*VLOOKUP($X35,$K$7:$V$36,AG$6+1,FALSE())</f>
        <v>0.871317115056763</v>
      </c>
      <c r="AH35" s="71" t="n">
        <f aca="false">AH34*VLOOKUP($X35,$K$7:$V$36,AH$6+1,FALSE())</f>
        <v>0.849543450888271</v>
      </c>
      <c r="AI35" s="71" t="n">
        <f aca="false">AI34*VLOOKUP($X35,$K$7:$V$36,AI$6+1,FALSE())</f>
        <v>0.791515021511984</v>
      </c>
      <c r="AJ35" s="71" t="n">
        <f aca="false">AJ34*VLOOKUP($X35,$K$7:$V$36,AJ$6+1,FALSE())</f>
        <v>0.704688104145479</v>
      </c>
      <c r="AK35" s="72" t="n">
        <f aca="false">W$7</f>
        <v>0</v>
      </c>
      <c r="AL35" s="73" t="n">
        <f aca="false">AL34*VLOOKUP($X35,$K$40:$V$69,AL$6+1,FALSE())</f>
        <v>0.982560745579081</v>
      </c>
      <c r="AM35" s="74" t="n">
        <f aca="false">AM34*VLOOKUP($X35,$K$40:$V$69,AM$6+1,FALSE())</f>
        <v>0.976048439433481</v>
      </c>
      <c r="AN35" s="74" t="n">
        <f aca="false">AN34*VLOOKUP($X35,$K$40:$V$69,AN$6+1,FALSE())</f>
        <v>0.964426187623796</v>
      </c>
      <c r="AO35" s="74" t="n">
        <f aca="false">AO34*VLOOKUP($X35,$K$40:$V$69,AO$6+1,FALSE())</f>
        <v>0.951327302140531</v>
      </c>
      <c r="AP35" s="74" t="n">
        <f aca="false">AP34*VLOOKUP($X35,$K$40:$V$69,AP$6+1,FALSE())</f>
        <v>0.929229314565506</v>
      </c>
      <c r="AQ35" s="74" t="n">
        <f aca="false">AQ34*VLOOKUP($X35,$K$40:$V$69,AQ$6+1,FALSE())</f>
        <v>0.896436646027102</v>
      </c>
      <c r="AR35" s="74" t="n">
        <f aca="false">AR34*VLOOKUP($X35,$K$40:$V$69,AR$6+1,FALSE())</f>
        <v>0.886531738166679</v>
      </c>
      <c r="AS35" s="74" t="n">
        <f aca="false">AS34*VLOOKUP($X35,$K$40:$V$69,AS$6+1,FALSE())</f>
        <v>0.871317115056763</v>
      </c>
      <c r="AT35" s="74" t="n">
        <f aca="false">AT34*VLOOKUP($X35,$K$40:$V$69,AT$6+1,FALSE())</f>
        <v>0.849543450888271</v>
      </c>
      <c r="AU35" s="74" t="n">
        <f aca="false">AU34*VLOOKUP($X35,$K$40:$V$69,AU$6+1,FALSE())</f>
        <v>0.791515021511984</v>
      </c>
      <c r="AV35" s="74" t="n">
        <f aca="false">AV34*VLOOKUP($X35,$K$40:$V$69,AV$6+1,FALSE())</f>
        <v>0.704688104145479</v>
      </c>
      <c r="AW35" s="75" t="n">
        <v>0</v>
      </c>
      <c r="AX35" s="54"/>
      <c r="AY35" s="60" t="n">
        <f aca="false">AY23+1</f>
        <v>3</v>
      </c>
      <c r="AZ35" s="61" t="n">
        <v>29</v>
      </c>
      <c r="BA35" s="76" t="n">
        <v>0.791515021511984</v>
      </c>
      <c r="BB35" s="77" t="n">
        <v>0.849543450888271</v>
      </c>
      <c r="BC35" s="54"/>
      <c r="BD35" s="54" t="n">
        <f aca="false">IF($D$11=1,BA35*BB35,BA35)</f>
        <v>0.791515021511984</v>
      </c>
    </row>
    <row r="36" customFormat="false" ht="12.75" hidden="false" customHeight="false" outlineLevel="0" collapsed="false">
      <c r="A36" s="57" t="n">
        <v>16</v>
      </c>
      <c r="B36" s="58" t="n">
        <v>11</v>
      </c>
      <c r="C36" s="96" t="s">
        <v>39</v>
      </c>
      <c r="F36" s="57" t="n">
        <v>2</v>
      </c>
      <c r="G36" s="58" t="n">
        <v>15</v>
      </c>
      <c r="H36" s="80" t="n">
        <f aca="false">+'Survival Rates'!J34</f>
        <v>0.810727215291406</v>
      </c>
      <c r="I36" s="81" t="n">
        <v>0.738904002220463</v>
      </c>
      <c r="K36" s="97" t="n">
        <v>30</v>
      </c>
      <c r="L36" s="83" t="n">
        <f aca="false">L35</f>
        <v>0.998234198699881</v>
      </c>
      <c r="M36" s="83" t="n">
        <f aca="false">M35</f>
        <v>0.997561637006072</v>
      </c>
      <c r="N36" s="83" t="n">
        <f aca="false">N35</f>
        <v>0.996667658319165</v>
      </c>
      <c r="O36" s="83" t="n">
        <f aca="false">O35</f>
        <v>0.995924023942403</v>
      </c>
      <c r="P36" s="83" t="n">
        <f aca="false">P35</f>
        <v>0.995440050766484</v>
      </c>
      <c r="Q36" s="83" t="n">
        <f aca="false">Q35</f>
        <v>0.994703482742623</v>
      </c>
      <c r="R36" s="83" t="n">
        <f aca="false">R35</f>
        <v>0.994323844682367</v>
      </c>
      <c r="S36" s="83" t="n">
        <f aca="false">S35</f>
        <v>0.993162537320725</v>
      </c>
      <c r="T36" s="83" t="n">
        <f aca="false">T35</f>
        <v>0.992248528538405</v>
      </c>
      <c r="U36" s="83" t="n">
        <f aca="false">U35</f>
        <v>0.990042830115338</v>
      </c>
      <c r="V36" s="83" t="n">
        <f aca="false">V35</f>
        <v>0.986554058696324</v>
      </c>
      <c r="W36" s="98" t="n">
        <f aca="false">W35</f>
        <v>0</v>
      </c>
      <c r="X36" s="60" t="n">
        <f aca="false">X24+1</f>
        <v>3</v>
      </c>
      <c r="Y36" s="61" t="n">
        <v>30</v>
      </c>
      <c r="Z36" s="71" t="n">
        <f aca="false">Z35*VLOOKUP($X36,$K$7:$V$36,Z$6+1,FALSE())</f>
        <v>0.981459473078592</v>
      </c>
      <c r="AA36" s="71" t="n">
        <f aca="false">AA35*VLOOKUP($X36,$K$7:$V$36,AA$6+1,FALSE())</f>
        <v>0.97454708837673</v>
      </c>
      <c r="AB36" s="71" t="n">
        <f aca="false">AB35*VLOOKUP($X36,$K$7:$V$36,AB$6+1,FALSE())</f>
        <v>0.962416515692499</v>
      </c>
      <c r="AC36" s="71" t="n">
        <f aca="false">AC35*VLOOKUP($X36,$K$7:$V$36,AC$6+1,FALSE())</f>
        <v>0.948687010332544</v>
      </c>
      <c r="AD36" s="71" t="n">
        <f aca="false">AD35*VLOOKUP($X36,$K$7:$V$36,AD$6+1,FALSE())</f>
        <v>0.92708659159177</v>
      </c>
      <c r="AE36" s="71" t="n">
        <f aca="false">AE35*VLOOKUP($X36,$K$7:$V$36,AE$6+1,FALSE())</f>
        <v>0.89289200155109</v>
      </c>
      <c r="AF36" s="71" t="n">
        <f aca="false">AF35*VLOOKUP($X36,$K$7:$V$36,AF$6+1,FALSE())</f>
        <v>0.88266218518562</v>
      </c>
      <c r="AG36" s="71" t="n">
        <f aca="false">AG35*VLOOKUP($X36,$K$7:$V$36,AG$6+1,FALSE())</f>
        <v>0.866970240104771</v>
      </c>
      <c r="AH36" s="71" t="n">
        <f aca="false">AH35*VLOOKUP($X36,$K$7:$V$36,AH$6+1,FALSE())</f>
        <v>0.844442619835275</v>
      </c>
      <c r="AI36" s="71" t="n">
        <f aca="false">AI35*VLOOKUP($X36,$K$7:$V$36,AI$6+1,FALSE())</f>
        <v>0.784865328037533</v>
      </c>
      <c r="AJ36" s="71" t="n">
        <f aca="false">AJ35*VLOOKUP($X36,$K$7:$V$36,AJ$6+1,FALSE())</f>
        <v>0.696112110511413</v>
      </c>
      <c r="AK36" s="72" t="n">
        <f aca="false">W$7</f>
        <v>0</v>
      </c>
      <c r="AL36" s="73" t="n">
        <f aca="false">AL35*VLOOKUP($X36,$K$40:$V$69,AL$6+1,FALSE())</f>
        <v>0.981459473078592</v>
      </c>
      <c r="AM36" s="74" t="n">
        <f aca="false">AM35*VLOOKUP($X36,$K$40:$V$69,AM$6+1,FALSE())</f>
        <v>0.97454708837673</v>
      </c>
      <c r="AN36" s="74" t="n">
        <f aca="false">AN35*VLOOKUP($X36,$K$40:$V$69,AN$6+1,FALSE())</f>
        <v>0.962416515692499</v>
      </c>
      <c r="AO36" s="74" t="n">
        <f aca="false">AO35*VLOOKUP($X36,$K$40:$V$69,AO$6+1,FALSE())</f>
        <v>0.948687010332544</v>
      </c>
      <c r="AP36" s="74" t="n">
        <f aca="false">AP35*VLOOKUP($X36,$K$40:$V$69,AP$6+1,FALSE())</f>
        <v>0.92708659159177</v>
      </c>
      <c r="AQ36" s="74" t="n">
        <f aca="false">AQ35*VLOOKUP($X36,$K$40:$V$69,AQ$6+1,FALSE())</f>
        <v>0.89289200155109</v>
      </c>
      <c r="AR36" s="74" t="n">
        <f aca="false">AR35*VLOOKUP($X36,$K$40:$V$69,AR$6+1,FALSE())</f>
        <v>0.88266218518562</v>
      </c>
      <c r="AS36" s="74" t="n">
        <f aca="false">AS35*VLOOKUP($X36,$K$40:$V$69,AS$6+1,FALSE())</f>
        <v>0.866970240104771</v>
      </c>
      <c r="AT36" s="74" t="n">
        <f aca="false">AT35*VLOOKUP($X36,$K$40:$V$69,AT$6+1,FALSE())</f>
        <v>0.844442619835275</v>
      </c>
      <c r="AU36" s="74" t="n">
        <f aca="false">AU35*VLOOKUP($X36,$K$40:$V$69,AU$6+1,FALSE())</f>
        <v>0.784865328037533</v>
      </c>
      <c r="AV36" s="74" t="n">
        <f aca="false">AV35*VLOOKUP($X36,$K$40:$V$69,AV$6+1,FALSE())</f>
        <v>0.696112110511413</v>
      </c>
      <c r="AW36" s="75" t="n">
        <v>0</v>
      </c>
      <c r="AX36" s="54"/>
      <c r="AY36" s="60" t="n">
        <f aca="false">AY24+1</f>
        <v>3</v>
      </c>
      <c r="AZ36" s="61" t="n">
        <v>30</v>
      </c>
      <c r="BA36" s="76" t="n">
        <v>0.784865328037533</v>
      </c>
      <c r="BB36" s="77" t="n">
        <v>0.844442619835275</v>
      </c>
      <c r="BC36" s="54"/>
      <c r="BD36" s="54" t="n">
        <f aca="false">IF($D$11=1,BA36*BB36,BA36)</f>
        <v>0.784865328037533</v>
      </c>
    </row>
    <row r="37" customFormat="false" ht="12.75" hidden="false" customHeight="false" outlineLevel="0" collapsed="false">
      <c r="A37" s="57" t="n">
        <v>17</v>
      </c>
      <c r="B37" s="58" t="n">
        <v>11</v>
      </c>
      <c r="C37" s="96" t="s">
        <v>41</v>
      </c>
      <c r="F37" s="45" t="n">
        <v>3</v>
      </c>
      <c r="G37" s="46" t="n">
        <v>1</v>
      </c>
      <c r="H37" s="69" t="n">
        <f aca="false">+'Survival Rates'!J35</f>
        <v>0.985772669597392</v>
      </c>
      <c r="I37" s="70" t="n">
        <v>0.983929578926018</v>
      </c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60" t="n">
        <f aca="false">X25+1</f>
        <v>3</v>
      </c>
      <c r="Y37" s="61" t="n">
        <v>31</v>
      </c>
      <c r="Z37" s="71" t="n">
        <f aca="false">Z36*VLOOKUP($X37,$K$7:$V$36,Z$6+1,FALSE())</f>
        <v>0.980359434904963</v>
      </c>
      <c r="AA37" s="71" t="n">
        <f aca="false">AA36*VLOOKUP($X37,$K$7:$V$36,AA$6+1,FALSE())</f>
        <v>0.973048046687942</v>
      </c>
      <c r="AB37" s="71" t="n">
        <f aca="false">AB36*VLOOKUP($X37,$K$7:$V$36,AB$6+1,FALSE())</f>
        <v>0.96041103151691</v>
      </c>
      <c r="AC37" s="71" t="n">
        <f aca="false">AC36*VLOOKUP($X37,$K$7:$V$36,AC$6+1,FALSE())</f>
        <v>0.94605404632942</v>
      </c>
      <c r="AD37" s="71" t="n">
        <f aca="false">AD36*VLOOKUP($X37,$K$7:$V$36,AD$6+1,FALSE())</f>
        <v>0.924948809553141</v>
      </c>
      <c r="AE37" s="71" t="n">
        <f aca="false">AE36*VLOOKUP($X37,$K$7:$V$36,AE$6+1,FALSE())</f>
        <v>0.889361373129104</v>
      </c>
      <c r="AF37" s="71" t="n">
        <f aca="false">AF36*VLOOKUP($X37,$K$7:$V$36,AF$6+1,FALSE())</f>
        <v>0.878809522113436</v>
      </c>
      <c r="AG37" s="71" t="n">
        <f aca="false">AG36*VLOOKUP($X37,$K$7:$V$36,AG$6+1,FALSE())</f>
        <v>0.862645051082646</v>
      </c>
      <c r="AH37" s="71" t="n">
        <f aca="false">AH36*VLOOKUP($X37,$K$7:$V$36,AH$6+1,FALSE())</f>
        <v>0.839372415205688</v>
      </c>
      <c r="AI37" s="71" t="n">
        <f aca="false">AI36*VLOOKUP($X37,$K$7:$V$36,AI$6+1,FALSE())</f>
        <v>0.778271500114717</v>
      </c>
      <c r="AJ37" s="71" t="n">
        <f aca="false">AJ36*VLOOKUP($X37,$K$7:$V$36,AJ$6+1,FALSE())</f>
        <v>0.687640485982457</v>
      </c>
      <c r="AK37" s="72" t="n">
        <f aca="false">W$7</f>
        <v>0</v>
      </c>
      <c r="AL37" s="73" t="n">
        <f aca="false">AL36*VLOOKUP($X37,$K$40:$V$69,AL$6+1,FALSE())</f>
        <v>0.980359434904963</v>
      </c>
      <c r="AM37" s="74" t="n">
        <f aca="false">AM36*VLOOKUP($X37,$K$40:$V$69,AM$6+1,FALSE())</f>
        <v>0.973048046687942</v>
      </c>
      <c r="AN37" s="74" t="n">
        <f aca="false">AN36*VLOOKUP($X37,$K$40:$V$69,AN$6+1,FALSE())</f>
        <v>0.96041103151691</v>
      </c>
      <c r="AO37" s="74" t="n">
        <f aca="false">AO36*VLOOKUP($X37,$K$40:$V$69,AO$6+1,FALSE())</f>
        <v>0.94605404632942</v>
      </c>
      <c r="AP37" s="74" t="n">
        <f aca="false">AP36*VLOOKUP($X37,$K$40:$V$69,AP$6+1,FALSE())</f>
        <v>0.924948809553141</v>
      </c>
      <c r="AQ37" s="74" t="n">
        <f aca="false">AQ36*VLOOKUP($X37,$K$40:$V$69,AQ$6+1,FALSE())</f>
        <v>0.889361373129104</v>
      </c>
      <c r="AR37" s="74" t="n">
        <f aca="false">AR36*VLOOKUP($X37,$K$40:$V$69,AR$6+1,FALSE())</f>
        <v>0.878809522113436</v>
      </c>
      <c r="AS37" s="74" t="n">
        <f aca="false">AS36*VLOOKUP($X37,$K$40:$V$69,AS$6+1,FALSE())</f>
        <v>0.862645051082646</v>
      </c>
      <c r="AT37" s="74" t="n">
        <f aca="false">AT36*VLOOKUP($X37,$K$40:$V$69,AT$6+1,FALSE())</f>
        <v>0.839372415205688</v>
      </c>
      <c r="AU37" s="74" t="n">
        <f aca="false">AU36*VLOOKUP($X37,$K$40:$V$69,AU$6+1,FALSE())</f>
        <v>0.778271500114717</v>
      </c>
      <c r="AV37" s="74" t="n">
        <f aca="false">AV36*VLOOKUP($X37,$K$40:$V$69,AV$6+1,FALSE())</f>
        <v>0.687640485982457</v>
      </c>
      <c r="AW37" s="75" t="n">
        <v>0</v>
      </c>
      <c r="AX37" s="54"/>
      <c r="AY37" s="60" t="n">
        <f aca="false">AY25+1</f>
        <v>3</v>
      </c>
      <c r="AZ37" s="61" t="n">
        <v>31</v>
      </c>
      <c r="BA37" s="76" t="n">
        <v>0.778271500114717</v>
      </c>
      <c r="BB37" s="77" t="n">
        <v>0.839372415205688</v>
      </c>
      <c r="BC37" s="54"/>
      <c r="BD37" s="54" t="n">
        <f aca="false">IF($D$11=1,BA37*BB37,BA37)</f>
        <v>0.778271500114717</v>
      </c>
    </row>
    <row r="38" customFormat="false" ht="12.75" hidden="false" customHeight="false" outlineLevel="0" collapsed="false">
      <c r="A38" s="82" t="n">
        <v>18</v>
      </c>
      <c r="B38" s="91" t="n">
        <v>12</v>
      </c>
      <c r="C38" s="85" t="s">
        <v>87</v>
      </c>
      <c r="F38" s="57" t="n">
        <v>3</v>
      </c>
      <c r="G38" s="58" t="n">
        <v>2</v>
      </c>
      <c r="H38" s="80" t="n">
        <f aca="false">+'Survival Rates'!J36</f>
        <v>0.974537670319255</v>
      </c>
      <c r="I38" s="81" t="n">
        <v>0.963138662296799</v>
      </c>
      <c r="K38" s="99"/>
      <c r="L38" s="100" t="s">
        <v>88</v>
      </c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60" t="n">
        <f aca="false">X26+1</f>
        <v>3</v>
      </c>
      <c r="Y38" s="61" t="n">
        <v>32</v>
      </c>
      <c r="Z38" s="71" t="n">
        <f aca="false">Z37*VLOOKUP($X38,$K$7:$V$36,Z$6+1,FALSE())</f>
        <v>0.979260629674738</v>
      </c>
      <c r="AA38" s="71" t="n">
        <f aca="false">AA37*VLOOKUP($X38,$K$7:$V$36,AA$6+1,FALSE())</f>
        <v>0.971551310814861</v>
      </c>
      <c r="AB38" s="71" t="n">
        <f aca="false">AB37*VLOOKUP($X38,$K$7:$V$36,AB$6+1,FALSE())</f>
        <v>0.95840972637058</v>
      </c>
      <c r="AC38" s="71" t="n">
        <f aca="false">AC37*VLOOKUP($X38,$K$7:$V$36,AC$6+1,FALSE())</f>
        <v>0.943428389793739</v>
      </c>
      <c r="AD38" s="71" t="n">
        <f aca="false">AD37*VLOOKUP($X38,$K$7:$V$36,AD$6+1,FALSE())</f>
        <v>0.922815957056246</v>
      </c>
      <c r="AE38" s="71" t="n">
        <f aca="false">AE37*VLOOKUP($X38,$K$7:$V$36,AE$6+1,FALSE())</f>
        <v>0.885844705339571</v>
      </c>
      <c r="AF38" s="71" t="n">
        <f aca="false">AF37*VLOOKUP($X38,$K$7:$V$36,AF$6+1,FALSE())</f>
        <v>0.874973675228687</v>
      </c>
      <c r="AG38" s="71" t="n">
        <f aca="false">AG37*VLOOKUP($X38,$K$7:$V$36,AG$6+1,FALSE())</f>
        <v>0.858341439802422</v>
      </c>
      <c r="AH38" s="71" t="n">
        <f aca="false">AH37*VLOOKUP($X38,$K$7:$V$36,AH$6+1,FALSE())</f>
        <v>0.834332653112257</v>
      </c>
      <c r="AI38" s="71" t="n">
        <f aca="false">AI37*VLOOKUP($X38,$K$7:$V$36,AI$6+1,FALSE())</f>
        <v>0.771733068404629</v>
      </c>
      <c r="AJ38" s="71" t="n">
        <f aca="false">AJ37*VLOOKUP($X38,$K$7:$V$36,AJ$6+1,FALSE())</f>
        <v>0.679271960395577</v>
      </c>
      <c r="AK38" s="72" t="n">
        <f aca="false">W$7</f>
        <v>0</v>
      </c>
      <c r="AL38" s="73" t="n">
        <f aca="false">AL37*VLOOKUP($X38,$K$40:$V$69,AL$6+1,FALSE())</f>
        <v>0.979260629674738</v>
      </c>
      <c r="AM38" s="74" t="n">
        <f aca="false">AM37*VLOOKUP($X38,$K$40:$V$69,AM$6+1,FALSE())</f>
        <v>0.971551310814861</v>
      </c>
      <c r="AN38" s="74" t="n">
        <f aca="false">AN37*VLOOKUP($X38,$K$40:$V$69,AN$6+1,FALSE())</f>
        <v>0.95840972637058</v>
      </c>
      <c r="AO38" s="74" t="n">
        <f aca="false">AO37*VLOOKUP($X38,$K$40:$V$69,AO$6+1,FALSE())</f>
        <v>0.943428389793739</v>
      </c>
      <c r="AP38" s="74" t="n">
        <f aca="false">AP37*VLOOKUP($X38,$K$40:$V$69,AP$6+1,FALSE())</f>
        <v>0.922815957056246</v>
      </c>
      <c r="AQ38" s="74" t="n">
        <f aca="false">AQ37*VLOOKUP($X38,$K$40:$V$69,AQ$6+1,FALSE())</f>
        <v>0.885844705339571</v>
      </c>
      <c r="AR38" s="74" t="n">
        <f aca="false">AR37*VLOOKUP($X38,$K$40:$V$69,AR$6+1,FALSE())</f>
        <v>0.874973675228687</v>
      </c>
      <c r="AS38" s="74" t="n">
        <f aca="false">AS37*VLOOKUP($X38,$K$40:$V$69,AS$6+1,FALSE())</f>
        <v>0.858341439802422</v>
      </c>
      <c r="AT38" s="74" t="n">
        <f aca="false">AT37*VLOOKUP($X38,$K$40:$V$69,AT$6+1,FALSE())</f>
        <v>0.834332653112257</v>
      </c>
      <c r="AU38" s="74" t="n">
        <f aca="false">AU37*VLOOKUP($X38,$K$40:$V$69,AU$6+1,FALSE())</f>
        <v>0.771733068404629</v>
      </c>
      <c r="AV38" s="74" t="n">
        <f aca="false">AV37*VLOOKUP($X38,$K$40:$V$69,AV$6+1,FALSE())</f>
        <v>0.679271960395577</v>
      </c>
      <c r="AW38" s="75" t="n">
        <v>0</v>
      </c>
      <c r="AX38" s="54"/>
      <c r="AY38" s="60" t="n">
        <f aca="false">AY26+1</f>
        <v>3</v>
      </c>
      <c r="AZ38" s="61" t="n">
        <v>32</v>
      </c>
      <c r="BA38" s="76" t="n">
        <v>0.771733068404629</v>
      </c>
      <c r="BB38" s="77" t="n">
        <v>0.834332653112257</v>
      </c>
      <c r="BC38" s="54"/>
      <c r="BD38" s="54" t="n">
        <f aca="false">IF($D$11=1,BA38*BB38,BA38)</f>
        <v>0.771733068404629</v>
      </c>
    </row>
    <row r="39" customFormat="false" ht="12.75" hidden="false" customHeight="false" outlineLevel="0" collapsed="false">
      <c r="F39" s="57" t="n">
        <v>3</v>
      </c>
      <c r="G39" s="58" t="n">
        <v>3</v>
      </c>
      <c r="H39" s="80" t="n">
        <f aca="false">+'Survival Rates'!J37</f>
        <v>0.950446122184538</v>
      </c>
      <c r="I39" s="81" t="n">
        <v>0.946524688659577</v>
      </c>
      <c r="K39" s="63"/>
      <c r="L39" s="64" t="n">
        <v>1</v>
      </c>
      <c r="M39" s="64" t="n">
        <v>2</v>
      </c>
      <c r="N39" s="64" t="n">
        <v>3</v>
      </c>
      <c r="O39" s="64" t="n">
        <v>4</v>
      </c>
      <c r="P39" s="64" t="n">
        <v>5</v>
      </c>
      <c r="Q39" s="64" t="n">
        <v>6</v>
      </c>
      <c r="R39" s="64" t="n">
        <v>7</v>
      </c>
      <c r="S39" s="64" t="n">
        <v>8</v>
      </c>
      <c r="T39" s="64" t="n">
        <v>9</v>
      </c>
      <c r="U39" s="64" t="n">
        <v>10</v>
      </c>
      <c r="V39" s="64" t="n">
        <v>11</v>
      </c>
      <c r="W39" s="64" t="n">
        <v>12</v>
      </c>
      <c r="X39" s="60" t="n">
        <f aca="false">X27+1</f>
        <v>3</v>
      </c>
      <c r="Y39" s="61" t="n">
        <v>33</v>
      </c>
      <c r="Z39" s="71" t="n">
        <f aca="false">Z38*VLOOKUP($X39,$K$7:$V$36,Z$6+1,FALSE())</f>
        <v>0.978163056006011</v>
      </c>
      <c r="AA39" s="71" t="n">
        <f aca="false">AA38*VLOOKUP($X39,$K$7:$V$36,AA$6+1,FALSE())</f>
        <v>0.970056877210699</v>
      </c>
      <c r="AB39" s="71" t="n">
        <f aca="false">AB38*VLOOKUP($X39,$K$7:$V$36,AB$6+1,FALSE())</f>
        <v>0.956412591545245</v>
      </c>
      <c r="AC39" s="71" t="n">
        <f aca="false">AC38*VLOOKUP($X39,$K$7:$V$36,AC$6+1,FALSE())</f>
        <v>0.940810020444526</v>
      </c>
      <c r="AD39" s="71" t="n">
        <f aca="false">AD38*VLOOKUP($X39,$K$7:$V$36,AD$6+1,FALSE())</f>
        <v>0.920688022733986</v>
      </c>
      <c r="AE39" s="71" t="n">
        <f aca="false">AE38*VLOOKUP($X39,$K$7:$V$36,AE$6+1,FALSE())</f>
        <v>0.882341942980064</v>
      </c>
      <c r="AF39" s="71" t="n">
        <f aca="false">AF38*VLOOKUP($X39,$K$7:$V$36,AF$6+1,FALSE())</f>
        <v>0.871154571131713</v>
      </c>
      <c r="AG39" s="71" t="n">
        <f aca="false">AG38*VLOOKUP($X39,$K$7:$V$36,AG$6+1,FALSE())</f>
        <v>0.854059298615869</v>
      </c>
      <c r="AH39" s="71" t="n">
        <f aca="false">AH38*VLOOKUP($X39,$K$7:$V$36,AH$6+1,FALSE())</f>
        <v>0.829323150771825</v>
      </c>
      <c r="AI39" s="71" t="n">
        <f aca="false">AI38*VLOOKUP($X39,$K$7:$V$36,AI$6+1,FALSE())</f>
        <v>0.765249567511386</v>
      </c>
      <c r="AJ39" s="71" t="n">
        <f aca="false">AJ38*VLOOKUP($X39,$K$7:$V$36,AJ$6+1,FALSE())</f>
        <v>0.671005279045511</v>
      </c>
      <c r="AK39" s="72" t="n">
        <f aca="false">W$7</f>
        <v>0</v>
      </c>
      <c r="AL39" s="73" t="n">
        <f aca="false">AL38*VLOOKUP($X39,$K$40:$V$69,AL$6+1,FALSE())</f>
        <v>0.978163056006011</v>
      </c>
      <c r="AM39" s="74" t="n">
        <f aca="false">AM38*VLOOKUP($X39,$K$40:$V$69,AM$6+1,FALSE())</f>
        <v>0.970056877210699</v>
      </c>
      <c r="AN39" s="74" t="n">
        <f aca="false">AN38*VLOOKUP($X39,$K$40:$V$69,AN$6+1,FALSE())</f>
        <v>0.956412591545245</v>
      </c>
      <c r="AO39" s="74" t="n">
        <f aca="false">AO38*VLOOKUP($X39,$K$40:$V$69,AO$6+1,FALSE())</f>
        <v>0.940810020444526</v>
      </c>
      <c r="AP39" s="74" t="n">
        <f aca="false">AP38*VLOOKUP($X39,$K$40:$V$69,AP$6+1,FALSE())</f>
        <v>0.920688022733986</v>
      </c>
      <c r="AQ39" s="74" t="n">
        <f aca="false">AQ38*VLOOKUP($X39,$K$40:$V$69,AQ$6+1,FALSE())</f>
        <v>0.882341942980064</v>
      </c>
      <c r="AR39" s="74" t="n">
        <f aca="false">AR38*VLOOKUP($X39,$K$40:$V$69,AR$6+1,FALSE())</f>
        <v>0.871154571131713</v>
      </c>
      <c r="AS39" s="74" t="n">
        <f aca="false">AS38*VLOOKUP($X39,$K$40:$V$69,AS$6+1,FALSE())</f>
        <v>0.854059298615869</v>
      </c>
      <c r="AT39" s="74" t="n">
        <f aca="false">AT38*VLOOKUP($X39,$K$40:$V$69,AT$6+1,FALSE())</f>
        <v>0.829323150771825</v>
      </c>
      <c r="AU39" s="74" t="n">
        <f aca="false">AU38*VLOOKUP($X39,$K$40:$V$69,AU$6+1,FALSE())</f>
        <v>0.765249567511386</v>
      </c>
      <c r="AV39" s="74" t="n">
        <f aca="false">AV38*VLOOKUP($X39,$K$40:$V$69,AV$6+1,FALSE())</f>
        <v>0.671005279045511</v>
      </c>
      <c r="AW39" s="75" t="n">
        <v>0</v>
      </c>
      <c r="AX39" s="54"/>
      <c r="AY39" s="60" t="n">
        <f aca="false">AY27+1</f>
        <v>3</v>
      </c>
      <c r="AZ39" s="61" t="n">
        <v>33</v>
      </c>
      <c r="BA39" s="76" t="n">
        <v>0.765249567511386</v>
      </c>
      <c r="BB39" s="77" t="n">
        <v>0.829323150771825</v>
      </c>
      <c r="BC39" s="54"/>
      <c r="BD39" s="54" t="n">
        <f aca="false">IF($D$11=1,BA39*BB39,BA39)</f>
        <v>0.765249567511386</v>
      </c>
    </row>
    <row r="40" customFormat="false" ht="12.75" hidden="false" customHeight="false" outlineLevel="0" collapsed="false">
      <c r="F40" s="57" t="n">
        <v>3</v>
      </c>
      <c r="G40" s="58" t="n">
        <v>4</v>
      </c>
      <c r="H40" s="80" t="n">
        <f aca="false">+'Survival Rates'!J38</f>
        <v>0.934601123594987</v>
      </c>
      <c r="I40" s="81" t="n">
        <v>0.92078024495615</v>
      </c>
      <c r="K40" s="63" t="n">
        <v>1</v>
      </c>
      <c r="L40" s="64" t="n">
        <f aca="false">H7^(1/12)</f>
        <v>0.999301820111384</v>
      </c>
      <c r="M40" s="64" t="n">
        <f aca="false">H22^(1/12)</f>
        <v>0.999064113045926</v>
      </c>
      <c r="N40" s="64" t="n">
        <f aca="false">H37^(1/12)</f>
        <v>0.998806586919482</v>
      </c>
      <c r="O40" s="64" t="n">
        <f aca="false">H52^(1/12)</f>
        <v>0.998360870003601</v>
      </c>
      <c r="P40" s="64" t="n">
        <f aca="false">H67^(1/12)</f>
        <v>0.997551884947527</v>
      </c>
      <c r="Q40" s="64" t="n">
        <f aca="false">H82^(1/12)</f>
        <v>0.99603668318564</v>
      </c>
      <c r="R40" s="64" t="n">
        <f aca="false">H97^(1/12)</f>
        <v>0.995780129477405</v>
      </c>
      <c r="S40" s="64" t="n">
        <f aca="false">H112^(1/12)</f>
        <v>0.995243568617011</v>
      </c>
      <c r="T40" s="64" t="n">
        <f aca="false">H127^(1/12)</f>
        <v>0.99438196206237</v>
      </c>
      <c r="U40" s="64" t="n">
        <f aca="false">H142^(1/12)</f>
        <v>0.991954599998977</v>
      </c>
      <c r="V40" s="64" t="n">
        <f aca="false">H157^(1/12)</f>
        <v>0.987972949737719</v>
      </c>
      <c r="W40" s="101" t="n">
        <f aca="false">H172</f>
        <v>0</v>
      </c>
      <c r="X40" s="60" t="n">
        <f aca="false">X28+1</f>
        <v>3</v>
      </c>
      <c r="Y40" s="61" t="n">
        <v>34</v>
      </c>
      <c r="Z40" s="71" t="n">
        <f aca="false">Z39*VLOOKUP($X40,$K$7:$V$36,Z$6+1,FALSE())</f>
        <v>0.977066712518425</v>
      </c>
      <c r="AA40" s="71" t="n">
        <f aca="false">AA39*VLOOKUP($X40,$K$7:$V$36,AA$6+1,FALSE())</f>
        <v>0.968564742334121</v>
      </c>
      <c r="AB40" s="71" t="n">
        <f aca="false">AB39*VLOOKUP($X40,$K$7:$V$36,AB$6+1,FALSE())</f>
        <v>0.954419618350787</v>
      </c>
      <c r="AC40" s="71" t="n">
        <f aca="false">AC39*VLOOKUP($X40,$K$7:$V$36,AC$6+1,FALSE())</f>
        <v>0.93819891805709</v>
      </c>
      <c r="AD40" s="71" t="n">
        <f aca="false">AD39*VLOOKUP($X40,$K$7:$V$36,AD$6+1,FALSE())</f>
        <v>0.918564995245472</v>
      </c>
      <c r="AE40" s="71" t="n">
        <f aca="false">AE39*VLOOKUP($X40,$K$7:$V$36,AE$6+1,FALSE())</f>
        <v>0.878853031066434</v>
      </c>
      <c r="AF40" s="71" t="n">
        <f aca="false">AF39*VLOOKUP($X40,$K$7:$V$36,AF$6+1,FALSE())</f>
        <v>0.867352136743231</v>
      </c>
      <c r="AG40" s="71" t="n">
        <f aca="false">AG39*VLOOKUP($X40,$K$7:$V$36,AG$6+1,FALSE())</f>
        <v>0.849798520411797</v>
      </c>
      <c r="AH40" s="71" t="n">
        <f aca="false">AH39*VLOOKUP($X40,$K$7:$V$36,AH$6+1,FALSE())</f>
        <v>0.824343726498703</v>
      </c>
      <c r="AI40" s="71" t="n">
        <f aca="false">AI39*VLOOKUP($X40,$K$7:$V$36,AI$6+1,FALSE())</f>
        <v>0.758820535948995</v>
      </c>
      <c r="AJ40" s="71" t="n">
        <f aca="false">AJ39*VLOOKUP($X40,$K$7:$V$36,AJ$6+1,FALSE())</f>
        <v>0.662839202496657</v>
      </c>
      <c r="AK40" s="72" t="n">
        <f aca="false">W$7</f>
        <v>0</v>
      </c>
      <c r="AL40" s="73" t="n">
        <f aca="false">AL39*VLOOKUP($X40,$K$40:$V$69,AL$6+1,FALSE())</f>
        <v>0.977066712518425</v>
      </c>
      <c r="AM40" s="74" t="n">
        <f aca="false">AM39*VLOOKUP($X40,$K$40:$V$69,AM$6+1,FALSE())</f>
        <v>0.968564742334121</v>
      </c>
      <c r="AN40" s="74" t="n">
        <f aca="false">AN39*VLOOKUP($X40,$K$40:$V$69,AN$6+1,FALSE())</f>
        <v>0.954419618350787</v>
      </c>
      <c r="AO40" s="74" t="n">
        <f aca="false">AO39*VLOOKUP($X40,$K$40:$V$69,AO$6+1,FALSE())</f>
        <v>0.93819891805709</v>
      </c>
      <c r="AP40" s="74" t="n">
        <f aca="false">AP39*VLOOKUP($X40,$K$40:$V$69,AP$6+1,FALSE())</f>
        <v>0.918564995245472</v>
      </c>
      <c r="AQ40" s="74" t="n">
        <f aca="false">AQ39*VLOOKUP($X40,$K$40:$V$69,AQ$6+1,FALSE())</f>
        <v>0.878853031066434</v>
      </c>
      <c r="AR40" s="74" t="n">
        <f aca="false">AR39*VLOOKUP($X40,$K$40:$V$69,AR$6+1,FALSE())</f>
        <v>0.867352136743231</v>
      </c>
      <c r="AS40" s="74" t="n">
        <f aca="false">AS39*VLOOKUP($X40,$K$40:$V$69,AS$6+1,FALSE())</f>
        <v>0.849798520411797</v>
      </c>
      <c r="AT40" s="74" t="n">
        <f aca="false">AT39*VLOOKUP($X40,$K$40:$V$69,AT$6+1,FALSE())</f>
        <v>0.824343726498703</v>
      </c>
      <c r="AU40" s="74" t="n">
        <f aca="false">AU39*VLOOKUP($X40,$K$40:$V$69,AU$6+1,FALSE())</f>
        <v>0.758820535948995</v>
      </c>
      <c r="AV40" s="74" t="n">
        <f aca="false">AV39*VLOOKUP($X40,$K$40:$V$69,AV$6+1,FALSE())</f>
        <v>0.662839202496657</v>
      </c>
      <c r="AW40" s="75" t="n">
        <v>0</v>
      </c>
      <c r="AX40" s="54"/>
      <c r="AY40" s="60" t="n">
        <f aca="false">AY28+1</f>
        <v>3</v>
      </c>
      <c r="AZ40" s="61" t="n">
        <v>34</v>
      </c>
      <c r="BA40" s="76" t="n">
        <v>0.758820535948995</v>
      </c>
      <c r="BB40" s="77" t="n">
        <v>0.824343726498703</v>
      </c>
      <c r="BC40" s="54"/>
      <c r="BD40" s="54" t="n">
        <f aca="false">IF($D$11=1,BA40*BB40,BA40)</f>
        <v>0.758820535948995</v>
      </c>
    </row>
    <row r="41" customFormat="false" ht="12.75" hidden="false" customHeight="false" outlineLevel="0" collapsed="false">
      <c r="F41" s="57" t="n">
        <v>3</v>
      </c>
      <c r="G41" s="58" t="n">
        <v>5</v>
      </c>
      <c r="H41" s="80" t="n">
        <f aca="false">+'Survival Rates'!J39</f>
        <v>0.915394888160263</v>
      </c>
      <c r="I41" s="81" t="n">
        <v>0.900947218978593</v>
      </c>
      <c r="K41" s="63" t="n">
        <v>2</v>
      </c>
      <c r="L41" s="64" t="n">
        <f aca="false">(H8/H7)^(1/12)</f>
        <v>0.999699646100409</v>
      </c>
      <c r="M41" s="64" t="n">
        <f aca="false">(H23/H22)^(1/12)</f>
        <v>0.999557575056385</v>
      </c>
      <c r="N41" s="64" t="n">
        <f aca="false">(H38/H37)^(1/12)</f>
        <v>0.999045239777744</v>
      </c>
      <c r="O41" s="64" t="n">
        <f aca="false">(H53/H52)^(1/12)</f>
        <v>0.99864132097936</v>
      </c>
      <c r="P41" s="64" t="n">
        <f aca="false">(H68/H67)^(1/12)</f>
        <v>0.997300030879647</v>
      </c>
      <c r="Q41" s="64" t="n">
        <f aca="false">(H83/H82)^(1/12)</f>
        <v>0.996517459919266</v>
      </c>
      <c r="R41" s="64" t="n">
        <f aca="false">(H98/H97)^(1/12)</f>
        <v>0.996022856201017</v>
      </c>
      <c r="S41" s="64" t="n">
        <f aca="false">(H113/H112)^(1/12)</f>
        <v>0.995383254184993</v>
      </c>
      <c r="T41" s="64" t="n">
        <f aca="false">(H128/H127)^(1/12)</f>
        <v>0.994569950727948</v>
      </c>
      <c r="U41" s="64" t="n">
        <f aca="false">(H143/H142)^(1/12)</f>
        <v>0.992140416114363</v>
      </c>
      <c r="V41" s="64" t="n">
        <f aca="false">(H158/H157)^(1/12)</f>
        <v>0.988106494778503</v>
      </c>
      <c r="W41" s="101" t="n">
        <f aca="false">H173</f>
        <v>0</v>
      </c>
      <c r="X41" s="60" t="n">
        <f aca="false">X29+1</f>
        <v>3</v>
      </c>
      <c r="Y41" s="61" t="n">
        <v>35</v>
      </c>
      <c r="Z41" s="71" t="n">
        <f aca="false">Z40*VLOOKUP($X41,$K$7:$V$36,Z$6+1,FALSE())</f>
        <v>0.975971597833169</v>
      </c>
      <c r="AA41" s="71" t="n">
        <f aca="false">AA40*VLOOKUP($X41,$K$7:$V$36,AA$6+1,FALSE())</f>
        <v>0.967074902649239</v>
      </c>
      <c r="AB41" s="71" t="n">
        <f aca="false">AB40*VLOOKUP($X41,$K$7:$V$36,AB$6+1,FALSE())</f>
        <v>0.952430798115198</v>
      </c>
      <c r="AC41" s="71" t="n">
        <f aca="false">AC40*VLOOKUP($X41,$K$7:$V$36,AC$6+1,FALSE())</f>
        <v>0.935595062462875</v>
      </c>
      <c r="AD41" s="71" t="n">
        <f aca="false">AD40*VLOOKUP($X41,$K$7:$V$36,AD$6+1,FALSE())</f>
        <v>0.916446863275968</v>
      </c>
      <c r="AE41" s="71" t="n">
        <f aca="false">AE40*VLOOKUP($X41,$K$7:$V$36,AE$6+1,FALSE())</f>
        <v>0.87537791483195</v>
      </c>
      <c r="AF41" s="71" t="n">
        <f aca="false">AF40*VLOOKUP($X41,$K$7:$V$36,AF$6+1,FALSE())</f>
        <v>0.863566299302933</v>
      </c>
      <c r="AG41" s="71" t="n">
        <f aca="false">AG40*VLOOKUP($X41,$K$7:$V$36,AG$6+1,FALSE())</f>
        <v>0.84555899861338</v>
      </c>
      <c r="AH41" s="71" t="n">
        <f aca="false">AH40*VLOOKUP($X41,$K$7:$V$36,AH$6+1,FALSE())</f>
        <v>0.819394199698078</v>
      </c>
      <c r="AI41" s="71" t="n">
        <f aca="false">AI40*VLOOKUP($X41,$K$7:$V$36,AI$6+1,FALSE())</f>
        <v>0.752445516108512</v>
      </c>
      <c r="AJ41" s="71" t="n">
        <f aca="false">AJ40*VLOOKUP($X41,$K$7:$V$36,AJ$6+1,FALSE())</f>
        <v>0.654772506397233</v>
      </c>
      <c r="AK41" s="72" t="n">
        <f aca="false">W$7</f>
        <v>0</v>
      </c>
      <c r="AL41" s="73" t="n">
        <f aca="false">AL40*VLOOKUP($X41,$K$40:$V$69,AL$6+1,FALSE())</f>
        <v>0.975971597833169</v>
      </c>
      <c r="AM41" s="74" t="n">
        <f aca="false">AM40*VLOOKUP($X41,$K$40:$V$69,AM$6+1,FALSE())</f>
        <v>0.967074902649239</v>
      </c>
      <c r="AN41" s="74" t="n">
        <f aca="false">AN40*VLOOKUP($X41,$K$40:$V$69,AN$6+1,FALSE())</f>
        <v>0.952430798115198</v>
      </c>
      <c r="AO41" s="74" t="n">
        <f aca="false">AO40*VLOOKUP($X41,$K$40:$V$69,AO$6+1,FALSE())</f>
        <v>0.935595062462875</v>
      </c>
      <c r="AP41" s="74" t="n">
        <f aca="false">AP40*VLOOKUP($X41,$K$40:$V$69,AP$6+1,FALSE())</f>
        <v>0.916446863275968</v>
      </c>
      <c r="AQ41" s="74" t="n">
        <f aca="false">AQ40*VLOOKUP($X41,$K$40:$V$69,AQ$6+1,FALSE())</f>
        <v>0.87537791483195</v>
      </c>
      <c r="AR41" s="74" t="n">
        <f aca="false">AR40*VLOOKUP($X41,$K$40:$V$69,AR$6+1,FALSE())</f>
        <v>0.863566299302933</v>
      </c>
      <c r="AS41" s="74" t="n">
        <f aca="false">AS40*VLOOKUP($X41,$K$40:$V$69,AS$6+1,FALSE())</f>
        <v>0.84555899861338</v>
      </c>
      <c r="AT41" s="74" t="n">
        <f aca="false">AT40*VLOOKUP($X41,$K$40:$V$69,AT$6+1,FALSE())</f>
        <v>0.819394199698078</v>
      </c>
      <c r="AU41" s="74" t="n">
        <f aca="false">AU40*VLOOKUP($X41,$K$40:$V$69,AU$6+1,FALSE())</f>
        <v>0.752445516108512</v>
      </c>
      <c r="AV41" s="74" t="n">
        <f aca="false">AV40*VLOOKUP($X41,$K$40:$V$69,AV$6+1,FALSE())</f>
        <v>0.654772506397233</v>
      </c>
      <c r="AW41" s="75" t="n">
        <v>0</v>
      </c>
      <c r="AX41" s="54"/>
      <c r="AY41" s="60" t="n">
        <f aca="false">AY29+1</f>
        <v>3</v>
      </c>
      <c r="AZ41" s="61" t="n">
        <v>35</v>
      </c>
      <c r="BA41" s="76" t="n">
        <v>0.752445516108512</v>
      </c>
      <c r="BB41" s="77" t="n">
        <v>0.819394199698078</v>
      </c>
      <c r="BC41" s="54"/>
      <c r="BD41" s="54" t="n">
        <f aca="false">IF($D$11=1,BA41*BB41,BA41)</f>
        <v>0.752445516108512</v>
      </c>
    </row>
    <row r="42" customFormat="false" ht="12.75" hidden="false" customHeight="false" outlineLevel="0" collapsed="false">
      <c r="F42" s="57" t="n">
        <v>3</v>
      </c>
      <c r="G42" s="58" t="n">
        <v>6</v>
      </c>
      <c r="H42" s="80" t="n">
        <f aca="false">+'Survival Rates'!J40</f>
        <v>0.892211461148383</v>
      </c>
      <c r="I42" s="81" t="n">
        <v>0.872100442549355</v>
      </c>
      <c r="K42" s="63" t="n">
        <v>3</v>
      </c>
      <c r="L42" s="64" t="n">
        <f aca="false">(H9/H8)^(1/12)</f>
        <v>0.99887918125628</v>
      </c>
      <c r="M42" s="64" t="n">
        <f aca="false">(H24/H23)^(1/12)</f>
        <v>0.998461806816041</v>
      </c>
      <c r="N42" s="64" t="n">
        <f aca="false">(H39/H38)^(1/12)</f>
        <v>0.997916199334811</v>
      </c>
      <c r="O42" s="64" t="n">
        <f aca="false">(H54/H53)^(1/12)</f>
        <v>0.997224623111261</v>
      </c>
      <c r="P42" s="64" t="n">
        <f aca="false">(H69/H68)^(1/12)</f>
        <v>0.997694085905224</v>
      </c>
      <c r="Q42" s="64" t="n">
        <f aca="false">(H84/H83)^(1/12)</f>
        <v>0.996045850544239</v>
      </c>
      <c r="R42" s="64" t="n">
        <f aca="false">(H99/H98)^(1/12)</f>
        <v>0.99563517828582</v>
      </c>
      <c r="S42" s="64" t="n">
        <f aca="false">(H114/H113)^(1/12)</f>
        <v>0.995011144763628</v>
      </c>
      <c r="T42" s="64" t="n">
        <f aca="false">(H129/H128)^(1/12)</f>
        <v>0.993995797333659</v>
      </c>
      <c r="U42" s="64" t="n">
        <f aca="false">(H144/H143)^(1/12)</f>
        <v>0.991598777921171</v>
      </c>
      <c r="V42" s="64" t="n">
        <f aca="false">(H159/H158)^(1/12)</f>
        <v>0.987830085986104</v>
      </c>
      <c r="W42" s="101" t="n">
        <f aca="false">H174</f>
        <v>0</v>
      </c>
      <c r="X42" s="60" t="n">
        <f aca="false">X30+1</f>
        <v>3</v>
      </c>
      <c r="Y42" s="61" t="n">
        <v>36</v>
      </c>
      <c r="Z42" s="71" t="n">
        <f aca="false">Z41*VLOOKUP($X42,$K$7:$V$36,Z$6+1,FALSE())</f>
        <v>0.974877710572979</v>
      </c>
      <c r="AA42" s="71" t="n">
        <f aca="false">AA41*VLOOKUP($X42,$K$7:$V$36,AA$6+1,FALSE())</f>
        <v>0.965587354625606</v>
      </c>
      <c r="AB42" s="71" t="n">
        <f aca="false">AB41*VLOOKUP($X42,$K$7:$V$36,AB$6+1,FALSE())</f>
        <v>0.950446122184539</v>
      </c>
      <c r="AC42" s="71" t="n">
        <f aca="false">AC41*VLOOKUP($X42,$K$7:$V$36,AC$6+1,FALSE())</f>
        <v>0.932998433549297</v>
      </c>
      <c r="AD42" s="71" t="n">
        <f aca="false">AD41*VLOOKUP($X42,$K$7:$V$36,AD$6+1,FALSE())</f>
        <v>0.914333615536826</v>
      </c>
      <c r="AE42" s="71" t="n">
        <f aca="false">AE41*VLOOKUP($X42,$K$7:$V$36,AE$6+1,FALSE())</f>
        <v>0.871916539726432</v>
      </c>
      <c r="AF42" s="71" t="n">
        <f aca="false">AF41*VLOOKUP($X42,$K$7:$V$36,AF$6+1,FALSE())</f>
        <v>0.859796986368102</v>
      </c>
      <c r="AG42" s="71" t="n">
        <f aca="false">AG41*VLOOKUP($X42,$K$7:$V$36,AG$6+1,FALSE())</f>
        <v>0.841340627175486</v>
      </c>
      <c r="AH42" s="71" t="n">
        <f aca="false">AH41*VLOOKUP($X42,$K$7:$V$36,AH$6+1,FALSE())</f>
        <v>0.814474390859466</v>
      </c>
      <c r="AI42" s="71" t="n">
        <f aca="false">AI41*VLOOKUP($X42,$K$7:$V$36,AI$6+1,FALSE())</f>
        <v>0.746124054225465</v>
      </c>
      <c r="AJ42" s="71" t="n">
        <f aca="false">AJ41*VLOOKUP($X42,$K$7:$V$36,AJ$6+1,FALSE())</f>
        <v>0.646803981295715</v>
      </c>
      <c r="AK42" s="72" t="n">
        <f aca="false">W$7</f>
        <v>0</v>
      </c>
      <c r="AL42" s="73" t="n">
        <f aca="false">AL41*VLOOKUP($X42,$K$40:$V$69,AL$6+1,FALSE())</f>
        <v>0.974877710572979</v>
      </c>
      <c r="AM42" s="74" t="n">
        <f aca="false">AM41*VLOOKUP($X42,$K$40:$V$69,AM$6+1,FALSE())</f>
        <v>0.965587354625606</v>
      </c>
      <c r="AN42" s="74" t="n">
        <f aca="false">AN41*VLOOKUP($X42,$K$40:$V$69,AN$6+1,FALSE())</f>
        <v>0.950446122184539</v>
      </c>
      <c r="AO42" s="74" t="n">
        <f aca="false">AO41*VLOOKUP($X42,$K$40:$V$69,AO$6+1,FALSE())</f>
        <v>0.932998433549297</v>
      </c>
      <c r="AP42" s="74" t="n">
        <f aca="false">AP41*VLOOKUP($X42,$K$40:$V$69,AP$6+1,FALSE())</f>
        <v>0.914333615536826</v>
      </c>
      <c r="AQ42" s="74" t="n">
        <f aca="false">AQ41*VLOOKUP($X42,$K$40:$V$69,AQ$6+1,FALSE())</f>
        <v>0.871916539726432</v>
      </c>
      <c r="AR42" s="74" t="n">
        <f aca="false">AR41*VLOOKUP($X42,$K$40:$V$69,AR$6+1,FALSE())</f>
        <v>0.859796986368102</v>
      </c>
      <c r="AS42" s="74" t="n">
        <f aca="false">AS41*VLOOKUP($X42,$K$40:$V$69,AS$6+1,FALSE())</f>
        <v>0.841340627175486</v>
      </c>
      <c r="AT42" s="74" t="n">
        <f aca="false">AT41*VLOOKUP($X42,$K$40:$V$69,AT$6+1,FALSE())</f>
        <v>0.814474390859466</v>
      </c>
      <c r="AU42" s="74" t="n">
        <f aca="false">AU41*VLOOKUP($X42,$K$40:$V$69,AU$6+1,FALSE())</f>
        <v>0.746124054225465</v>
      </c>
      <c r="AV42" s="74" t="n">
        <f aca="false">AV41*VLOOKUP($X42,$K$40:$V$69,AV$6+1,FALSE())</f>
        <v>0.646803981295715</v>
      </c>
      <c r="AW42" s="75" t="n">
        <v>0</v>
      </c>
      <c r="AX42" s="54"/>
      <c r="AY42" s="60" t="n">
        <f aca="false">AY30+1</f>
        <v>3</v>
      </c>
      <c r="AZ42" s="61" t="n">
        <v>36</v>
      </c>
      <c r="BA42" s="76" t="n">
        <v>0.746124054225465</v>
      </c>
      <c r="BB42" s="77" t="n">
        <v>0.814474390859466</v>
      </c>
      <c r="BC42" s="54"/>
      <c r="BD42" s="54" t="n">
        <f aca="false">IF($D$11=1,BA42*BB42,BA42)</f>
        <v>0.746124054225465</v>
      </c>
    </row>
    <row r="43" customFormat="false" ht="12.75" hidden="false" customHeight="false" outlineLevel="0" collapsed="false">
      <c r="F43" s="57" t="n">
        <v>3</v>
      </c>
      <c r="G43" s="58" t="n">
        <v>7</v>
      </c>
      <c r="H43" s="80" t="n">
        <f aca="false">+'Survival Rates'!J41</f>
        <v>0.866960796442119</v>
      </c>
      <c r="I43" s="81" t="n">
        <v>0.840300973280769</v>
      </c>
      <c r="K43" s="63" t="n">
        <v>4</v>
      </c>
      <c r="L43" s="64" t="n">
        <f aca="false">(H10/H9)^(1/12)</f>
        <v>0.999012717840166</v>
      </c>
      <c r="M43" s="64" t="n">
        <f aca="false">(H25/H24)^(1/12)</f>
        <v>0.998662371407606</v>
      </c>
      <c r="N43" s="64" t="n">
        <f aca="false">(H40/H39)^(1/12)</f>
        <v>0.998600010552529</v>
      </c>
      <c r="O43" s="64" t="n">
        <f aca="false">(H55/H54)^(1/12)</f>
        <v>0.998032152982468</v>
      </c>
      <c r="P43" s="64" t="n">
        <f aca="false">(H70/H69)^(1/12)</f>
        <v>0.997623545809029</v>
      </c>
      <c r="Q43" s="64" t="n">
        <f aca="false">(H85/H84)^(1/12)</f>
        <v>0.996135764930043</v>
      </c>
      <c r="R43" s="64" t="n">
        <f aca="false">(H100/H99)^(1/12)</f>
        <v>0.995924326458031</v>
      </c>
      <c r="S43" s="64" t="n">
        <f aca="false">(H115/H114)^(1/12)</f>
        <v>0.994978530268321</v>
      </c>
      <c r="T43" s="64" t="n">
        <f aca="false">(H130/H129)^(1/12)</f>
        <v>0.994208455841676</v>
      </c>
      <c r="U43" s="64" t="n">
        <f aca="false">(H145/H144)^(1/12)</f>
        <v>0.991657925754608</v>
      </c>
      <c r="V43" s="64" t="n">
        <f aca="false">(H160/H159)^(1/12)</f>
        <v>0.987340641089457</v>
      </c>
      <c r="W43" s="101" t="n">
        <f aca="false">H175</f>
        <v>0</v>
      </c>
      <c r="X43" s="60" t="n">
        <f aca="false">X31+1</f>
        <v>4</v>
      </c>
      <c r="Y43" s="61" t="n">
        <v>37</v>
      </c>
      <c r="Z43" s="71" t="n">
        <f aca="false">Z42*VLOOKUP($X43,$K$7:$V$36,Z$6+1,FALSE())</f>
        <v>0.97391523120131</v>
      </c>
      <c r="AA43" s="71" t="n">
        <f aca="false">AA42*VLOOKUP($X43,$K$7:$V$36,AA$6+1,FALSE())</f>
        <v>0.964295757371605</v>
      </c>
      <c r="AB43" s="71" t="n">
        <f aca="false">AB42*VLOOKUP($X43,$K$7:$V$36,AB$6+1,FALSE())</f>
        <v>0.949115507643091</v>
      </c>
      <c r="AC43" s="71" t="n">
        <f aca="false">AC42*VLOOKUP($X43,$K$7:$V$36,AC$6+1,FALSE())</f>
        <v>0.931162435364474</v>
      </c>
      <c r="AD43" s="71" t="n">
        <f aca="false">AD42*VLOOKUP($X43,$K$7:$V$36,AD$6+1,FALSE())</f>
        <v>0.912160743584238</v>
      </c>
      <c r="AE43" s="71" t="n">
        <f aca="false">AE42*VLOOKUP($X43,$K$7:$V$36,AE$6+1,FALSE())</f>
        <v>0.868547249255545</v>
      </c>
      <c r="AF43" s="71" t="n">
        <f aca="false">AF42*VLOOKUP($X43,$K$7:$V$36,AF$6+1,FALSE())</f>
        <v>0.856292734539297</v>
      </c>
      <c r="AG43" s="71" t="n">
        <f aca="false">AG42*VLOOKUP($X43,$K$7:$V$36,AG$6+1,FALSE())</f>
        <v>0.837115860682092</v>
      </c>
      <c r="AH43" s="71" t="n">
        <f aca="false">AH42*VLOOKUP($X43,$K$7:$V$36,AH$6+1,FALSE())</f>
        <v>0.809757326458979</v>
      </c>
      <c r="AI43" s="71" t="n">
        <f aca="false">AI42*VLOOKUP($X43,$K$7:$V$36,AI$6+1,FALSE())</f>
        <v>0.739899831968843</v>
      </c>
      <c r="AJ43" s="71" t="n">
        <f aca="false">AJ42*VLOOKUP($X43,$K$7:$V$36,AJ$6+1,FALSE())</f>
        <v>0.638615857551725</v>
      </c>
      <c r="AK43" s="72" t="n">
        <f aca="false">W$7</f>
        <v>0</v>
      </c>
      <c r="AL43" s="73" t="n">
        <f aca="false">AL42*VLOOKUP($X43,$K$40:$V$69,AL$6+1,FALSE())</f>
        <v>0.97391523120131</v>
      </c>
      <c r="AM43" s="74" t="n">
        <f aca="false">AM42*VLOOKUP($X43,$K$40:$V$69,AM$6+1,FALSE())</f>
        <v>0.964295757371605</v>
      </c>
      <c r="AN43" s="74" t="n">
        <f aca="false">AN42*VLOOKUP($X43,$K$40:$V$69,AN$6+1,FALSE())</f>
        <v>0.949115507643091</v>
      </c>
      <c r="AO43" s="74" t="n">
        <f aca="false">AO42*VLOOKUP($X43,$K$40:$V$69,AO$6+1,FALSE())</f>
        <v>0.931162435364474</v>
      </c>
      <c r="AP43" s="74" t="n">
        <f aca="false">AP42*VLOOKUP($X43,$K$40:$V$69,AP$6+1,FALSE())</f>
        <v>0.912160743584238</v>
      </c>
      <c r="AQ43" s="74" t="n">
        <f aca="false">AQ42*VLOOKUP($X43,$K$40:$V$69,AQ$6+1,FALSE())</f>
        <v>0.868547249255545</v>
      </c>
      <c r="AR43" s="74" t="n">
        <f aca="false">AR42*VLOOKUP($X43,$K$40:$V$69,AR$6+1,FALSE())</f>
        <v>0.856292734539297</v>
      </c>
      <c r="AS43" s="74" t="n">
        <f aca="false">AS42*VLOOKUP($X43,$K$40:$V$69,AS$6+1,FALSE())</f>
        <v>0.837115860682092</v>
      </c>
      <c r="AT43" s="74" t="n">
        <f aca="false">AT42*VLOOKUP($X43,$K$40:$V$69,AT$6+1,FALSE())</f>
        <v>0.809757326458979</v>
      </c>
      <c r="AU43" s="74" t="n">
        <f aca="false">AU42*VLOOKUP($X43,$K$40:$V$69,AU$6+1,FALSE())</f>
        <v>0.739899831968843</v>
      </c>
      <c r="AV43" s="74" t="n">
        <f aca="false">AV42*VLOOKUP($X43,$K$40:$V$69,AV$6+1,FALSE())</f>
        <v>0.638615857551725</v>
      </c>
      <c r="AW43" s="75" t="n">
        <v>0</v>
      </c>
      <c r="AX43" s="54"/>
      <c r="AY43" s="60" t="n">
        <f aca="false">AY31+1</f>
        <v>4</v>
      </c>
      <c r="AZ43" s="61" t="n">
        <v>37</v>
      </c>
      <c r="BA43" s="76" t="n">
        <v>0.739899831968843</v>
      </c>
      <c r="BB43" s="77" t="n">
        <v>0.809757326458979</v>
      </c>
      <c r="BC43" s="54"/>
      <c r="BD43" s="54" t="n">
        <f aca="false">IF($D$11=1,BA43*BB43,BA43)</f>
        <v>0.739899831968843</v>
      </c>
    </row>
    <row r="44" customFormat="false" ht="12.75" hidden="false" customHeight="false" outlineLevel="0" collapsed="false">
      <c r="F44" s="57" t="n">
        <v>3</v>
      </c>
      <c r="G44" s="58" t="n">
        <v>8</v>
      </c>
      <c r="H44" s="80" t="n">
        <f aca="false">+'Survival Rates'!J42</f>
        <v>0.861135170207308</v>
      </c>
      <c r="I44" s="81" t="n">
        <v>0.824171360807631</v>
      </c>
      <c r="K44" s="63" t="n">
        <v>5</v>
      </c>
      <c r="L44" s="64" t="n">
        <f aca="false">(H11/H10)^(1/12)</f>
        <v>0.999016745313095</v>
      </c>
      <c r="M44" s="64" t="n">
        <f aca="false">(H26/H25)^(1/12)</f>
        <v>0.998543717006829</v>
      </c>
      <c r="N44" s="64" t="n">
        <f aca="false">(H41/H40)^(1/12)</f>
        <v>0.998271138825989</v>
      </c>
      <c r="O44" s="64" t="n">
        <f aca="false">(H56/H55)^(1/12)</f>
        <v>0.998082668050559</v>
      </c>
      <c r="P44" s="64" t="n">
        <f aca="false">(H71/H70)^(1/12)</f>
        <v>0.996868757923197</v>
      </c>
      <c r="Q44" s="64" t="n">
        <f aca="false">(H86/H85)^(1/12)</f>
        <v>0.995359147561958</v>
      </c>
      <c r="R44" s="64" t="n">
        <f aca="false">(H101/H100)^(1/12)</f>
        <v>0.994407727831555</v>
      </c>
      <c r="S44" s="64" t="n">
        <f aca="false">(H116/H115)^(1/12)</f>
        <v>0.993723835897227</v>
      </c>
      <c r="T44" s="64" t="n">
        <f aca="false">(H131/H130)^(1/12)</f>
        <v>0.993282098463982</v>
      </c>
      <c r="U44" s="64" t="n">
        <f aca="false">(H146/H145)^(1/12)</f>
        <v>0.990530725614283</v>
      </c>
      <c r="V44" s="64" t="n">
        <f aca="false">(H161/H160)^(1/12)</f>
        <v>0.98548889933692</v>
      </c>
      <c r="W44" s="101" t="n">
        <f aca="false">H176</f>
        <v>0</v>
      </c>
      <c r="X44" s="60" t="n">
        <f aca="false">X32+1</f>
        <v>4</v>
      </c>
      <c r="Y44" s="61" t="n">
        <v>38</v>
      </c>
      <c r="Z44" s="71" t="n">
        <f aca="false">Z43*VLOOKUP($X44,$K$7:$V$36,Z$6+1,FALSE())</f>
        <v>0.972953702068355</v>
      </c>
      <c r="AA44" s="71" t="n">
        <f aca="false">AA43*VLOOKUP($X44,$K$7:$V$36,AA$6+1,FALSE())</f>
        <v>0.96300588779502</v>
      </c>
      <c r="AB44" s="71" t="n">
        <f aca="false">AB43*VLOOKUP($X44,$K$7:$V$36,AB$6+1,FALSE())</f>
        <v>0.947786755947959</v>
      </c>
      <c r="AC44" s="71" t="n">
        <f aca="false">AC43*VLOOKUP($X44,$K$7:$V$36,AC$6+1,FALSE())</f>
        <v>0.929330050143204</v>
      </c>
      <c r="AD44" s="71" t="n">
        <f aca="false">AD43*VLOOKUP($X44,$K$7:$V$36,AD$6+1,FALSE())</f>
        <v>0.909993035362307</v>
      </c>
      <c r="AE44" s="71" t="n">
        <f aca="false">AE43*VLOOKUP($X44,$K$7:$V$36,AE$6+1,FALSE())</f>
        <v>0.865190978515057</v>
      </c>
      <c r="AF44" s="71" t="n">
        <f aca="false">AF43*VLOOKUP($X44,$K$7:$V$36,AF$6+1,FALSE())</f>
        <v>0.852802764896955</v>
      </c>
      <c r="AG44" s="71" t="n">
        <f aca="false">AG43*VLOOKUP($X44,$K$7:$V$36,AG$6+1,FALSE())</f>
        <v>0.832912308725769</v>
      </c>
      <c r="AH44" s="71" t="n">
        <f aca="false">AH43*VLOOKUP($X44,$K$7:$V$36,AH$6+1,FALSE())</f>
        <v>0.805067581145265</v>
      </c>
      <c r="AI44" s="71" t="n">
        <f aca="false">AI43*VLOOKUP($X44,$K$7:$V$36,AI$6+1,FALSE())</f>
        <v>0.733727532636407</v>
      </c>
      <c r="AJ44" s="71" t="n">
        <f aca="false">AJ43*VLOOKUP($X44,$K$7:$V$36,AJ$6+1,FALSE())</f>
        <v>0.630531390205013</v>
      </c>
      <c r="AK44" s="72" t="n">
        <f aca="false">W$7</f>
        <v>0</v>
      </c>
      <c r="AL44" s="73" t="n">
        <f aca="false">AL43*VLOOKUP($X44,$K$40:$V$69,AL$6+1,FALSE())</f>
        <v>0.972953702068355</v>
      </c>
      <c r="AM44" s="74" t="n">
        <f aca="false">AM43*VLOOKUP($X44,$K$40:$V$69,AM$6+1,FALSE())</f>
        <v>0.96300588779502</v>
      </c>
      <c r="AN44" s="74" t="n">
        <f aca="false">AN43*VLOOKUP($X44,$K$40:$V$69,AN$6+1,FALSE())</f>
        <v>0.947786755947959</v>
      </c>
      <c r="AO44" s="74" t="n">
        <f aca="false">AO43*VLOOKUP($X44,$K$40:$V$69,AO$6+1,FALSE())</f>
        <v>0.929330050143204</v>
      </c>
      <c r="AP44" s="74" t="n">
        <f aca="false">AP43*VLOOKUP($X44,$K$40:$V$69,AP$6+1,FALSE())</f>
        <v>0.909993035362307</v>
      </c>
      <c r="AQ44" s="74" t="n">
        <f aca="false">AQ43*VLOOKUP($X44,$K$40:$V$69,AQ$6+1,FALSE())</f>
        <v>0.865190978515057</v>
      </c>
      <c r="AR44" s="74" t="n">
        <f aca="false">AR43*VLOOKUP($X44,$K$40:$V$69,AR$6+1,FALSE())</f>
        <v>0.852802764896955</v>
      </c>
      <c r="AS44" s="74" t="n">
        <f aca="false">AS43*VLOOKUP($X44,$K$40:$V$69,AS$6+1,FALSE())</f>
        <v>0.832912308725769</v>
      </c>
      <c r="AT44" s="74" t="n">
        <f aca="false">AT43*VLOOKUP($X44,$K$40:$V$69,AT$6+1,FALSE())</f>
        <v>0.805067581145265</v>
      </c>
      <c r="AU44" s="74" t="n">
        <f aca="false">AU43*VLOOKUP($X44,$K$40:$V$69,AU$6+1,FALSE())</f>
        <v>0.733727532636407</v>
      </c>
      <c r="AV44" s="74" t="n">
        <f aca="false">AV43*VLOOKUP($X44,$K$40:$V$69,AV$6+1,FALSE())</f>
        <v>0.630531390205013</v>
      </c>
      <c r="AW44" s="75" t="n">
        <v>0</v>
      </c>
      <c r="AX44" s="54"/>
      <c r="AY44" s="60" t="n">
        <f aca="false">AY32+1</f>
        <v>4</v>
      </c>
      <c r="AZ44" s="61" t="n">
        <v>38</v>
      </c>
      <c r="BA44" s="76" t="n">
        <v>0.733727532636407</v>
      </c>
      <c r="BB44" s="77" t="n">
        <v>0.805067581145265</v>
      </c>
      <c r="BC44" s="54"/>
      <c r="BD44" s="54" t="n">
        <f aca="false">IF($D$11=1,BA44*BB44,BA44)</f>
        <v>0.733727532636407</v>
      </c>
    </row>
    <row r="45" customFormat="false" ht="12.75" hidden="false" customHeight="false" outlineLevel="0" collapsed="false">
      <c r="F45" s="57" t="n">
        <v>3</v>
      </c>
      <c r="G45" s="58" t="n">
        <v>9</v>
      </c>
      <c r="H45" s="80" t="n">
        <f aca="false">+'Survival Rates'!J43</f>
        <v>0.858376314686805</v>
      </c>
      <c r="I45" s="81" t="n">
        <v>0.809241565017936</v>
      </c>
      <c r="K45" s="63" t="n">
        <v>6</v>
      </c>
      <c r="L45" s="64" t="n">
        <f aca="false">(H12/H11)^(1/12)</f>
        <v>0.99859213682661</v>
      </c>
      <c r="M45" s="64" t="n">
        <f aca="false">(H27/H26)^(1/12)</f>
        <v>0.998385676430319</v>
      </c>
      <c r="N45" s="64" t="n">
        <f aca="false">(H42/H41)^(1/12)</f>
        <v>0.997864585300454</v>
      </c>
      <c r="O45" s="64" t="n">
        <f aca="false">(H57/H56)^(1/12)</f>
        <v>0.997256403474999</v>
      </c>
      <c r="P45" s="64" t="n">
        <f aca="false">(H72/H71)^(1/12)</f>
        <v>0.996794107373468</v>
      </c>
      <c r="Q45" s="64" t="n">
        <f aca="false">(H87/H86)^(1/12)</f>
        <v>0.995632504035578</v>
      </c>
      <c r="R45" s="64" t="n">
        <f aca="false">(H102/H101)^(1/12)</f>
        <v>0.995751045922733</v>
      </c>
      <c r="S45" s="64" t="n">
        <f aca="false">(H117/H116)^(1/12)</f>
        <v>0.995072924514523</v>
      </c>
      <c r="T45" s="64" t="n">
        <f aca="false">(H132/H131)^(1/12)</f>
        <v>0.994521699288003</v>
      </c>
      <c r="U45" s="64" t="n">
        <f aca="false">(H147/H146)^(1/12)</f>
        <v>0.991670150127552</v>
      </c>
      <c r="V45" s="64" t="n">
        <f aca="false">(H162/H161)^(1/12)</f>
        <v>0.986538054030976</v>
      </c>
      <c r="W45" s="101" t="n">
        <f aca="false">H177</f>
        <v>0</v>
      </c>
      <c r="X45" s="60" t="n">
        <f aca="false">X33+1</f>
        <v>4</v>
      </c>
      <c r="Y45" s="61" t="n">
        <v>39</v>
      </c>
      <c r="Z45" s="71" t="n">
        <f aca="false">Z44*VLOOKUP($X45,$K$7:$V$36,Z$6+1,FALSE())</f>
        <v>0.971993122235959</v>
      </c>
      <c r="AA45" s="71" t="n">
        <f aca="false">AA44*VLOOKUP($X45,$K$7:$V$36,AA$6+1,FALSE())</f>
        <v>0.961717743584861</v>
      </c>
      <c r="AB45" s="71" t="n">
        <f aca="false">AB44*VLOOKUP($X45,$K$7:$V$36,AB$6+1,FALSE())</f>
        <v>0.94645986449118</v>
      </c>
      <c r="AC45" s="71" t="n">
        <f aca="false">AC44*VLOOKUP($X45,$K$7:$V$36,AC$6+1,FALSE())</f>
        <v>0.927501270775727</v>
      </c>
      <c r="AD45" s="71" t="n">
        <f aca="false">AD44*VLOOKUP($X45,$K$7:$V$36,AD$6+1,FALSE())</f>
        <v>0.907830478599665</v>
      </c>
      <c r="AE45" s="71" t="n">
        <f aca="false">AE44*VLOOKUP($X45,$K$7:$V$36,AE$6+1,FALSE())</f>
        <v>0.861847677193669</v>
      </c>
      <c r="AF45" s="71" t="n">
        <f aca="false">AF44*VLOOKUP($X45,$K$7:$V$36,AF$6+1,FALSE())</f>
        <v>0.849327019231546</v>
      </c>
      <c r="AG45" s="71" t="n">
        <f aca="false">AG44*VLOOKUP($X45,$K$7:$V$36,AG$6+1,FALSE())</f>
        <v>0.82872986477836</v>
      </c>
      <c r="AH45" s="71" t="n">
        <f aca="false">AH44*VLOOKUP($X45,$K$7:$V$36,AH$6+1,FALSE())</f>
        <v>0.800404996698627</v>
      </c>
      <c r="AI45" s="71" t="n">
        <f aca="false">AI44*VLOOKUP($X45,$K$7:$V$36,AI$6+1,FALSE())</f>
        <v>0.727606723083266</v>
      </c>
      <c r="AJ45" s="71" t="n">
        <f aca="false">AJ44*VLOOKUP($X45,$K$7:$V$36,AJ$6+1,FALSE())</f>
        <v>0.622549267032045</v>
      </c>
      <c r="AK45" s="72" t="n">
        <f aca="false">W$7</f>
        <v>0</v>
      </c>
      <c r="AL45" s="73" t="n">
        <f aca="false">AL44*VLOOKUP($X45,$K$40:$V$69,AL$6+1,FALSE())</f>
        <v>0.971993122235959</v>
      </c>
      <c r="AM45" s="74" t="n">
        <f aca="false">AM44*VLOOKUP($X45,$K$40:$V$69,AM$6+1,FALSE())</f>
        <v>0.961717743584861</v>
      </c>
      <c r="AN45" s="74" t="n">
        <f aca="false">AN44*VLOOKUP($X45,$K$40:$V$69,AN$6+1,FALSE())</f>
        <v>0.94645986449118</v>
      </c>
      <c r="AO45" s="74" t="n">
        <f aca="false">AO44*VLOOKUP($X45,$K$40:$V$69,AO$6+1,FALSE())</f>
        <v>0.927501270775727</v>
      </c>
      <c r="AP45" s="74" t="n">
        <f aca="false">AP44*VLOOKUP($X45,$K$40:$V$69,AP$6+1,FALSE())</f>
        <v>0.907830478599665</v>
      </c>
      <c r="AQ45" s="74" t="n">
        <f aca="false">AQ44*VLOOKUP($X45,$K$40:$V$69,AQ$6+1,FALSE())</f>
        <v>0.861847677193669</v>
      </c>
      <c r="AR45" s="74" t="n">
        <f aca="false">AR44*VLOOKUP($X45,$K$40:$V$69,AR$6+1,FALSE())</f>
        <v>0.849327019231546</v>
      </c>
      <c r="AS45" s="74" t="n">
        <f aca="false">AS44*VLOOKUP($X45,$K$40:$V$69,AS$6+1,FALSE())</f>
        <v>0.82872986477836</v>
      </c>
      <c r="AT45" s="74" t="n">
        <f aca="false">AT44*VLOOKUP($X45,$K$40:$V$69,AT$6+1,FALSE())</f>
        <v>0.800404996698627</v>
      </c>
      <c r="AU45" s="74" t="n">
        <f aca="false">AU44*VLOOKUP($X45,$K$40:$V$69,AU$6+1,FALSE())</f>
        <v>0.727606723083266</v>
      </c>
      <c r="AV45" s="74" t="n">
        <f aca="false">AV44*VLOOKUP($X45,$K$40:$V$69,AV$6+1,FALSE())</f>
        <v>0.622549267032045</v>
      </c>
      <c r="AW45" s="75" t="n">
        <v>0</v>
      </c>
      <c r="AX45" s="54"/>
      <c r="AY45" s="60" t="n">
        <f aca="false">AY33+1</f>
        <v>4</v>
      </c>
      <c r="AZ45" s="61" t="n">
        <v>39</v>
      </c>
      <c r="BA45" s="76" t="n">
        <v>0.727606723083266</v>
      </c>
      <c r="BB45" s="77" t="n">
        <v>0.800404996698627</v>
      </c>
      <c r="BC45" s="54"/>
      <c r="BD45" s="54" t="n">
        <f aca="false">IF($D$11=1,BA45*BB45,BA45)</f>
        <v>0.727606723083266</v>
      </c>
    </row>
    <row r="46" customFormat="false" ht="12.75" hidden="false" customHeight="false" outlineLevel="0" collapsed="false">
      <c r="F46" s="57" t="n">
        <v>3</v>
      </c>
      <c r="G46" s="58" t="n">
        <v>10</v>
      </c>
      <c r="H46" s="80" t="n">
        <f aca="false">+'Survival Rates'!J44</f>
        <v>0.85886085839291</v>
      </c>
      <c r="I46" s="81" t="n">
        <v>0.795477759866303</v>
      </c>
      <c r="K46" s="63" t="n">
        <v>7</v>
      </c>
      <c r="L46" s="64" t="n">
        <f aca="false">(H13/H12)^(1/12)</f>
        <v>0.998369357788638</v>
      </c>
      <c r="M46" s="64" t="n">
        <f aca="false">(H28/H27)^(1/12)</f>
        <v>0.998202801698285</v>
      </c>
      <c r="N46" s="64" t="n">
        <f aca="false">(H43/H42)^(1/12)</f>
        <v>0.997610408773138</v>
      </c>
      <c r="O46" s="64" t="n">
        <f aca="false">(H58/H57)^(1/12)</f>
        <v>0.996945030713419</v>
      </c>
      <c r="P46" s="64" t="n">
        <f aca="false">(H73/H72)^(1/12)</f>
        <v>0.996553149405397</v>
      </c>
      <c r="Q46" s="64" t="n">
        <f aca="false">(H88/H87)^(1/12)</f>
        <v>0.995464199483578</v>
      </c>
      <c r="R46" s="64" t="n">
        <f aca="false">(H103/H102)^(1/12)</f>
        <v>0.995790974079826</v>
      </c>
      <c r="S46" s="64" t="n">
        <f aca="false">(H118/H117)^(1/12)</f>
        <v>0.995108200242978</v>
      </c>
      <c r="T46" s="64" t="n">
        <f aca="false">(H133/H132)^(1/12)</f>
        <v>0.994638299132782</v>
      </c>
      <c r="U46" s="64" t="n">
        <f aca="false">(H148/H147)^(1/12)</f>
        <v>0.991641600412918</v>
      </c>
      <c r="V46" s="64" t="n">
        <f aca="false">(H163/H162)^(1/12)</f>
        <v>0.9861409282722</v>
      </c>
      <c r="W46" s="101" t="n">
        <f aca="false">H178</f>
        <v>0</v>
      </c>
      <c r="X46" s="60" t="n">
        <f aca="false">X34+1</f>
        <v>4</v>
      </c>
      <c r="Y46" s="61" t="n">
        <v>40</v>
      </c>
      <c r="Z46" s="71" t="n">
        <f aca="false">Z45*VLOOKUP($X46,$K$7:$V$36,Z$6+1,FALSE())</f>
        <v>0.971033490766894</v>
      </c>
      <c r="AA46" s="71" t="n">
        <f aca="false">AA45*VLOOKUP($X46,$K$7:$V$36,AA$6+1,FALSE())</f>
        <v>0.96043132243323</v>
      </c>
      <c r="AB46" s="71" t="n">
        <f aca="false">AB45*VLOOKUP($X46,$K$7:$V$36,AB$6+1,FALSE())</f>
        <v>0.945134830668437</v>
      </c>
      <c r="AC46" s="71" t="n">
        <f aca="false">AC45*VLOOKUP($X46,$K$7:$V$36,AC$6+1,FALSE())</f>
        <v>0.925676090166273</v>
      </c>
      <c r="AD46" s="71" t="n">
        <f aca="false">AD45*VLOOKUP($X46,$K$7:$V$36,AD$6+1,FALSE())</f>
        <v>0.905673061054106</v>
      </c>
      <c r="AE46" s="71" t="n">
        <f aca="false">AE45*VLOOKUP($X46,$K$7:$V$36,AE$6+1,FALSE())</f>
        <v>0.858517295174496</v>
      </c>
      <c r="AF46" s="71" t="n">
        <f aca="false">AF45*VLOOKUP($X46,$K$7:$V$36,AF$6+1,FALSE())</f>
        <v>0.845865439570784</v>
      </c>
      <c r="AG46" s="71" t="n">
        <f aca="false">AG45*VLOOKUP($X46,$K$7:$V$36,AG$6+1,FALSE())</f>
        <v>0.824568422846637</v>
      </c>
      <c r="AH46" s="71" t="n">
        <f aca="false">AH45*VLOOKUP($X46,$K$7:$V$36,AH$6+1,FALSE())</f>
        <v>0.795769415815704</v>
      </c>
      <c r="AI46" s="71" t="n">
        <f aca="false">AI45*VLOOKUP($X46,$K$7:$V$36,AI$6+1,FALSE())</f>
        <v>0.721536973777859</v>
      </c>
      <c r="AJ46" s="71" t="n">
        <f aca="false">AJ45*VLOOKUP($X46,$K$7:$V$36,AJ$6+1,FALSE())</f>
        <v>0.614668192421191</v>
      </c>
      <c r="AK46" s="72" t="n">
        <f aca="false">W$7</f>
        <v>0</v>
      </c>
      <c r="AL46" s="73" t="n">
        <f aca="false">AL45*VLOOKUP($X46,$K$40:$V$69,AL$6+1,FALSE())</f>
        <v>0.971033490766894</v>
      </c>
      <c r="AM46" s="74" t="n">
        <f aca="false">AM45*VLOOKUP($X46,$K$40:$V$69,AM$6+1,FALSE())</f>
        <v>0.96043132243323</v>
      </c>
      <c r="AN46" s="74" t="n">
        <f aca="false">AN45*VLOOKUP($X46,$K$40:$V$69,AN$6+1,FALSE())</f>
        <v>0.945134830668437</v>
      </c>
      <c r="AO46" s="74" t="n">
        <f aca="false">AO45*VLOOKUP($X46,$K$40:$V$69,AO$6+1,FALSE())</f>
        <v>0.925676090166273</v>
      </c>
      <c r="AP46" s="74" t="n">
        <f aca="false">AP45*VLOOKUP($X46,$K$40:$V$69,AP$6+1,FALSE())</f>
        <v>0.905673061054106</v>
      </c>
      <c r="AQ46" s="74" t="n">
        <f aca="false">AQ45*VLOOKUP($X46,$K$40:$V$69,AQ$6+1,FALSE())</f>
        <v>0.858517295174496</v>
      </c>
      <c r="AR46" s="74" t="n">
        <f aca="false">AR45*VLOOKUP($X46,$K$40:$V$69,AR$6+1,FALSE())</f>
        <v>0.845865439570784</v>
      </c>
      <c r="AS46" s="74" t="n">
        <f aca="false">AS45*VLOOKUP($X46,$K$40:$V$69,AS$6+1,FALSE())</f>
        <v>0.824568422846637</v>
      </c>
      <c r="AT46" s="74" t="n">
        <f aca="false">AT45*VLOOKUP($X46,$K$40:$V$69,AT$6+1,FALSE())</f>
        <v>0.795769415815704</v>
      </c>
      <c r="AU46" s="74" t="n">
        <f aca="false">AU45*VLOOKUP($X46,$K$40:$V$69,AU$6+1,FALSE())</f>
        <v>0.721536973777859</v>
      </c>
      <c r="AV46" s="74" t="n">
        <f aca="false">AV45*VLOOKUP($X46,$K$40:$V$69,AV$6+1,FALSE())</f>
        <v>0.614668192421191</v>
      </c>
      <c r="AW46" s="75" t="n">
        <v>0</v>
      </c>
      <c r="AX46" s="54"/>
      <c r="AY46" s="60" t="n">
        <f aca="false">AY34+1</f>
        <v>4</v>
      </c>
      <c r="AZ46" s="61" t="n">
        <v>40</v>
      </c>
      <c r="BA46" s="76" t="n">
        <v>0.721536973777859</v>
      </c>
      <c r="BB46" s="77" t="n">
        <v>0.795769415815704</v>
      </c>
      <c r="BC46" s="54"/>
      <c r="BD46" s="54" t="n">
        <f aca="false">IF($D$11=1,BA46*BB46,BA46)</f>
        <v>0.721536973777859</v>
      </c>
    </row>
    <row r="47" customFormat="false" ht="12.75" hidden="false" customHeight="false" outlineLevel="0" collapsed="false">
      <c r="F47" s="57" t="n">
        <v>3</v>
      </c>
      <c r="G47" s="58" t="n">
        <v>11</v>
      </c>
      <c r="H47" s="80" t="n">
        <f aca="false">+'Survival Rates'!J45</f>
        <v>0.834967046322567</v>
      </c>
      <c r="I47" s="81" t="n">
        <v>0.772010227130432</v>
      </c>
      <c r="K47" s="63" t="n">
        <v>8</v>
      </c>
      <c r="L47" s="64" t="n">
        <f aca="false">(H14/H13)^(1/12)</f>
        <v>1.00006677405976</v>
      </c>
      <c r="M47" s="64" t="n">
        <f aca="false">(H29/H28)^(1/12)</f>
        <v>1.00020479219229</v>
      </c>
      <c r="N47" s="64" t="n">
        <f aca="false">(H44/H43)^(1/12)</f>
        <v>0.999438301640071</v>
      </c>
      <c r="O47" s="64" t="n">
        <f aca="false">(H59/H58)^(1/12)</f>
        <v>0.999497440209735</v>
      </c>
      <c r="P47" s="64" t="n">
        <f aca="false">(H74/H73)^(1/12)</f>
        <v>0.998529645427736</v>
      </c>
      <c r="Q47" s="64" t="n">
        <f aca="false">(H89/H88)^(1/12)</f>
        <v>0.997635665263117</v>
      </c>
      <c r="R47" s="64" t="n">
        <f aca="false">(H104/H103)^(1/12)</f>
        <v>0.996871755742537</v>
      </c>
      <c r="S47" s="64" t="n">
        <f aca="false">(H119/H118)^(1/12)</f>
        <v>0.99566460271261</v>
      </c>
      <c r="T47" s="64" t="n">
        <f aca="false">(H134/H133)^(1/12)</f>
        <v>0.995030470234326</v>
      </c>
      <c r="U47" s="64" t="n">
        <f aca="false">(H149/H148)^(1/12)</f>
        <v>0.991974957701796</v>
      </c>
      <c r="V47" s="64" t="n">
        <f aca="false">(H164/H163)^(1/12)</f>
        <v>0.986520360747432</v>
      </c>
      <c r="W47" s="101" t="n">
        <f aca="false">H179</f>
        <v>0</v>
      </c>
      <c r="X47" s="60" t="n">
        <f aca="false">X35+1</f>
        <v>4</v>
      </c>
      <c r="Y47" s="61" t="n">
        <v>41</v>
      </c>
      <c r="Z47" s="71" t="n">
        <f aca="false">Z46*VLOOKUP($X47,$K$7:$V$36,Z$6+1,FALSE())</f>
        <v>0.970074806724859</v>
      </c>
      <c r="AA47" s="71" t="n">
        <f aca="false">AA46*VLOOKUP($X47,$K$7:$V$36,AA$6+1,FALSE())</f>
        <v>0.959146622035312</v>
      </c>
      <c r="AB47" s="71" t="n">
        <f aca="false">AB46*VLOOKUP($X47,$K$7:$V$36,AB$6+1,FALSE())</f>
        <v>0.943811651879064</v>
      </c>
      <c r="AC47" s="71" t="n">
        <f aca="false">AC46*VLOOKUP($X47,$K$7:$V$36,AC$6+1,FALSE())</f>
        <v>0.923854501233038</v>
      </c>
      <c r="AD47" s="71" t="n">
        <f aca="false">AD46*VLOOKUP($X47,$K$7:$V$36,AD$6+1,FALSE())</f>
        <v>0.903520770512513</v>
      </c>
      <c r="AE47" s="71" t="n">
        <f aca="false">AE46*VLOOKUP($X47,$K$7:$V$36,AE$6+1,FALSE())</f>
        <v>0.855199782534318</v>
      </c>
      <c r="AF47" s="71" t="n">
        <f aca="false">AF46*VLOOKUP($X47,$K$7:$V$36,AF$6+1,FALSE())</f>
        <v>0.84241796817866</v>
      </c>
      <c r="AG47" s="71" t="n">
        <f aca="false">AG46*VLOOKUP($X47,$K$7:$V$36,AG$6+1,FALSE())</f>
        <v>0.820427877469615</v>
      </c>
      <c r="AH47" s="71" t="n">
        <f aca="false">AH46*VLOOKUP($X47,$K$7:$V$36,AH$6+1,FALSE())</f>
        <v>0.791160682104163</v>
      </c>
      <c r="AI47" s="71" t="n">
        <f aca="false">AI46*VLOOKUP($X47,$K$7:$V$36,AI$6+1,FALSE())</f>
        <v>0.715517858771809</v>
      </c>
      <c r="AJ47" s="71" t="n">
        <f aca="false">AJ46*VLOOKUP($X47,$K$7:$V$36,AJ$6+1,FALSE())</f>
        <v>0.606886887162436</v>
      </c>
      <c r="AK47" s="72" t="n">
        <f aca="false">W$7</f>
        <v>0</v>
      </c>
      <c r="AL47" s="73" t="n">
        <f aca="false">AL46*VLOOKUP($X47,$K$40:$V$69,AL$6+1,FALSE())</f>
        <v>0.970074806724859</v>
      </c>
      <c r="AM47" s="74" t="n">
        <f aca="false">AM46*VLOOKUP($X47,$K$40:$V$69,AM$6+1,FALSE())</f>
        <v>0.959146622035312</v>
      </c>
      <c r="AN47" s="74" t="n">
        <f aca="false">AN46*VLOOKUP($X47,$K$40:$V$69,AN$6+1,FALSE())</f>
        <v>0.943811651879064</v>
      </c>
      <c r="AO47" s="74" t="n">
        <f aca="false">AO46*VLOOKUP($X47,$K$40:$V$69,AO$6+1,FALSE())</f>
        <v>0.923854501233038</v>
      </c>
      <c r="AP47" s="74" t="n">
        <f aca="false">AP46*VLOOKUP($X47,$K$40:$V$69,AP$6+1,FALSE())</f>
        <v>0.903520770512513</v>
      </c>
      <c r="AQ47" s="74" t="n">
        <f aca="false">AQ46*VLOOKUP($X47,$K$40:$V$69,AQ$6+1,FALSE())</f>
        <v>0.855199782534318</v>
      </c>
      <c r="AR47" s="74" t="n">
        <f aca="false">AR46*VLOOKUP($X47,$K$40:$V$69,AR$6+1,FALSE())</f>
        <v>0.84241796817866</v>
      </c>
      <c r="AS47" s="74" t="n">
        <f aca="false">AS46*VLOOKUP($X47,$K$40:$V$69,AS$6+1,FALSE())</f>
        <v>0.820427877469615</v>
      </c>
      <c r="AT47" s="74" t="n">
        <f aca="false">AT46*VLOOKUP($X47,$K$40:$V$69,AT$6+1,FALSE())</f>
        <v>0.791160682104163</v>
      </c>
      <c r="AU47" s="74" t="n">
        <f aca="false">AU46*VLOOKUP($X47,$K$40:$V$69,AU$6+1,FALSE())</f>
        <v>0.715517858771809</v>
      </c>
      <c r="AV47" s="74" t="n">
        <f aca="false">AV46*VLOOKUP($X47,$K$40:$V$69,AV$6+1,FALSE())</f>
        <v>0.606886887162436</v>
      </c>
      <c r="AW47" s="75" t="n">
        <v>0</v>
      </c>
      <c r="AX47" s="54"/>
      <c r="AY47" s="60" t="n">
        <f aca="false">AY35+1</f>
        <v>4</v>
      </c>
      <c r="AZ47" s="61" t="n">
        <v>41</v>
      </c>
      <c r="BA47" s="76" t="n">
        <v>0.715517858771809</v>
      </c>
      <c r="BB47" s="77" t="n">
        <v>0.791160682104163</v>
      </c>
      <c r="BC47" s="54"/>
      <c r="BD47" s="54" t="n">
        <f aca="false">IF($D$11=1,BA47*BB47,BA47)</f>
        <v>0.715517858771809</v>
      </c>
    </row>
    <row r="48" customFormat="false" ht="12.75" hidden="false" customHeight="false" outlineLevel="0" collapsed="false">
      <c r="F48" s="57" t="n">
        <v>3</v>
      </c>
      <c r="G48" s="58" t="n">
        <v>12</v>
      </c>
      <c r="H48" s="80" t="n">
        <f aca="false">+'Survival Rates'!J46</f>
        <v>0.809567738459726</v>
      </c>
      <c r="I48" s="81" t="n">
        <v>0.747865197232897</v>
      </c>
      <c r="K48" s="63" t="n">
        <v>9</v>
      </c>
      <c r="L48" s="64" t="n">
        <f aca="false">(H15/H14)^(1/12)</f>
        <v>1.00035310377862</v>
      </c>
      <c r="M48" s="64" t="n">
        <f aca="false">(H30/H29)^(1/12)</f>
        <v>1.00060332243077</v>
      </c>
      <c r="N48" s="64" t="n">
        <f aca="false">(H45/H44)^(1/12)</f>
        <v>0.999732628610337</v>
      </c>
      <c r="O48" s="64" t="n">
        <f aca="false">(H60/H59)^(1/12)</f>
        <v>0.99994031696892</v>
      </c>
      <c r="P48" s="64" t="n">
        <f aca="false">(H75/H74)^(1/12)</f>
        <v>0.998870437112812</v>
      </c>
      <c r="Q48" s="64" t="n">
        <f aca="false">(H90/H89)^(1/12)</f>
        <v>0.998083551983673</v>
      </c>
      <c r="R48" s="64" t="n">
        <f aca="false">(H105/H104)^(1/12)</f>
        <v>0.997187837025485</v>
      </c>
      <c r="S48" s="64" t="n">
        <f aca="false">(H120/H119)^(1/12)</f>
        <v>0.995823617523726</v>
      </c>
      <c r="T48" s="64" t="n">
        <f aca="false">(H135/H134)^(1/12)</f>
        <v>0.995210747083481</v>
      </c>
      <c r="U48" s="64" t="n">
        <f aca="false">(H150/H149)^(1/12)</f>
        <v>0.991987872652192</v>
      </c>
      <c r="V48" s="64" t="n">
        <f aca="false">(H165/H164)^(1/12)</f>
        <v>0.986180336276578</v>
      </c>
      <c r="W48" s="101" t="n">
        <f aca="false">H180</f>
        <v>0</v>
      </c>
      <c r="X48" s="60" t="n">
        <f aca="false">X36+1</f>
        <v>4</v>
      </c>
      <c r="Y48" s="61" t="n">
        <v>42</v>
      </c>
      <c r="Z48" s="71" t="n">
        <f aca="false">Z47*VLOOKUP($X48,$K$7:$V$36,Z$6+1,FALSE())</f>
        <v>0.969117069174475</v>
      </c>
      <c r="AA48" s="71" t="n">
        <f aca="false">AA47*VLOOKUP($X48,$K$7:$V$36,AA$6+1,FALSE())</f>
        <v>0.957863640089379</v>
      </c>
      <c r="AB48" s="71" t="n">
        <f aca="false">AB47*VLOOKUP($X48,$K$7:$V$36,AB$6+1,FALSE())</f>
        <v>0.942490325526033</v>
      </c>
      <c r="AC48" s="71" t="n">
        <f aca="false">AC47*VLOOKUP($X48,$K$7:$V$36,AC$6+1,FALSE())</f>
        <v>0.922036496908153</v>
      </c>
      <c r="AD48" s="71" t="n">
        <f aca="false">AD47*VLOOKUP($X48,$K$7:$V$36,AD$6+1,FALSE())</f>
        <v>0.901373594790799</v>
      </c>
      <c r="AE48" s="71" t="n">
        <f aca="false">AE47*VLOOKUP($X48,$K$7:$V$36,AE$6+1,FALSE())</f>
        <v>0.85189508954283</v>
      </c>
      <c r="AF48" s="71" t="n">
        <f aca="false">AF47*VLOOKUP($X48,$K$7:$V$36,AF$6+1,FALSE())</f>
        <v>0.838984547554474</v>
      </c>
      <c r="AG48" s="71" t="n">
        <f aca="false">AG47*VLOOKUP($X48,$K$7:$V$36,AG$6+1,FALSE())</f>
        <v>0.816308123715876</v>
      </c>
      <c r="AH48" s="71" t="n">
        <f aca="false">AH47*VLOOKUP($X48,$K$7:$V$36,AH$6+1,FALSE())</f>
        <v>0.786578640077427</v>
      </c>
      <c r="AI48" s="71" t="n">
        <f aca="false">AI47*VLOOKUP($X48,$K$7:$V$36,AI$6+1,FALSE())</f>
        <v>0.709548955670031</v>
      </c>
      <c r="AJ48" s="71" t="n">
        <f aca="false">AJ47*VLOOKUP($X48,$K$7:$V$36,AJ$6+1,FALSE())</f>
        <v>0.599204088239745</v>
      </c>
      <c r="AK48" s="72" t="n">
        <f aca="false">W$7</f>
        <v>0</v>
      </c>
      <c r="AL48" s="73" t="n">
        <f aca="false">AL47*VLOOKUP($X48,$K$40:$V$69,AL$6+1,FALSE())</f>
        <v>0.969117069174475</v>
      </c>
      <c r="AM48" s="74" t="n">
        <f aca="false">AM47*VLOOKUP($X48,$K$40:$V$69,AM$6+1,FALSE())</f>
        <v>0.957863640089379</v>
      </c>
      <c r="AN48" s="74" t="n">
        <f aca="false">AN47*VLOOKUP($X48,$K$40:$V$69,AN$6+1,FALSE())</f>
        <v>0.942490325526033</v>
      </c>
      <c r="AO48" s="74" t="n">
        <f aca="false">AO47*VLOOKUP($X48,$K$40:$V$69,AO$6+1,FALSE())</f>
        <v>0.922036496908153</v>
      </c>
      <c r="AP48" s="74" t="n">
        <f aca="false">AP47*VLOOKUP($X48,$K$40:$V$69,AP$6+1,FALSE())</f>
        <v>0.901373594790799</v>
      </c>
      <c r="AQ48" s="74" t="n">
        <f aca="false">AQ47*VLOOKUP($X48,$K$40:$V$69,AQ$6+1,FALSE())</f>
        <v>0.85189508954283</v>
      </c>
      <c r="AR48" s="74" t="n">
        <f aca="false">AR47*VLOOKUP($X48,$K$40:$V$69,AR$6+1,FALSE())</f>
        <v>0.838984547554474</v>
      </c>
      <c r="AS48" s="74" t="n">
        <f aca="false">AS47*VLOOKUP($X48,$K$40:$V$69,AS$6+1,FALSE())</f>
        <v>0.816308123715876</v>
      </c>
      <c r="AT48" s="74" t="n">
        <f aca="false">AT47*VLOOKUP($X48,$K$40:$V$69,AT$6+1,FALSE())</f>
        <v>0.786578640077427</v>
      </c>
      <c r="AU48" s="74" t="n">
        <f aca="false">AU47*VLOOKUP($X48,$K$40:$V$69,AU$6+1,FALSE())</f>
        <v>0.709548955670031</v>
      </c>
      <c r="AV48" s="74" t="n">
        <f aca="false">AV47*VLOOKUP($X48,$K$40:$V$69,AV$6+1,FALSE())</f>
        <v>0.599204088239745</v>
      </c>
      <c r="AW48" s="75" t="n">
        <v>0</v>
      </c>
      <c r="AX48" s="54"/>
      <c r="AY48" s="60" t="n">
        <f aca="false">AY36+1</f>
        <v>4</v>
      </c>
      <c r="AZ48" s="61" t="n">
        <v>42</v>
      </c>
      <c r="BA48" s="76" t="n">
        <v>0.709548955670031</v>
      </c>
      <c r="BB48" s="77" t="n">
        <v>0.786578640077427</v>
      </c>
      <c r="BC48" s="54"/>
      <c r="BD48" s="54" t="n">
        <f aca="false">IF($D$11=1,BA48*BB48,BA48)</f>
        <v>0.709548955670031</v>
      </c>
    </row>
    <row r="49" customFormat="false" ht="12.75" hidden="false" customHeight="false" outlineLevel="0" collapsed="false">
      <c r="F49" s="57" t="n">
        <v>3</v>
      </c>
      <c r="G49" s="58" t="n">
        <v>13</v>
      </c>
      <c r="H49" s="80" t="n">
        <f aca="false">+'Survival Rates'!J47</f>
        <v>0.782721732474301</v>
      </c>
      <c r="I49" s="81" t="n">
        <v>0.723050854652204</v>
      </c>
      <c r="K49" s="63" t="n">
        <v>10</v>
      </c>
      <c r="L49" s="64" t="n">
        <f aca="false">(H16/H15)^(1/12)</f>
        <v>1.00065969983705</v>
      </c>
      <c r="M49" s="64" t="n">
        <f aca="false">(H31/H30)^(1/12)</f>
        <v>1.00102868739377</v>
      </c>
      <c r="N49" s="64" t="n">
        <f aca="false">(H46/H45)^(1/12)</f>
        <v>1.00004702855651</v>
      </c>
      <c r="O49" s="64" t="n">
        <f aca="false">(H61/H60)^(1/12)</f>
        <v>1.00041197756031</v>
      </c>
      <c r="P49" s="64" t="n">
        <f aca="false">(H76/H75)^(1/12)</f>
        <v>0.999232612173823</v>
      </c>
      <c r="Q49" s="64" t="n">
        <f aca="false">(H91/H90)^(1/12)</f>
        <v>0.998559169605802</v>
      </c>
      <c r="R49" s="64" t="n">
        <f aca="false">(H106/H105)^(1/12)</f>
        <v>0.997520973027035</v>
      </c>
      <c r="S49" s="64" t="n">
        <f aca="false">(H121/H120)^(1/12)</f>
        <v>0.995982752465774</v>
      </c>
      <c r="T49" s="64" t="n">
        <f aca="false">(H136/H135)^(1/12)</f>
        <v>0.995391364160671</v>
      </c>
      <c r="U49" s="64" t="n">
        <f aca="false">(H151/H150)^(1/12)</f>
        <v>0.99196991675208</v>
      </c>
      <c r="V49" s="64" t="n">
        <f aca="false">(H166/H165)^(1/12)</f>
        <v>0.985747573943272</v>
      </c>
      <c r="W49" s="101" t="n">
        <f aca="false">H181</f>
        <v>0</v>
      </c>
      <c r="X49" s="60" t="n">
        <f aca="false">X37+1</f>
        <v>4</v>
      </c>
      <c r="Y49" s="61" t="n">
        <v>43</v>
      </c>
      <c r="Z49" s="71" t="n">
        <f aca="false">Z48*VLOOKUP($X49,$K$7:$V$36,Z$6+1,FALSE())</f>
        <v>0.968160277181289</v>
      </c>
      <c r="AA49" s="71" t="n">
        <f aca="false">AA48*VLOOKUP($X49,$K$7:$V$36,AA$6+1,FALSE())</f>
        <v>0.956582374296781</v>
      </c>
      <c r="AB49" s="71" t="n">
        <f aca="false">AB48*VLOOKUP($X49,$K$7:$V$36,AB$6+1,FALSE())</f>
        <v>0.941170849015954</v>
      </c>
      <c r="AC49" s="71" t="n">
        <f aca="false">AC48*VLOOKUP($X49,$K$7:$V$36,AC$6+1,FALSE())</f>
        <v>0.920222070137656</v>
      </c>
      <c r="AD49" s="71" t="n">
        <f aca="false">AD48*VLOOKUP($X49,$K$7:$V$36,AD$6+1,FALSE())</f>
        <v>0.899231521733828</v>
      </c>
      <c r="AE49" s="71" t="n">
        <f aca="false">AE48*VLOOKUP($X49,$K$7:$V$36,AE$6+1,FALSE())</f>
        <v>0.848603166661894</v>
      </c>
      <c r="AF49" s="71" t="n">
        <f aca="false">AF48*VLOOKUP($X49,$K$7:$V$36,AF$6+1,FALSE())</f>
        <v>0.835565120431886</v>
      </c>
      <c r="AG49" s="71" t="n">
        <f aca="false">AG48*VLOOKUP($X49,$K$7:$V$36,AG$6+1,FALSE())</f>
        <v>0.812209057180913</v>
      </c>
      <c r="AH49" s="71" t="n">
        <f aca="false">AH48*VLOOKUP($X49,$K$7:$V$36,AH$6+1,FALSE())</f>
        <v>0.782023135149424</v>
      </c>
      <c r="AI49" s="71" t="n">
        <f aca="false">AI48*VLOOKUP($X49,$K$7:$V$36,AI$6+1,FALSE())</f>
        <v>0.703629845601092</v>
      </c>
      <c r="AJ49" s="71" t="n">
        <f aca="false">AJ48*VLOOKUP($X49,$K$7:$V$36,AJ$6+1,FALSE())</f>
        <v>0.591618548626053</v>
      </c>
      <c r="AK49" s="72" t="n">
        <f aca="false">W$7</f>
        <v>0</v>
      </c>
      <c r="AL49" s="73" t="n">
        <f aca="false">AL48*VLOOKUP($X49,$K$40:$V$69,AL$6+1,FALSE())</f>
        <v>0.968160277181289</v>
      </c>
      <c r="AM49" s="74" t="n">
        <f aca="false">AM48*VLOOKUP($X49,$K$40:$V$69,AM$6+1,FALSE())</f>
        <v>0.956582374296781</v>
      </c>
      <c r="AN49" s="74" t="n">
        <f aca="false">AN48*VLOOKUP($X49,$K$40:$V$69,AN$6+1,FALSE())</f>
        <v>0.941170849015954</v>
      </c>
      <c r="AO49" s="74" t="n">
        <f aca="false">AO48*VLOOKUP($X49,$K$40:$V$69,AO$6+1,FALSE())</f>
        <v>0.920222070137656</v>
      </c>
      <c r="AP49" s="74" t="n">
        <f aca="false">AP48*VLOOKUP($X49,$K$40:$V$69,AP$6+1,FALSE())</f>
        <v>0.899231521733828</v>
      </c>
      <c r="AQ49" s="74" t="n">
        <f aca="false">AQ48*VLOOKUP($X49,$K$40:$V$69,AQ$6+1,FALSE())</f>
        <v>0.848603166661894</v>
      </c>
      <c r="AR49" s="74" t="n">
        <f aca="false">AR48*VLOOKUP($X49,$K$40:$V$69,AR$6+1,FALSE())</f>
        <v>0.835565120431886</v>
      </c>
      <c r="AS49" s="74" t="n">
        <f aca="false">AS48*VLOOKUP($X49,$K$40:$V$69,AS$6+1,FALSE())</f>
        <v>0.812209057180913</v>
      </c>
      <c r="AT49" s="74" t="n">
        <f aca="false">AT48*VLOOKUP($X49,$K$40:$V$69,AT$6+1,FALSE())</f>
        <v>0.782023135149424</v>
      </c>
      <c r="AU49" s="74" t="n">
        <f aca="false">AU48*VLOOKUP($X49,$K$40:$V$69,AU$6+1,FALSE())</f>
        <v>0.703629845601092</v>
      </c>
      <c r="AV49" s="74" t="n">
        <f aca="false">AV48*VLOOKUP($X49,$K$40:$V$69,AV$6+1,FALSE())</f>
        <v>0.591618548626053</v>
      </c>
      <c r="AW49" s="75" t="n">
        <v>0</v>
      </c>
      <c r="AX49" s="54"/>
      <c r="AY49" s="60" t="n">
        <f aca="false">AY37+1</f>
        <v>4</v>
      </c>
      <c r="AZ49" s="61" t="n">
        <v>43</v>
      </c>
      <c r="BA49" s="76" t="n">
        <v>0.703629845601092</v>
      </c>
      <c r="BB49" s="77" t="n">
        <v>0.782023135149424</v>
      </c>
      <c r="BC49" s="54"/>
      <c r="BD49" s="54" t="n">
        <f aca="false">IF($D$11=1,BA49*BB49,BA49)</f>
        <v>0.703629845601092</v>
      </c>
    </row>
    <row r="50" customFormat="false" ht="12.75" hidden="false" customHeight="false" outlineLevel="0" collapsed="false">
      <c r="F50" s="57" t="n">
        <v>3</v>
      </c>
      <c r="G50" s="58" t="n">
        <v>14</v>
      </c>
      <c r="H50" s="80" t="n">
        <f aca="false">+'Survival Rates'!J48</f>
        <v>0.754456060472569</v>
      </c>
      <c r="I50" s="81" t="n">
        <v>0.697520078275786</v>
      </c>
      <c r="K50" s="63" t="n">
        <v>11</v>
      </c>
      <c r="L50" s="64" t="n">
        <f aca="false">(H17/H16)^(1/12)</f>
        <v>0.998762188244562</v>
      </c>
      <c r="M50" s="64" t="n">
        <f aca="false">(H32/H31)^(1/12)</f>
        <v>0.998341362566226</v>
      </c>
      <c r="N50" s="64" t="n">
        <f aca="false">(H47/H46)^(1/12)</f>
        <v>0.997651539511952</v>
      </c>
      <c r="O50" s="64" t="n">
        <f aca="false">(H62/H61)^(1/12)</f>
        <v>0.997120586304429</v>
      </c>
      <c r="P50" s="64" t="n">
        <f aca="false">(H77/H76)^(1/12)</f>
        <v>0.9965423504239</v>
      </c>
      <c r="Q50" s="64" t="n">
        <f aca="false">(H92/H91)^(1/12)</f>
        <v>0.995605384085299</v>
      </c>
      <c r="R50" s="64" t="n">
        <f aca="false">(H107/H106)^(1/12)</f>
        <v>0.995213606188389</v>
      </c>
      <c r="S50" s="64" t="n">
        <f aca="false">(H122/H121)^(1/12)</f>
        <v>0.99425016874993</v>
      </c>
      <c r="T50" s="64" t="n">
        <f aca="false">(H137/H136)^(1/12)</f>
        <v>0.993470436747809</v>
      </c>
      <c r="U50" s="64" t="n">
        <f aca="false">(H152/H151)^(1/12)</f>
        <v>0.991088913524621</v>
      </c>
      <c r="V50" s="64" t="n">
        <f aca="false">(H167/H166)^(1/12)</f>
        <v>0.98711711815153</v>
      </c>
      <c r="W50" s="101" t="n">
        <f aca="false">H182</f>
        <v>0</v>
      </c>
      <c r="X50" s="60" t="n">
        <f aca="false">X38+1</f>
        <v>4</v>
      </c>
      <c r="Y50" s="61" t="n">
        <v>44</v>
      </c>
      <c r="Z50" s="71" t="n">
        <f aca="false">Z49*VLOOKUP($X50,$K$7:$V$36,Z$6+1,FALSE())</f>
        <v>0.967204429811768</v>
      </c>
      <c r="AA50" s="71" t="n">
        <f aca="false">AA49*VLOOKUP($X50,$K$7:$V$36,AA$6+1,FALSE())</f>
        <v>0.955302822361941</v>
      </c>
      <c r="AB50" s="71" t="n">
        <f aca="false">AB49*VLOOKUP($X50,$K$7:$V$36,AB$6+1,FALSE())</f>
        <v>0.939853219759064</v>
      </c>
      <c r="AC50" s="71" t="n">
        <f aca="false">AC49*VLOOKUP($X50,$K$7:$V$36,AC$6+1,FALSE())</f>
        <v>0.918411213881468</v>
      </c>
      <c r="AD50" s="71" t="n">
        <f aca="false">AD49*VLOOKUP($X50,$K$7:$V$36,AD$6+1,FALSE())</f>
        <v>0.897094539215349</v>
      </c>
      <c r="AE50" s="71" t="n">
        <f aca="false">AE49*VLOOKUP($X50,$K$7:$V$36,AE$6+1,FALSE())</f>
        <v>0.845323964544803</v>
      </c>
      <c r="AF50" s="71" t="n">
        <f aca="false">AF49*VLOOKUP($X50,$K$7:$V$36,AF$6+1,FALSE())</f>
        <v>0.832159629777949</v>
      </c>
      <c r="AG50" s="71" t="n">
        <f aca="false">AG49*VLOOKUP($X50,$K$7:$V$36,AG$6+1,FALSE())</f>
        <v>0.808130573984484</v>
      </c>
      <c r="AH50" s="71" t="n">
        <f aca="false">AH49*VLOOKUP($X50,$K$7:$V$36,AH$6+1,FALSE())</f>
        <v>0.777494013629375</v>
      </c>
      <c r="AI50" s="71" t="n">
        <f aca="false">AI49*VLOOKUP($X50,$K$7:$V$36,AI$6+1,FALSE())</f>
        <v>0.697760113187814</v>
      </c>
      <c r="AJ50" s="71" t="n">
        <f aca="false">AJ49*VLOOKUP($X50,$K$7:$V$36,AJ$6+1,FALSE())</f>
        <v>0.584129037080862</v>
      </c>
      <c r="AK50" s="72" t="n">
        <f aca="false">W$7</f>
        <v>0</v>
      </c>
      <c r="AL50" s="73" t="n">
        <f aca="false">AL49*VLOOKUP($X50,$K$40:$V$69,AL$6+1,FALSE())</f>
        <v>0.967204429811768</v>
      </c>
      <c r="AM50" s="74" t="n">
        <f aca="false">AM49*VLOOKUP($X50,$K$40:$V$69,AM$6+1,FALSE())</f>
        <v>0.955302822361941</v>
      </c>
      <c r="AN50" s="74" t="n">
        <f aca="false">AN49*VLOOKUP($X50,$K$40:$V$69,AN$6+1,FALSE())</f>
        <v>0.939853219759064</v>
      </c>
      <c r="AO50" s="74" t="n">
        <f aca="false">AO49*VLOOKUP($X50,$K$40:$V$69,AO$6+1,FALSE())</f>
        <v>0.918411213881468</v>
      </c>
      <c r="AP50" s="74" t="n">
        <f aca="false">AP49*VLOOKUP($X50,$K$40:$V$69,AP$6+1,FALSE())</f>
        <v>0.897094539215349</v>
      </c>
      <c r="AQ50" s="74" t="n">
        <f aca="false">AQ49*VLOOKUP($X50,$K$40:$V$69,AQ$6+1,FALSE())</f>
        <v>0.845323964544803</v>
      </c>
      <c r="AR50" s="74" t="n">
        <f aca="false">AR49*VLOOKUP($X50,$K$40:$V$69,AR$6+1,FALSE())</f>
        <v>0.832159629777949</v>
      </c>
      <c r="AS50" s="74" t="n">
        <f aca="false">AS49*VLOOKUP($X50,$K$40:$V$69,AS$6+1,FALSE())</f>
        <v>0.808130573984484</v>
      </c>
      <c r="AT50" s="74" t="n">
        <f aca="false">AT49*VLOOKUP($X50,$K$40:$V$69,AT$6+1,FALSE())</f>
        <v>0.777494013629375</v>
      </c>
      <c r="AU50" s="74" t="n">
        <f aca="false">AU49*VLOOKUP($X50,$K$40:$V$69,AU$6+1,FALSE())</f>
        <v>0.697760113187814</v>
      </c>
      <c r="AV50" s="74" t="n">
        <f aca="false">AV49*VLOOKUP($X50,$K$40:$V$69,AV$6+1,FALSE())</f>
        <v>0.584129037080862</v>
      </c>
      <c r="AW50" s="75" t="n">
        <v>0</v>
      </c>
      <c r="AX50" s="54"/>
      <c r="AY50" s="60" t="n">
        <f aca="false">AY38+1</f>
        <v>4</v>
      </c>
      <c r="AZ50" s="61" t="n">
        <v>44</v>
      </c>
      <c r="BA50" s="76" t="n">
        <v>0.697760113187814</v>
      </c>
      <c r="BB50" s="77" t="n">
        <v>0.777494013629375</v>
      </c>
      <c r="BC50" s="54"/>
      <c r="BD50" s="54" t="n">
        <f aca="false">IF($D$11=1,BA50*BB50,BA50)</f>
        <v>0.697760113187814</v>
      </c>
    </row>
    <row r="51" customFormat="false" ht="12.75" hidden="false" customHeight="false" outlineLevel="0" collapsed="false">
      <c r="F51" s="57" t="n">
        <v>3</v>
      </c>
      <c r="G51" s="58" t="n">
        <v>15</v>
      </c>
      <c r="H51" s="80" t="n">
        <f aca="false">+'Survival Rates'!J49</f>
        <v>0.724833638460876</v>
      </c>
      <c r="I51" s="81" t="n">
        <v>0.671256459636102</v>
      </c>
      <c r="K51" s="63" t="n">
        <v>12</v>
      </c>
      <c r="L51" s="64" t="n">
        <f aca="false">(H18/H17)^(1/12)</f>
        <v>0.998640582963321</v>
      </c>
      <c r="M51" s="64" t="n">
        <f aca="false">(H33/H32)^(1/12)</f>
        <v>0.998163451729823</v>
      </c>
      <c r="N51" s="64" t="n">
        <f aca="false">(H48/H47)^(1/12)</f>
        <v>0.99742899324771</v>
      </c>
      <c r="O51" s="64" t="n">
        <f aca="false">(H63/H62)^(1/12)</f>
        <v>0.996852207895573</v>
      </c>
      <c r="P51" s="64" t="n">
        <f aca="false">(H78/H77)^(1/12)</f>
        <v>0.9962948737825</v>
      </c>
      <c r="Q51" s="64" t="n">
        <f aca="false">(H93/H92)^(1/12)</f>
        <v>0.995401164509758</v>
      </c>
      <c r="R51" s="64" t="n">
        <f aca="false">(H108/H107)^(1/12)</f>
        <v>0.995012120908199</v>
      </c>
      <c r="S51" s="64" t="n">
        <f aca="false">(H123/H122)^(1/12)</f>
        <v>0.994007692135759</v>
      </c>
      <c r="T51" s="64" t="n">
        <f aca="false">(H138/H137)^(1/12)</f>
        <v>0.993201228543207</v>
      </c>
      <c r="U51" s="64" t="n">
        <f aca="false">(H153/H152)^(1/12)</f>
        <v>0.990857901862874</v>
      </c>
      <c r="V51" s="64" t="n">
        <f aca="false">(H168/H167)^(1/12)</f>
        <v>0.986988590581962</v>
      </c>
      <c r="W51" s="101" t="n">
        <f aca="false">H183</f>
        <v>0</v>
      </c>
      <c r="X51" s="60" t="n">
        <f aca="false">X39+1</f>
        <v>4</v>
      </c>
      <c r="Y51" s="61" t="n">
        <v>45</v>
      </c>
      <c r="Z51" s="71" t="n">
        <f aca="false">Z50*VLOOKUP($X51,$K$7:$V$36,Z$6+1,FALSE())</f>
        <v>0.966249526133302</v>
      </c>
      <c r="AA51" s="71" t="n">
        <f aca="false">AA50*VLOOKUP($X51,$K$7:$V$36,AA$6+1,FALSE())</f>
        <v>0.954024981992355</v>
      </c>
      <c r="AB51" s="71" t="n">
        <f aca="false">AB50*VLOOKUP($X51,$K$7:$V$36,AB$6+1,FALSE())</f>
        <v>0.93853743516923</v>
      </c>
      <c r="AC51" s="71" t="n">
        <f aca="false">AC50*VLOOKUP($X51,$K$7:$V$36,AC$6+1,FALSE())</f>
        <v>0.916603921113363</v>
      </c>
      <c r="AD51" s="71" t="n">
        <f aca="false">AD50*VLOOKUP($X51,$K$7:$V$36,AD$6+1,FALSE())</f>
        <v>0.894962635137933</v>
      </c>
      <c r="AE51" s="71" t="n">
        <f aca="false">AE50*VLOOKUP($X51,$K$7:$V$36,AE$6+1,FALSE())</f>
        <v>0.842057434035533</v>
      </c>
      <c r="AF51" s="71" t="n">
        <f aca="false">AF50*VLOOKUP($X51,$K$7:$V$36,AF$6+1,FALSE())</f>
        <v>0.828768018792168</v>
      </c>
      <c r="AG51" s="71" t="n">
        <f aca="false">AG50*VLOOKUP($X51,$K$7:$V$36,AG$6+1,FALSE())</f>
        <v>0.804072570767977</v>
      </c>
      <c r="AH51" s="71" t="n">
        <f aca="false">AH50*VLOOKUP($X51,$K$7:$V$36,AH$6+1,FALSE())</f>
        <v>0.772991122716608</v>
      </c>
      <c r="AI51" s="71" t="n">
        <f aca="false">AI50*VLOOKUP($X51,$K$7:$V$36,AI$6+1,FALSE())</f>
        <v>0.691939346518128</v>
      </c>
      <c r="AJ51" s="71" t="n">
        <f aca="false">AJ50*VLOOKUP($X51,$K$7:$V$36,AJ$6+1,FALSE())</f>
        <v>0.576734337950385</v>
      </c>
      <c r="AK51" s="72" t="n">
        <f aca="false">W$7</f>
        <v>0</v>
      </c>
      <c r="AL51" s="73" t="n">
        <f aca="false">AL50*VLOOKUP($X51,$K$40:$V$69,AL$6+1,FALSE())</f>
        <v>0.966249526133302</v>
      </c>
      <c r="AM51" s="74" t="n">
        <f aca="false">AM50*VLOOKUP($X51,$K$40:$V$69,AM$6+1,FALSE())</f>
        <v>0.954024981992355</v>
      </c>
      <c r="AN51" s="74" t="n">
        <f aca="false">AN50*VLOOKUP($X51,$K$40:$V$69,AN$6+1,FALSE())</f>
        <v>0.93853743516923</v>
      </c>
      <c r="AO51" s="74" t="n">
        <f aca="false">AO50*VLOOKUP($X51,$K$40:$V$69,AO$6+1,FALSE())</f>
        <v>0.916603921113363</v>
      </c>
      <c r="AP51" s="74" t="n">
        <f aca="false">AP50*VLOOKUP($X51,$K$40:$V$69,AP$6+1,FALSE())</f>
        <v>0.894962635137933</v>
      </c>
      <c r="AQ51" s="74" t="n">
        <f aca="false">AQ50*VLOOKUP($X51,$K$40:$V$69,AQ$6+1,FALSE())</f>
        <v>0.842057434035533</v>
      </c>
      <c r="AR51" s="74" t="n">
        <f aca="false">AR50*VLOOKUP($X51,$K$40:$V$69,AR$6+1,FALSE())</f>
        <v>0.828768018792168</v>
      </c>
      <c r="AS51" s="74" t="n">
        <f aca="false">AS50*VLOOKUP($X51,$K$40:$V$69,AS$6+1,FALSE())</f>
        <v>0.804072570767977</v>
      </c>
      <c r="AT51" s="74" t="n">
        <f aca="false">AT50*VLOOKUP($X51,$K$40:$V$69,AT$6+1,FALSE())</f>
        <v>0.772991122716608</v>
      </c>
      <c r="AU51" s="74" t="n">
        <f aca="false">AU50*VLOOKUP($X51,$K$40:$V$69,AU$6+1,FALSE())</f>
        <v>0.691939346518128</v>
      </c>
      <c r="AV51" s="74" t="n">
        <f aca="false">AV50*VLOOKUP($X51,$K$40:$V$69,AV$6+1,FALSE())</f>
        <v>0.576734337950385</v>
      </c>
      <c r="AW51" s="75" t="n">
        <v>0</v>
      </c>
      <c r="AX51" s="54"/>
      <c r="AY51" s="60" t="n">
        <f aca="false">AY39+1</f>
        <v>4</v>
      </c>
      <c r="AZ51" s="61" t="n">
        <v>45</v>
      </c>
      <c r="BA51" s="76" t="n">
        <v>0.691939346518128</v>
      </c>
      <c r="BB51" s="77" t="n">
        <v>0.772991122716608</v>
      </c>
      <c r="BC51" s="54"/>
      <c r="BD51" s="54" t="n">
        <f aca="false">IF($D$11=1,BA51*BB51,BA51)</f>
        <v>0.691939346518128</v>
      </c>
    </row>
    <row r="52" customFormat="false" ht="12.75" hidden="false" customHeight="false" outlineLevel="0" collapsed="false">
      <c r="F52" s="45" t="n">
        <v>4</v>
      </c>
      <c r="G52" s="46" t="n">
        <v>1</v>
      </c>
      <c r="H52" s="69" t="n">
        <f aca="false">+'Survival Rates'!J50</f>
        <v>0.98050680005452</v>
      </c>
      <c r="I52" s="70" t="n">
        <v>0.977027029318939</v>
      </c>
      <c r="K52" s="63" t="n">
        <v>13</v>
      </c>
      <c r="L52" s="64" t="n">
        <f aca="false">(H19/H18)^(1/12)</f>
        <v>0.998513256931774</v>
      </c>
      <c r="M52" s="64" t="n">
        <f aca="false">(H34/H33)^(1/12)</f>
        <v>0.997976017852166</v>
      </c>
      <c r="N52" s="64" t="n">
        <f aca="false">(H49/H48)^(1/12)</f>
        <v>0.99719367822516</v>
      </c>
      <c r="O52" s="64" t="n">
        <f aca="false">(H64/H63)^(1/12)</f>
        <v>0.99656714874487</v>
      </c>
      <c r="P52" s="64" t="n">
        <f aca="false">(H79/H78)^(1/12)</f>
        <v>0.996033027129812</v>
      </c>
      <c r="Q52" s="64" t="n">
        <f aca="false">(H94/H93)^(1/12)</f>
        <v>0.995187854229878</v>
      </c>
      <c r="R52" s="64" t="n">
        <f aca="false">(H109/H108)^(1/12)</f>
        <v>0.994802176884823</v>
      </c>
      <c r="S52" s="64" t="n">
        <f aca="false">(H124/H123)^(1/12)</f>
        <v>0.993752731745425</v>
      </c>
      <c r="T52" s="64" t="n">
        <f aca="false">(H139/H138)^(1/12)</f>
        <v>0.992916379424597</v>
      </c>
      <c r="U52" s="64" t="n">
        <f aca="false">(H154/H153)^(1/12)</f>
        <v>0.990617600364037</v>
      </c>
      <c r="V52" s="64" t="n">
        <f aca="false">(H169/H168)^(1/12)</f>
        <v>0.986866553019101</v>
      </c>
      <c r="W52" s="101" t="n">
        <f aca="false">H184</f>
        <v>0</v>
      </c>
      <c r="X52" s="60" t="n">
        <f aca="false">X40+1</f>
        <v>4</v>
      </c>
      <c r="Y52" s="61" t="n">
        <v>46</v>
      </c>
      <c r="Z52" s="71" t="n">
        <f aca="false">Z51*VLOOKUP($X52,$K$7:$V$36,Z$6+1,FALSE())</f>
        <v>0.965295565214203</v>
      </c>
      <c r="AA52" s="71" t="n">
        <f aca="false">AA51*VLOOKUP($X52,$K$7:$V$36,AA$6+1,FALSE())</f>
        <v>0.952748850898584</v>
      </c>
      <c r="AB52" s="71" t="n">
        <f aca="false">AB51*VLOOKUP($X52,$K$7:$V$36,AB$6+1,FALSE())</f>
        <v>0.937223492663937</v>
      </c>
      <c r="AC52" s="71" t="n">
        <f aca="false">AC51*VLOOKUP($X52,$K$7:$V$36,AC$6+1,FALSE())</f>
        <v>0.914800184820941</v>
      </c>
      <c r="AD52" s="71" t="n">
        <f aca="false">AD51*VLOOKUP($X52,$K$7:$V$36,AD$6+1,FALSE())</f>
        <v>0.892835797432897</v>
      </c>
      <c r="AE52" s="71" t="n">
        <f aca="false">AE51*VLOOKUP($X52,$K$7:$V$36,AE$6+1,FALSE())</f>
        <v>0.838803526168015</v>
      </c>
      <c r="AF52" s="71" t="n">
        <f aca="false">AF51*VLOOKUP($X52,$K$7:$V$36,AF$6+1,FALSE())</f>
        <v>0.825390230905547</v>
      </c>
      <c r="AG52" s="71" t="n">
        <f aca="false">AG51*VLOOKUP($X52,$K$7:$V$36,AG$6+1,FALSE())</f>
        <v>0.800034944691792</v>
      </c>
      <c r="AH52" s="71" t="n">
        <f aca="false">AH51*VLOOKUP($X52,$K$7:$V$36,AH$6+1,FALSE())</f>
        <v>0.768514310495402</v>
      </c>
      <c r="AI52" s="71" t="n">
        <f aca="false">AI51*VLOOKUP($X52,$K$7:$V$36,AI$6+1,FALSE())</f>
        <v>0.686167137116166</v>
      </c>
      <c r="AJ52" s="71" t="n">
        <f aca="false">AJ51*VLOOKUP($X52,$K$7:$V$36,AJ$6+1,FALSE())</f>
        <v>0.569433250970237</v>
      </c>
      <c r="AK52" s="72" t="n">
        <f aca="false">W$7</f>
        <v>0</v>
      </c>
      <c r="AL52" s="73" t="n">
        <f aca="false">AL51*VLOOKUP($X52,$K$40:$V$69,AL$6+1,FALSE())</f>
        <v>0.965295565214203</v>
      </c>
      <c r="AM52" s="74" t="n">
        <f aca="false">AM51*VLOOKUP($X52,$K$40:$V$69,AM$6+1,FALSE())</f>
        <v>0.952748850898584</v>
      </c>
      <c r="AN52" s="74" t="n">
        <f aca="false">AN51*VLOOKUP($X52,$K$40:$V$69,AN$6+1,FALSE())</f>
        <v>0.937223492663937</v>
      </c>
      <c r="AO52" s="74" t="n">
        <f aca="false">AO51*VLOOKUP($X52,$K$40:$V$69,AO$6+1,FALSE())</f>
        <v>0.914800184820941</v>
      </c>
      <c r="AP52" s="74" t="n">
        <f aca="false">AP51*VLOOKUP($X52,$K$40:$V$69,AP$6+1,FALSE())</f>
        <v>0.892835797432897</v>
      </c>
      <c r="AQ52" s="74" t="n">
        <f aca="false">AQ51*VLOOKUP($X52,$K$40:$V$69,AQ$6+1,FALSE())</f>
        <v>0.838803526168015</v>
      </c>
      <c r="AR52" s="74" t="n">
        <f aca="false">AR51*VLOOKUP($X52,$K$40:$V$69,AR$6+1,FALSE())</f>
        <v>0.825390230905547</v>
      </c>
      <c r="AS52" s="74" t="n">
        <f aca="false">AS51*VLOOKUP($X52,$K$40:$V$69,AS$6+1,FALSE())</f>
        <v>0.800034944691792</v>
      </c>
      <c r="AT52" s="74" t="n">
        <f aca="false">AT51*VLOOKUP($X52,$K$40:$V$69,AT$6+1,FALSE())</f>
        <v>0.768514310495402</v>
      </c>
      <c r="AU52" s="74" t="n">
        <f aca="false">AU51*VLOOKUP($X52,$K$40:$V$69,AU$6+1,FALSE())</f>
        <v>0.686167137116166</v>
      </c>
      <c r="AV52" s="74" t="n">
        <f aca="false">AV51*VLOOKUP($X52,$K$40:$V$69,AV$6+1,FALSE())</f>
        <v>0.569433250970237</v>
      </c>
      <c r="AW52" s="75" t="n">
        <v>0</v>
      </c>
      <c r="AX52" s="54"/>
      <c r="AY52" s="60" t="n">
        <f aca="false">AY40+1</f>
        <v>4</v>
      </c>
      <c r="AZ52" s="61" t="n">
        <v>46</v>
      </c>
      <c r="BA52" s="76" t="n">
        <v>0.686167137116166</v>
      </c>
      <c r="BB52" s="77" t="n">
        <v>0.768514310495402</v>
      </c>
      <c r="BC52" s="54"/>
      <c r="BD52" s="54" t="n">
        <f aca="false">IF($D$11=1,BA52*BB52,BA52)</f>
        <v>0.686167137116166</v>
      </c>
    </row>
    <row r="53" customFormat="false" ht="12.75" hidden="false" customHeight="false" outlineLevel="0" collapsed="false">
      <c r="F53" s="57" t="n">
        <v>4</v>
      </c>
      <c r="G53" s="58" t="n">
        <v>2</v>
      </c>
      <c r="H53" s="80" t="n">
        <f aca="false">+'Survival Rates'!J51</f>
        <v>0.964639394034037</v>
      </c>
      <c r="I53" s="81" t="n">
        <v>0.950639313925544</v>
      </c>
      <c r="K53" s="63" t="n">
        <v>14</v>
      </c>
      <c r="L53" s="64" t="n">
        <f aca="false">(H20/H19)^(1/12)</f>
        <v>0.998377532474429</v>
      </c>
      <c r="M53" s="64" t="n">
        <f aca="false">(H35/H34)^(1/12)</f>
        <v>0.997775267029662</v>
      </c>
      <c r="N53" s="64" t="n">
        <f aca="false">(H50/H49)^(1/12)</f>
        <v>0.996939675156349</v>
      </c>
      <c r="O53" s="64" t="n">
        <f aca="false">(H65/H64)^(1/12)</f>
        <v>0.996257638251076</v>
      </c>
      <c r="P53" s="64" t="n">
        <f aca="false">(H80/H79)^(1/12)</f>
        <v>0.995747352032623</v>
      </c>
      <c r="Q53" s="64" t="n">
        <f aca="false">(H95/H94)^(1/12)</f>
        <v>0.994953403136017</v>
      </c>
      <c r="R53" s="64" t="n">
        <f aca="false">(H110/H109)^(1/12)</f>
        <v>0.994570558997336</v>
      </c>
      <c r="S53" s="64" t="n">
        <f aca="false">(H125/H124)^(1/12)</f>
        <v>0.993468715881492</v>
      </c>
      <c r="T53" s="64" t="n">
        <f aca="false">(H140/H139)^(1/12)</f>
        <v>0.992596458250515</v>
      </c>
      <c r="U53" s="64" t="n">
        <f aca="false">(H155/H154)^(1/12)</f>
        <v>0.990341527113235</v>
      </c>
      <c r="V53" s="64" t="n">
        <f aca="false">(H170/H169)^(1/12)</f>
        <v>0.986713347593007</v>
      </c>
      <c r="W53" s="101" t="n">
        <f aca="false">H185</f>
        <v>0</v>
      </c>
      <c r="X53" s="60" t="n">
        <f aca="false">X41+1</f>
        <v>4</v>
      </c>
      <c r="Y53" s="61" t="n">
        <v>47</v>
      </c>
      <c r="Z53" s="71" t="n">
        <f aca="false">Z52*VLOOKUP($X53,$K$7:$V$36,Z$6+1,FALSE())</f>
        <v>0.964342546123701</v>
      </c>
      <c r="AA53" s="71" t="n">
        <f aca="false">AA52*VLOOKUP($X53,$K$7:$V$36,AA$6+1,FALSE())</f>
        <v>0.951474426794251</v>
      </c>
      <c r="AB53" s="71" t="n">
        <f aca="false">AB52*VLOOKUP($X53,$K$7:$V$36,AB$6+1,FALSE())</f>
        <v>0.935911389664285</v>
      </c>
      <c r="AC53" s="71" t="n">
        <f aca="false">AC52*VLOOKUP($X53,$K$7:$V$36,AC$6+1,FALSE())</f>
        <v>0.912999998005603</v>
      </c>
      <c r="AD53" s="71" t="n">
        <f aca="false">AD52*VLOOKUP($X53,$K$7:$V$36,AD$6+1,FALSE())</f>
        <v>0.890714014060238</v>
      </c>
      <c r="AE53" s="71" t="n">
        <f aca="false">AE52*VLOOKUP($X53,$K$7:$V$36,AE$6+1,FALSE())</f>
        <v>0.835562192165393</v>
      </c>
      <c r="AF53" s="71" t="n">
        <f aca="false">AF52*VLOOKUP($X53,$K$7:$V$36,AF$6+1,FALSE())</f>
        <v>0.822026209779646</v>
      </c>
      <c r="AG53" s="71" t="n">
        <f aca="false">AG52*VLOOKUP($X53,$K$7:$V$36,AG$6+1,FALSE())</f>
        <v>0.796017593432737</v>
      </c>
      <c r="AH53" s="71" t="n">
        <f aca="false">AH52*VLOOKUP($X53,$K$7:$V$36,AH$6+1,FALSE())</f>
        <v>0.764063425929863</v>
      </c>
      <c r="AI53" s="71" t="n">
        <f aca="false">AI52*VLOOKUP($X53,$K$7:$V$36,AI$6+1,FALSE())</f>
        <v>0.680443079913595</v>
      </c>
      <c r="AJ53" s="71" t="n">
        <f aca="false">AJ52*VLOOKUP($X53,$K$7:$V$36,AJ$6+1,FALSE())</f>
        <v>0.562224591070608</v>
      </c>
      <c r="AK53" s="72" t="n">
        <f aca="false">W$7</f>
        <v>0</v>
      </c>
      <c r="AL53" s="73" t="n">
        <f aca="false">AL52*VLOOKUP($X53,$K$40:$V$69,AL$6+1,FALSE())</f>
        <v>0.964342546123701</v>
      </c>
      <c r="AM53" s="74" t="n">
        <f aca="false">AM52*VLOOKUP($X53,$K$40:$V$69,AM$6+1,FALSE())</f>
        <v>0.951474426794251</v>
      </c>
      <c r="AN53" s="74" t="n">
        <f aca="false">AN52*VLOOKUP($X53,$K$40:$V$69,AN$6+1,FALSE())</f>
        <v>0.935911389664285</v>
      </c>
      <c r="AO53" s="74" t="n">
        <f aca="false">AO52*VLOOKUP($X53,$K$40:$V$69,AO$6+1,FALSE())</f>
        <v>0.912999998005603</v>
      </c>
      <c r="AP53" s="74" t="n">
        <f aca="false">AP52*VLOOKUP($X53,$K$40:$V$69,AP$6+1,FALSE())</f>
        <v>0.890714014060238</v>
      </c>
      <c r="AQ53" s="74" t="n">
        <f aca="false">AQ52*VLOOKUP($X53,$K$40:$V$69,AQ$6+1,FALSE())</f>
        <v>0.835562192165393</v>
      </c>
      <c r="AR53" s="74" t="n">
        <f aca="false">AR52*VLOOKUP($X53,$K$40:$V$69,AR$6+1,FALSE())</f>
        <v>0.822026209779646</v>
      </c>
      <c r="AS53" s="74" t="n">
        <f aca="false">AS52*VLOOKUP($X53,$K$40:$V$69,AS$6+1,FALSE())</f>
        <v>0.796017593432737</v>
      </c>
      <c r="AT53" s="74" t="n">
        <f aca="false">AT52*VLOOKUP($X53,$K$40:$V$69,AT$6+1,FALSE())</f>
        <v>0.764063425929863</v>
      </c>
      <c r="AU53" s="74" t="n">
        <f aca="false">AU52*VLOOKUP($X53,$K$40:$V$69,AU$6+1,FALSE())</f>
        <v>0.680443079913595</v>
      </c>
      <c r="AV53" s="74" t="n">
        <f aca="false">AV52*VLOOKUP($X53,$K$40:$V$69,AV$6+1,FALSE())</f>
        <v>0.562224591070608</v>
      </c>
      <c r="AW53" s="75" t="n">
        <v>0</v>
      </c>
      <c r="AX53" s="54"/>
      <c r="AY53" s="60" t="n">
        <f aca="false">AY41+1</f>
        <v>4</v>
      </c>
      <c r="AZ53" s="61" t="n">
        <v>47</v>
      </c>
      <c r="BA53" s="76" t="n">
        <v>0.680443079913595</v>
      </c>
      <c r="BB53" s="77" t="n">
        <v>0.764063425929863</v>
      </c>
      <c r="BC53" s="54"/>
      <c r="BD53" s="54" t="n">
        <f aca="false">IF($D$11=1,BA53*BB53,BA53)</f>
        <v>0.680443079913595</v>
      </c>
    </row>
    <row r="54" customFormat="false" ht="12.75" hidden="false" customHeight="false" outlineLevel="0" collapsed="false">
      <c r="F54" s="57" t="n">
        <v>4</v>
      </c>
      <c r="G54" s="58" t="n">
        <v>3</v>
      </c>
      <c r="H54" s="80" t="n">
        <f aca="false">+'Survival Rates'!J52</f>
        <v>0.932998433549297</v>
      </c>
      <c r="I54" s="81" t="n">
        <v>0.925658682945172</v>
      </c>
      <c r="K54" s="63" t="n">
        <v>15</v>
      </c>
      <c r="L54" s="64" t="n">
        <f aca="false">(H21/H20)^(1/12)</f>
        <v>0.998234198699881</v>
      </c>
      <c r="M54" s="64" t="n">
        <f aca="false">(H36/H35)^(1/12)</f>
        <v>0.997561637006072</v>
      </c>
      <c r="N54" s="64" t="n">
        <f aca="false">(H51/H50)^(1/12)</f>
        <v>0.996667658319165</v>
      </c>
      <c r="O54" s="64" t="n">
        <f aca="false">(H66/H65)^(1/12)</f>
        <v>0.995924023942403</v>
      </c>
      <c r="P54" s="64" t="n">
        <f aca="false">(H81/H80)^(1/12)</f>
        <v>0.995440050766484</v>
      </c>
      <c r="Q54" s="64" t="n">
        <f aca="false">(H96/H95)^(1/12)</f>
        <v>0.994703482742623</v>
      </c>
      <c r="R54" s="64" t="n">
        <f aca="false">(H111/H110)^(1/12)</f>
        <v>0.994323844682367</v>
      </c>
      <c r="S54" s="64" t="n">
        <f aca="false">(H126/H125)^(1/12)</f>
        <v>0.993162537320725</v>
      </c>
      <c r="T54" s="64" t="n">
        <f aca="false">(H141/H140)^(1/12)</f>
        <v>0.992248528538405</v>
      </c>
      <c r="U54" s="64" t="n">
        <f aca="false">(H156/H155)^(1/12)</f>
        <v>0.990042830115338</v>
      </c>
      <c r="V54" s="64" t="n">
        <f aca="false">(H171/H170)^(1/12)</f>
        <v>0.986554058696324</v>
      </c>
      <c r="W54" s="101" t="n">
        <f aca="false">H186</f>
        <v>0</v>
      </c>
      <c r="X54" s="60" t="n">
        <f aca="false">X42+1</f>
        <v>4</v>
      </c>
      <c r="Y54" s="61" t="n">
        <v>48</v>
      </c>
      <c r="Z54" s="71" t="n">
        <f aca="false">Z53*VLOOKUP($X54,$K$7:$V$36,Z$6+1,FALSE())</f>
        <v>0.963390467931944</v>
      </c>
      <c r="AA54" s="71" t="n">
        <f aca="false">AA53*VLOOKUP($X54,$K$7:$V$36,AA$6+1,FALSE())</f>
        <v>0.950201707396039</v>
      </c>
      <c r="AB54" s="71" t="n">
        <f aca="false">AB53*VLOOKUP($X54,$K$7:$V$36,AB$6+1,FALSE())</f>
        <v>0.934601123594988</v>
      </c>
      <c r="AC54" s="71" t="n">
        <f aca="false">AC53*VLOOKUP($X54,$K$7:$V$36,AC$6+1,FALSE())</f>
        <v>0.911203353682521</v>
      </c>
      <c r="AD54" s="71" t="n">
        <f aca="false">AD53*VLOOKUP($X54,$K$7:$V$36,AD$6+1,FALSE())</f>
        <v>0.888597273008568</v>
      </c>
      <c r="AE54" s="71" t="n">
        <f aca="false">AE53*VLOOKUP($X54,$K$7:$V$36,AE$6+1,FALSE())</f>
        <v>0.832333383439298</v>
      </c>
      <c r="AF54" s="71" t="n">
        <f aca="false">AF53*VLOOKUP($X54,$K$7:$V$36,AF$6+1,FALSE())</f>
        <v>0.818675899305641</v>
      </c>
      <c r="AG54" s="71" t="n">
        <f aca="false">AG53*VLOOKUP($X54,$K$7:$V$36,AG$6+1,FALSE())</f>
        <v>0.792020415181431</v>
      </c>
      <c r="AH54" s="71" t="n">
        <f aca="false">AH53*VLOOKUP($X54,$K$7:$V$36,AH$6+1,FALSE())</f>
        <v>0.75963831885883</v>
      </c>
      <c r="AI54" s="71" t="n">
        <f aca="false">AI53*VLOOKUP($X54,$K$7:$V$36,AI$6+1,FALSE())</f>
        <v>0.674766773221193</v>
      </c>
      <c r="AJ54" s="71" t="n">
        <f aca="false">AJ53*VLOOKUP($X54,$K$7:$V$36,AJ$6+1,FALSE())</f>
        <v>0.555107188183912</v>
      </c>
      <c r="AK54" s="72" t="n">
        <f aca="false">W$7</f>
        <v>0</v>
      </c>
      <c r="AL54" s="73" t="n">
        <f aca="false">AL53*VLOOKUP($X54,$K$40:$V$69,AL$6+1,FALSE())</f>
        <v>0.963390467931944</v>
      </c>
      <c r="AM54" s="74" t="n">
        <f aca="false">AM53*VLOOKUP($X54,$K$40:$V$69,AM$6+1,FALSE())</f>
        <v>0.950201707396039</v>
      </c>
      <c r="AN54" s="74" t="n">
        <f aca="false">AN53*VLOOKUP($X54,$K$40:$V$69,AN$6+1,FALSE())</f>
        <v>0.934601123594988</v>
      </c>
      <c r="AO54" s="74" t="n">
        <f aca="false">AO53*VLOOKUP($X54,$K$40:$V$69,AO$6+1,FALSE())</f>
        <v>0.911203353682521</v>
      </c>
      <c r="AP54" s="74" t="n">
        <f aca="false">AP53*VLOOKUP($X54,$K$40:$V$69,AP$6+1,FALSE())</f>
        <v>0.888597273008568</v>
      </c>
      <c r="AQ54" s="74" t="n">
        <f aca="false">AQ53*VLOOKUP($X54,$K$40:$V$69,AQ$6+1,FALSE())</f>
        <v>0.832333383439298</v>
      </c>
      <c r="AR54" s="74" t="n">
        <f aca="false">AR53*VLOOKUP($X54,$K$40:$V$69,AR$6+1,FALSE())</f>
        <v>0.818675899305641</v>
      </c>
      <c r="AS54" s="74" t="n">
        <f aca="false">AS53*VLOOKUP($X54,$K$40:$V$69,AS$6+1,FALSE())</f>
        <v>0.792020415181431</v>
      </c>
      <c r="AT54" s="74" t="n">
        <f aca="false">AT53*VLOOKUP($X54,$K$40:$V$69,AT$6+1,FALSE())</f>
        <v>0.75963831885883</v>
      </c>
      <c r="AU54" s="74" t="n">
        <f aca="false">AU53*VLOOKUP($X54,$K$40:$V$69,AU$6+1,FALSE())</f>
        <v>0.674766773221193</v>
      </c>
      <c r="AV54" s="74" t="n">
        <f aca="false">AV53*VLOOKUP($X54,$K$40:$V$69,AV$6+1,FALSE())</f>
        <v>0.555107188183912</v>
      </c>
      <c r="AW54" s="75" t="n">
        <v>0</v>
      </c>
      <c r="AX54" s="54"/>
      <c r="AY54" s="60" t="n">
        <f aca="false">AY42+1</f>
        <v>4</v>
      </c>
      <c r="AZ54" s="61" t="n">
        <v>48</v>
      </c>
      <c r="BA54" s="76" t="n">
        <v>0.674766773221193</v>
      </c>
      <c r="BB54" s="77" t="n">
        <v>0.75963831885883</v>
      </c>
      <c r="BC54" s="54"/>
      <c r="BD54" s="54" t="n">
        <f aca="false">IF($D$11=1,BA54*BB54,BA54)</f>
        <v>0.674766773221193</v>
      </c>
    </row>
    <row r="55" customFormat="false" ht="12.75" hidden="false" customHeight="false" outlineLevel="0" collapsed="false">
      <c r="F55" s="57" t="n">
        <v>4</v>
      </c>
      <c r="G55" s="58" t="n">
        <v>4</v>
      </c>
      <c r="H55" s="80" t="n">
        <f aca="false">+'Survival Rates'!J53</f>
        <v>0.911203353682521</v>
      </c>
      <c r="I55" s="81" t="n">
        <v>0.899634126166276</v>
      </c>
      <c r="K55" s="63" t="n">
        <v>16</v>
      </c>
      <c r="L55" s="64" t="n">
        <f aca="false">L54</f>
        <v>0.998234198699881</v>
      </c>
      <c r="M55" s="64" t="n">
        <f aca="false">M54</f>
        <v>0.997561637006072</v>
      </c>
      <c r="N55" s="64" t="n">
        <f aca="false">N54</f>
        <v>0.996667658319165</v>
      </c>
      <c r="O55" s="64" t="n">
        <f aca="false">O54</f>
        <v>0.995924023942403</v>
      </c>
      <c r="P55" s="64" t="n">
        <f aca="false">P54</f>
        <v>0.995440050766484</v>
      </c>
      <c r="Q55" s="64" t="n">
        <f aca="false">Q54</f>
        <v>0.994703482742623</v>
      </c>
      <c r="R55" s="64" t="n">
        <f aca="false">R54</f>
        <v>0.994323844682367</v>
      </c>
      <c r="S55" s="64" t="n">
        <f aca="false">S54</f>
        <v>0.993162537320725</v>
      </c>
      <c r="T55" s="64" t="n">
        <f aca="false">T54</f>
        <v>0.992248528538405</v>
      </c>
      <c r="U55" s="64" t="n">
        <f aca="false">U54</f>
        <v>0.990042830115338</v>
      </c>
      <c r="V55" s="64" t="n">
        <f aca="false">V54</f>
        <v>0.986554058696324</v>
      </c>
      <c r="W55" s="64" t="n">
        <f aca="false">H221</f>
        <v>0</v>
      </c>
      <c r="X55" s="60" t="n">
        <f aca="false">X43+1</f>
        <v>5</v>
      </c>
      <c r="Y55" s="61" t="n">
        <v>49</v>
      </c>
      <c r="Z55" s="71" t="n">
        <f aca="false">Z54*VLOOKUP($X55,$K$7:$V$36,Z$6+1,FALSE())</f>
        <v>0.96244320973903</v>
      </c>
      <c r="AA55" s="71" t="n">
        <f aca="false">AA54*VLOOKUP($X55,$K$7:$V$36,AA$6+1,FALSE())</f>
        <v>0.948817944809476</v>
      </c>
      <c r="AB55" s="71" t="n">
        <f aca="false">AB54*VLOOKUP($X55,$K$7:$V$36,AB$6+1,FALSE())</f>
        <v>0.932985327999217</v>
      </c>
      <c r="AC55" s="71" t="n">
        <f aca="false">AC54*VLOOKUP($X55,$K$7:$V$36,AC$6+1,FALSE())</f>
        <v>0.909456274380068</v>
      </c>
      <c r="AD55" s="71" t="n">
        <f aca="false">AD54*VLOOKUP($X55,$K$7:$V$36,AD$6+1,FALSE())</f>
        <v>0.885814859837991</v>
      </c>
      <c r="AE55" s="71" t="n">
        <f aca="false">AE54*VLOOKUP($X55,$K$7:$V$36,AE$6+1,FALSE())</f>
        <v>0.828470647027499</v>
      </c>
      <c r="AF55" s="71" t="n">
        <f aca="false">AF54*VLOOKUP($X55,$K$7:$V$36,AF$6+1,FALSE())</f>
        <v>0.814097640858978</v>
      </c>
      <c r="AG55" s="71" t="n">
        <f aca="false">AG54*VLOOKUP($X55,$K$7:$V$36,AG$6+1,FALSE())</f>
        <v>0.787049565083005</v>
      </c>
      <c r="AH55" s="71" t="n">
        <f aca="false">AH54*VLOOKUP($X55,$K$7:$V$36,AH$6+1,FALSE())</f>
        <v>0.75453514342975</v>
      </c>
      <c r="AI55" s="71" t="n">
        <f aca="false">AI54*VLOOKUP($X55,$K$7:$V$36,AI$6+1,FALSE())</f>
        <v>0.668377221499197</v>
      </c>
      <c r="AJ55" s="71" t="n">
        <f aca="false">AJ54*VLOOKUP($X55,$K$7:$V$36,AJ$6+1,FALSE())</f>
        <v>0.547051971897376</v>
      </c>
      <c r="AK55" s="72" t="n">
        <f aca="false">W$7</f>
        <v>0</v>
      </c>
      <c r="AL55" s="73" t="n">
        <f aca="false">AL54*VLOOKUP($X55,$K$40:$V$69,AL$6+1,FALSE())</f>
        <v>0.96244320973903</v>
      </c>
      <c r="AM55" s="74" t="n">
        <f aca="false">AM54*VLOOKUP($X55,$K$40:$V$69,AM$6+1,FALSE())</f>
        <v>0.948817944809476</v>
      </c>
      <c r="AN55" s="74" t="n">
        <f aca="false">AN54*VLOOKUP($X55,$K$40:$V$69,AN$6+1,FALSE())</f>
        <v>0.932985327999217</v>
      </c>
      <c r="AO55" s="74" t="n">
        <f aca="false">AO54*VLOOKUP($X55,$K$40:$V$69,AO$6+1,FALSE())</f>
        <v>0.909456274380068</v>
      </c>
      <c r="AP55" s="74" t="n">
        <f aca="false">AP54*VLOOKUP($X55,$K$40:$V$69,AP$6+1,FALSE())</f>
        <v>0.885814859837991</v>
      </c>
      <c r="AQ55" s="74" t="n">
        <f aca="false">AQ54*VLOOKUP($X55,$K$40:$V$69,AQ$6+1,FALSE())</f>
        <v>0.828470647027499</v>
      </c>
      <c r="AR55" s="74" t="n">
        <f aca="false">AR54*VLOOKUP($X55,$K$40:$V$69,AR$6+1,FALSE())</f>
        <v>0.814097640858978</v>
      </c>
      <c r="AS55" s="74" t="n">
        <f aca="false">AS54*VLOOKUP($X55,$K$40:$V$69,AS$6+1,FALSE())</f>
        <v>0.787049565083005</v>
      </c>
      <c r="AT55" s="74" t="n">
        <f aca="false">AT54*VLOOKUP($X55,$K$40:$V$69,AT$6+1,FALSE())</f>
        <v>0.75453514342975</v>
      </c>
      <c r="AU55" s="74" t="n">
        <f aca="false">AU54*VLOOKUP($X55,$K$40:$V$69,AU$6+1,FALSE())</f>
        <v>0.668377221499197</v>
      </c>
      <c r="AV55" s="74" t="n">
        <f aca="false">AV54*VLOOKUP($X55,$K$40:$V$69,AV$6+1,FALSE())</f>
        <v>0.547051971897376</v>
      </c>
      <c r="AW55" s="75" t="n">
        <v>0</v>
      </c>
      <c r="AX55" s="54"/>
      <c r="AY55" s="60" t="n">
        <f aca="false">AY43+1</f>
        <v>5</v>
      </c>
      <c r="AZ55" s="61" t="n">
        <v>49</v>
      </c>
      <c r="BA55" s="76" t="n">
        <v>0.668377221499197</v>
      </c>
      <c r="BB55" s="77" t="n">
        <v>0.75453514342975</v>
      </c>
      <c r="BC55" s="54"/>
      <c r="BD55" s="54" t="n">
        <f aca="false">IF($D$11=1,BA55*BB55,BA55)</f>
        <v>0.668377221499197</v>
      </c>
    </row>
    <row r="56" customFormat="false" ht="12.75" hidden="false" customHeight="false" outlineLevel="0" collapsed="false">
      <c r="F56" s="57" t="n">
        <v>4</v>
      </c>
      <c r="G56" s="58" t="n">
        <v>5</v>
      </c>
      <c r="H56" s="80" t="n">
        <f aca="false">+'Survival Rates'!J54</f>
        <v>0.890458077413445</v>
      </c>
      <c r="I56" s="81" t="n">
        <v>0.876273931426751</v>
      </c>
      <c r="K56" s="63" t="n">
        <v>17</v>
      </c>
      <c r="L56" s="64" t="n">
        <f aca="false">L55</f>
        <v>0.998234198699881</v>
      </c>
      <c r="M56" s="64" t="n">
        <f aca="false">M55</f>
        <v>0.997561637006072</v>
      </c>
      <c r="N56" s="64" t="n">
        <f aca="false">N55</f>
        <v>0.996667658319165</v>
      </c>
      <c r="O56" s="64" t="n">
        <f aca="false">O55</f>
        <v>0.995924023942403</v>
      </c>
      <c r="P56" s="64" t="n">
        <f aca="false">P55</f>
        <v>0.995440050766484</v>
      </c>
      <c r="Q56" s="64" t="n">
        <f aca="false">Q55</f>
        <v>0.994703482742623</v>
      </c>
      <c r="R56" s="64" t="n">
        <f aca="false">R55</f>
        <v>0.994323844682367</v>
      </c>
      <c r="S56" s="64" t="n">
        <f aca="false">S55</f>
        <v>0.993162537320725</v>
      </c>
      <c r="T56" s="64" t="n">
        <f aca="false">T55</f>
        <v>0.992248528538405</v>
      </c>
      <c r="U56" s="64" t="n">
        <f aca="false">U55</f>
        <v>0.990042830115338</v>
      </c>
      <c r="V56" s="64" t="n">
        <f aca="false">V55</f>
        <v>0.986554058696324</v>
      </c>
      <c r="W56" s="64" t="n">
        <f aca="false">H222</f>
        <v>0</v>
      </c>
      <c r="X56" s="60" t="n">
        <f aca="false">X44+1</f>
        <v>5</v>
      </c>
      <c r="Y56" s="61" t="n">
        <v>50</v>
      </c>
      <c r="Z56" s="71" t="n">
        <f aca="false">Z55*VLOOKUP($X56,$K$7:$V$36,Z$6+1,FALSE())</f>
        <v>0.961496882942175</v>
      </c>
      <c r="AA56" s="71" t="n">
        <f aca="false">AA55*VLOOKUP($X56,$K$7:$V$36,AA$6+1,FALSE())</f>
        <v>0.947436197372835</v>
      </c>
      <c r="AB56" s="71" t="n">
        <f aca="false">AB55*VLOOKUP($X56,$K$7:$V$36,AB$6+1,FALSE())</f>
        <v>0.931372325889716</v>
      </c>
      <c r="AC56" s="71" t="n">
        <f aca="false">AC55*VLOOKUP($X56,$K$7:$V$36,AC$6+1,FALSE())</f>
        <v>0.907712544808579</v>
      </c>
      <c r="AD56" s="71" t="n">
        <f aca="false">AD55*VLOOKUP($X56,$K$7:$V$36,AD$6+1,FALSE())</f>
        <v>0.883041159076609</v>
      </c>
      <c r="AE56" s="71" t="n">
        <f aca="false">AE55*VLOOKUP($X56,$K$7:$V$36,AE$6+1,FALSE())</f>
        <v>0.824625837005396</v>
      </c>
      <c r="AF56" s="71" t="n">
        <f aca="false">AF55*VLOOKUP($X56,$K$7:$V$36,AF$6+1,FALSE())</f>
        <v>0.809544985279606</v>
      </c>
      <c r="AG56" s="71" t="n">
        <f aca="false">AG55*VLOOKUP($X56,$K$7:$V$36,AG$6+1,FALSE())</f>
        <v>0.782109912855528</v>
      </c>
      <c r="AH56" s="71" t="n">
        <f aca="false">AH55*VLOOKUP($X56,$K$7:$V$36,AH$6+1,FALSE())</f>
        <v>0.749466250630724</v>
      </c>
      <c r="AI56" s="71" t="n">
        <f aca="false">AI55*VLOOKUP($X56,$K$7:$V$36,AI$6+1,FALSE())</f>
        <v>0.662048174195658</v>
      </c>
      <c r="AJ56" s="71" t="n">
        <f aca="false">AJ55*VLOOKUP($X56,$K$7:$V$36,AJ$6+1,FALSE())</f>
        <v>0.539113645665237</v>
      </c>
      <c r="AK56" s="72" t="n">
        <f aca="false">W$7</f>
        <v>0</v>
      </c>
      <c r="AL56" s="73" t="n">
        <f aca="false">AL55*VLOOKUP($X56,$K$40:$V$69,AL$6+1,FALSE())</f>
        <v>0.961496882942175</v>
      </c>
      <c r="AM56" s="74" t="n">
        <f aca="false">AM55*VLOOKUP($X56,$K$40:$V$69,AM$6+1,FALSE())</f>
        <v>0.947436197372835</v>
      </c>
      <c r="AN56" s="74" t="n">
        <f aca="false">AN55*VLOOKUP($X56,$K$40:$V$69,AN$6+1,FALSE())</f>
        <v>0.931372325889716</v>
      </c>
      <c r="AO56" s="74" t="n">
        <f aca="false">AO55*VLOOKUP($X56,$K$40:$V$69,AO$6+1,FALSE())</f>
        <v>0.907712544808579</v>
      </c>
      <c r="AP56" s="74" t="n">
        <f aca="false">AP55*VLOOKUP($X56,$K$40:$V$69,AP$6+1,FALSE())</f>
        <v>0.883041159076609</v>
      </c>
      <c r="AQ56" s="74" t="n">
        <f aca="false">AQ55*VLOOKUP($X56,$K$40:$V$69,AQ$6+1,FALSE())</f>
        <v>0.824625837005396</v>
      </c>
      <c r="AR56" s="74" t="n">
        <f aca="false">AR55*VLOOKUP($X56,$K$40:$V$69,AR$6+1,FALSE())</f>
        <v>0.809544985279606</v>
      </c>
      <c r="AS56" s="74" t="n">
        <f aca="false">AS55*VLOOKUP($X56,$K$40:$V$69,AS$6+1,FALSE())</f>
        <v>0.782109912855528</v>
      </c>
      <c r="AT56" s="74" t="n">
        <f aca="false">AT55*VLOOKUP($X56,$K$40:$V$69,AT$6+1,FALSE())</f>
        <v>0.749466250630724</v>
      </c>
      <c r="AU56" s="74" t="n">
        <f aca="false">AU55*VLOOKUP($X56,$K$40:$V$69,AU$6+1,FALSE())</f>
        <v>0.662048174195658</v>
      </c>
      <c r="AV56" s="74" t="n">
        <f aca="false">AV55*VLOOKUP($X56,$K$40:$V$69,AV$6+1,FALSE())</f>
        <v>0.539113645665237</v>
      </c>
      <c r="AW56" s="75" t="n">
        <v>0</v>
      </c>
      <c r="AX56" s="54"/>
      <c r="AY56" s="60" t="n">
        <f aca="false">AY44+1</f>
        <v>5</v>
      </c>
      <c r="AZ56" s="61" t="n">
        <v>50</v>
      </c>
      <c r="BA56" s="76" t="n">
        <v>0.662048174195658</v>
      </c>
      <c r="BB56" s="77" t="n">
        <v>0.749466250630724</v>
      </c>
      <c r="BC56" s="54"/>
      <c r="BD56" s="54" t="n">
        <f aca="false">IF($D$11=1,BA56*BB56,BA56)</f>
        <v>0.662048174195658</v>
      </c>
    </row>
    <row r="57" customFormat="false" ht="12.75" hidden="false" customHeight="false" outlineLevel="0" collapsed="false">
      <c r="F57" s="57" t="n">
        <v>4</v>
      </c>
      <c r="G57" s="58" t="n">
        <v>6</v>
      </c>
      <c r="H57" s="80" t="n">
        <f aca="false">+'Survival Rates'!J55</f>
        <v>0.86157974676895</v>
      </c>
      <c r="I57" s="81" t="n">
        <v>0.842661989117638</v>
      </c>
      <c r="K57" s="63" t="n">
        <v>18</v>
      </c>
      <c r="L57" s="64" t="n">
        <f aca="false">L56</f>
        <v>0.998234198699881</v>
      </c>
      <c r="M57" s="64" t="n">
        <f aca="false">M56</f>
        <v>0.997561637006072</v>
      </c>
      <c r="N57" s="64" t="n">
        <f aca="false">N56</f>
        <v>0.996667658319165</v>
      </c>
      <c r="O57" s="64" t="n">
        <f aca="false">O56</f>
        <v>0.995924023942403</v>
      </c>
      <c r="P57" s="64" t="n">
        <f aca="false">P56</f>
        <v>0.995440050766484</v>
      </c>
      <c r="Q57" s="64" t="n">
        <f aca="false">Q56</f>
        <v>0.994703482742623</v>
      </c>
      <c r="R57" s="64" t="n">
        <f aca="false">R56</f>
        <v>0.994323844682367</v>
      </c>
      <c r="S57" s="64" t="n">
        <f aca="false">S56</f>
        <v>0.993162537320725</v>
      </c>
      <c r="T57" s="64" t="n">
        <f aca="false">T56</f>
        <v>0.992248528538405</v>
      </c>
      <c r="U57" s="64" t="n">
        <f aca="false">U56</f>
        <v>0.990042830115338</v>
      </c>
      <c r="V57" s="64" t="n">
        <f aca="false">V56</f>
        <v>0.986554058696324</v>
      </c>
      <c r="W57" s="64" t="n">
        <f aca="false">H223</f>
        <v>0</v>
      </c>
      <c r="X57" s="60" t="n">
        <f aca="false">X45+1</f>
        <v>5</v>
      </c>
      <c r="Y57" s="61" t="n">
        <v>51</v>
      </c>
      <c r="Z57" s="71" t="n">
        <f aca="false">Z56*VLOOKUP($X57,$K$7:$V$36,Z$6+1,FALSE())</f>
        <v>0.960551486625577</v>
      </c>
      <c r="AA57" s="71" t="n">
        <f aca="false">AA56*VLOOKUP($X57,$K$7:$V$36,AA$6+1,FALSE())</f>
        <v>0.946056462151486</v>
      </c>
      <c r="AB57" s="71" t="n">
        <f aca="false">AB56*VLOOKUP($X57,$K$7:$V$36,AB$6+1,FALSE())</f>
        <v>0.929762112436937</v>
      </c>
      <c r="AC57" s="71" t="n">
        <f aca="false">AC56*VLOOKUP($X57,$K$7:$V$36,AC$6+1,FALSE())</f>
        <v>0.90597215854551</v>
      </c>
      <c r="AD57" s="71" t="n">
        <f aca="false">AD56*VLOOKUP($X57,$K$7:$V$36,AD$6+1,FALSE())</f>
        <v>0.88027614344376</v>
      </c>
      <c r="AE57" s="71" t="n">
        <f aca="false">AE56*VLOOKUP($X57,$K$7:$V$36,AE$6+1,FALSE())</f>
        <v>0.820798870179257</v>
      </c>
      <c r="AF57" s="71" t="n">
        <f aca="false">AF56*VLOOKUP($X57,$K$7:$V$36,AF$6+1,FALSE())</f>
        <v>0.805017789389323</v>
      </c>
      <c r="AG57" s="71" t="n">
        <f aca="false">AG56*VLOOKUP($X57,$K$7:$V$36,AG$6+1,FALSE())</f>
        <v>0.777201262696041</v>
      </c>
      <c r="AH57" s="71" t="n">
        <f aca="false">AH56*VLOOKUP($X57,$K$7:$V$36,AH$6+1,FALSE())</f>
        <v>0.744431410154418</v>
      </c>
      <c r="AI57" s="71" t="n">
        <f aca="false">AI56*VLOOKUP($X57,$K$7:$V$36,AI$6+1,FALSE())</f>
        <v>0.655779058377636</v>
      </c>
      <c r="AJ57" s="71" t="n">
        <f aca="false">AJ56*VLOOKUP($X57,$K$7:$V$36,AJ$6+1,FALSE())</f>
        <v>0.531290513284149</v>
      </c>
      <c r="AK57" s="72" t="n">
        <f aca="false">W$7</f>
        <v>0</v>
      </c>
      <c r="AL57" s="73" t="n">
        <f aca="false">AL56*VLOOKUP($X57,$K$40:$V$69,AL$6+1,FALSE())</f>
        <v>0.960551486625577</v>
      </c>
      <c r="AM57" s="74" t="n">
        <f aca="false">AM56*VLOOKUP($X57,$K$40:$V$69,AM$6+1,FALSE())</f>
        <v>0.946056462151486</v>
      </c>
      <c r="AN57" s="74" t="n">
        <f aca="false">AN56*VLOOKUP($X57,$K$40:$V$69,AN$6+1,FALSE())</f>
        <v>0.929762112436937</v>
      </c>
      <c r="AO57" s="74" t="n">
        <f aca="false">AO56*VLOOKUP($X57,$K$40:$V$69,AO$6+1,FALSE())</f>
        <v>0.90597215854551</v>
      </c>
      <c r="AP57" s="74" t="n">
        <f aca="false">AP56*VLOOKUP($X57,$K$40:$V$69,AP$6+1,FALSE())</f>
        <v>0.88027614344376</v>
      </c>
      <c r="AQ57" s="74" t="n">
        <f aca="false">AQ56*VLOOKUP($X57,$K$40:$V$69,AQ$6+1,FALSE())</f>
        <v>0.820798870179257</v>
      </c>
      <c r="AR57" s="74" t="n">
        <f aca="false">AR56*VLOOKUP($X57,$K$40:$V$69,AR$6+1,FALSE())</f>
        <v>0.805017789389323</v>
      </c>
      <c r="AS57" s="74" t="n">
        <f aca="false">AS56*VLOOKUP($X57,$K$40:$V$69,AS$6+1,FALSE())</f>
        <v>0.777201262696041</v>
      </c>
      <c r="AT57" s="74" t="n">
        <f aca="false">AT56*VLOOKUP($X57,$K$40:$V$69,AT$6+1,FALSE())</f>
        <v>0.744431410154418</v>
      </c>
      <c r="AU57" s="74" t="n">
        <f aca="false">AU56*VLOOKUP($X57,$K$40:$V$69,AU$6+1,FALSE())</f>
        <v>0.655779058377636</v>
      </c>
      <c r="AV57" s="74" t="n">
        <f aca="false">AV56*VLOOKUP($X57,$K$40:$V$69,AV$6+1,FALSE())</f>
        <v>0.531290513284149</v>
      </c>
      <c r="AW57" s="75" t="n">
        <v>0</v>
      </c>
      <c r="AX57" s="54"/>
      <c r="AY57" s="60" t="n">
        <f aca="false">AY45+1</f>
        <v>5</v>
      </c>
      <c r="AZ57" s="61" t="n">
        <v>51</v>
      </c>
      <c r="BA57" s="76" t="n">
        <v>0.655779058377636</v>
      </c>
      <c r="BB57" s="77" t="n">
        <v>0.744431410154418</v>
      </c>
      <c r="BC57" s="54"/>
      <c r="BD57" s="54" t="n">
        <f aca="false">IF($D$11=1,BA57*BB57,BA57)</f>
        <v>0.655779058377636</v>
      </c>
    </row>
    <row r="58" customFormat="false" ht="12.75" hidden="false" customHeight="false" outlineLevel="0" collapsed="false">
      <c r="F58" s="57" t="n">
        <v>4</v>
      </c>
      <c r="G58" s="58" t="n">
        <v>7</v>
      </c>
      <c r="H58" s="80" t="n">
        <f aca="false">+'Survival Rates'!J56</f>
        <v>0.83051988839262</v>
      </c>
      <c r="I58" s="81" t="n">
        <v>0.806276616936127</v>
      </c>
      <c r="K58" s="63" t="n">
        <v>19</v>
      </c>
      <c r="L58" s="64" t="n">
        <f aca="false">L57</f>
        <v>0.998234198699881</v>
      </c>
      <c r="M58" s="64" t="n">
        <f aca="false">M57</f>
        <v>0.997561637006072</v>
      </c>
      <c r="N58" s="64" t="n">
        <f aca="false">N57</f>
        <v>0.996667658319165</v>
      </c>
      <c r="O58" s="64" t="n">
        <f aca="false">O57</f>
        <v>0.995924023942403</v>
      </c>
      <c r="P58" s="64" t="n">
        <f aca="false">P57</f>
        <v>0.995440050766484</v>
      </c>
      <c r="Q58" s="64" t="n">
        <f aca="false">Q57</f>
        <v>0.994703482742623</v>
      </c>
      <c r="R58" s="64" t="n">
        <f aca="false">R57</f>
        <v>0.994323844682367</v>
      </c>
      <c r="S58" s="64" t="n">
        <f aca="false">S57</f>
        <v>0.993162537320725</v>
      </c>
      <c r="T58" s="64" t="n">
        <f aca="false">T57</f>
        <v>0.992248528538405</v>
      </c>
      <c r="U58" s="64" t="n">
        <f aca="false">U57</f>
        <v>0.990042830115338</v>
      </c>
      <c r="V58" s="64" t="n">
        <f aca="false">V57</f>
        <v>0.986554058696324</v>
      </c>
      <c r="W58" s="64" t="n">
        <f aca="false">H224</f>
        <v>0</v>
      </c>
      <c r="X58" s="60" t="n">
        <f aca="false">X46+1</f>
        <v>5</v>
      </c>
      <c r="Y58" s="61" t="n">
        <v>52</v>
      </c>
      <c r="Z58" s="71" t="n">
        <f aca="false">Z57*VLOOKUP($X58,$K$7:$V$36,Z$6+1,FALSE())</f>
        <v>0.959607019874339</v>
      </c>
      <c r="AA58" s="71" t="n">
        <f aca="false">AA57*VLOOKUP($X58,$K$7:$V$36,AA$6+1,FALSE())</f>
        <v>0.944678736215076</v>
      </c>
      <c r="AB58" s="71" t="n">
        <f aca="false">AB57*VLOOKUP($X58,$K$7:$V$36,AB$6+1,FALSE())</f>
        <v>0.928154682819678</v>
      </c>
      <c r="AC58" s="71" t="n">
        <f aca="false">AC57*VLOOKUP($X58,$K$7:$V$36,AC$6+1,FALSE())</f>
        <v>0.904235109180627</v>
      </c>
      <c r="AD58" s="71" t="n">
        <f aca="false">AD57*VLOOKUP($X58,$K$7:$V$36,AD$6+1,FALSE())</f>
        <v>0.877519785744203</v>
      </c>
      <c r="AE58" s="71" t="n">
        <f aca="false">AE57*VLOOKUP($X58,$K$7:$V$36,AE$6+1,FALSE())</f>
        <v>0.816989663741443</v>
      </c>
      <c r="AF58" s="71" t="n">
        <f aca="false">AF57*VLOOKUP($X58,$K$7:$V$36,AF$6+1,FALSE())</f>
        <v>0.800515910810618</v>
      </c>
      <c r="AG58" s="71" t="n">
        <f aca="false">AG57*VLOOKUP($X58,$K$7:$V$36,AG$6+1,FALSE())</f>
        <v>0.772323420030478</v>
      </c>
      <c r="AH58" s="71" t="n">
        <f aca="false">AH57*VLOOKUP($X58,$K$7:$V$36,AH$6+1,FALSE())</f>
        <v>0.739430393240682</v>
      </c>
      <c r="AI58" s="71" t="n">
        <f aca="false">AI57*VLOOKUP($X58,$K$7:$V$36,AI$6+1,FALSE())</f>
        <v>0.649569306537451</v>
      </c>
      <c r="AJ58" s="71" t="n">
        <f aca="false">AJ57*VLOOKUP($X58,$K$7:$V$36,AJ$6+1,FALSE())</f>
        <v>0.523580903164543</v>
      </c>
      <c r="AK58" s="72" t="n">
        <f aca="false">W$7</f>
        <v>0</v>
      </c>
      <c r="AL58" s="73" t="n">
        <f aca="false">AL57*VLOOKUP($X58,$K$40:$V$69,AL$6+1,FALSE())</f>
        <v>0.959607019874339</v>
      </c>
      <c r="AM58" s="74" t="n">
        <f aca="false">AM57*VLOOKUP($X58,$K$40:$V$69,AM$6+1,FALSE())</f>
        <v>0.944678736215076</v>
      </c>
      <c r="AN58" s="74" t="n">
        <f aca="false">AN57*VLOOKUP($X58,$K$40:$V$69,AN$6+1,FALSE())</f>
        <v>0.928154682819678</v>
      </c>
      <c r="AO58" s="74" t="n">
        <f aca="false">AO57*VLOOKUP($X58,$K$40:$V$69,AO$6+1,FALSE())</f>
        <v>0.904235109180627</v>
      </c>
      <c r="AP58" s="74" t="n">
        <f aca="false">AP57*VLOOKUP($X58,$K$40:$V$69,AP$6+1,FALSE())</f>
        <v>0.877519785744203</v>
      </c>
      <c r="AQ58" s="74" t="n">
        <f aca="false">AQ57*VLOOKUP($X58,$K$40:$V$69,AQ$6+1,FALSE())</f>
        <v>0.816989663741443</v>
      </c>
      <c r="AR58" s="74" t="n">
        <f aca="false">AR57*VLOOKUP($X58,$K$40:$V$69,AR$6+1,FALSE())</f>
        <v>0.800515910810618</v>
      </c>
      <c r="AS58" s="74" t="n">
        <f aca="false">AS57*VLOOKUP($X58,$K$40:$V$69,AS$6+1,FALSE())</f>
        <v>0.772323420030478</v>
      </c>
      <c r="AT58" s="74" t="n">
        <f aca="false">AT57*VLOOKUP($X58,$K$40:$V$69,AT$6+1,FALSE())</f>
        <v>0.739430393240682</v>
      </c>
      <c r="AU58" s="74" t="n">
        <f aca="false">AU57*VLOOKUP($X58,$K$40:$V$69,AU$6+1,FALSE())</f>
        <v>0.649569306537451</v>
      </c>
      <c r="AV58" s="74" t="n">
        <f aca="false">AV57*VLOOKUP($X58,$K$40:$V$69,AV$6+1,FALSE())</f>
        <v>0.523580903164543</v>
      </c>
      <c r="AW58" s="75" t="n">
        <v>0</v>
      </c>
      <c r="AX58" s="54"/>
      <c r="AY58" s="60" t="n">
        <f aca="false">AY46+1</f>
        <v>5</v>
      </c>
      <c r="AZ58" s="61" t="n">
        <v>52</v>
      </c>
      <c r="BA58" s="76" t="n">
        <v>0.649569306537451</v>
      </c>
      <c r="BB58" s="77" t="n">
        <v>0.739430393240682</v>
      </c>
      <c r="BC58" s="54"/>
      <c r="BD58" s="54" t="n">
        <f aca="false">IF($D$11=1,BA58*BB58,BA58)</f>
        <v>0.649569306537451</v>
      </c>
    </row>
    <row r="59" customFormat="false" ht="12.75" hidden="false" customHeight="false" outlineLevel="0" collapsed="false">
      <c r="F59" s="57" t="n">
        <v>4</v>
      </c>
      <c r="G59" s="58" t="n">
        <v>8</v>
      </c>
      <c r="H59" s="80" t="n">
        <f aca="false">+'Survival Rates'!J57</f>
        <v>0.825525078666365</v>
      </c>
      <c r="I59" s="81" t="n">
        <v>0.78486797945313</v>
      </c>
      <c r="K59" s="63" t="n">
        <v>20</v>
      </c>
      <c r="L59" s="64" t="n">
        <f aca="false">L58</f>
        <v>0.998234198699881</v>
      </c>
      <c r="M59" s="64" t="n">
        <f aca="false">M58</f>
        <v>0.997561637006072</v>
      </c>
      <c r="N59" s="64" t="n">
        <f aca="false">N58</f>
        <v>0.996667658319165</v>
      </c>
      <c r="O59" s="64" t="n">
        <f aca="false">O58</f>
        <v>0.995924023942403</v>
      </c>
      <c r="P59" s="64" t="n">
        <f aca="false">P58</f>
        <v>0.995440050766484</v>
      </c>
      <c r="Q59" s="64" t="n">
        <f aca="false">Q58</f>
        <v>0.994703482742623</v>
      </c>
      <c r="R59" s="64" t="n">
        <f aca="false">R58</f>
        <v>0.994323844682367</v>
      </c>
      <c r="S59" s="64" t="n">
        <f aca="false">S58</f>
        <v>0.993162537320725</v>
      </c>
      <c r="T59" s="64" t="n">
        <f aca="false">T58</f>
        <v>0.992248528538405</v>
      </c>
      <c r="U59" s="64" t="n">
        <f aca="false">U58</f>
        <v>0.990042830115338</v>
      </c>
      <c r="V59" s="64" t="n">
        <f aca="false">V58</f>
        <v>0.986554058696324</v>
      </c>
      <c r="W59" s="64" t="n">
        <f aca="false">H225</f>
        <v>0</v>
      </c>
      <c r="X59" s="60" t="n">
        <f aca="false">X47+1</f>
        <v>5</v>
      </c>
      <c r="Y59" s="61" t="n">
        <v>53</v>
      </c>
      <c r="Z59" s="71" t="n">
        <f aca="false">Z58*VLOOKUP($X59,$K$7:$V$36,Z$6+1,FALSE())</f>
        <v>0.958663481774461</v>
      </c>
      <c r="AA59" s="71" t="n">
        <f aca="false">AA58*VLOOKUP($X59,$K$7:$V$36,AA$6+1,FALSE())</f>
        <v>0.943303016637516</v>
      </c>
      <c r="AB59" s="71" t="n">
        <f aca="false">AB58*VLOOKUP($X59,$K$7:$V$36,AB$6+1,FALSE())</f>
        <v>0.926550032225074</v>
      </c>
      <c r="AC59" s="71" t="n">
        <f aca="false">AC58*VLOOKUP($X59,$K$7:$V$36,AC$6+1,FALSE())</f>
        <v>0.902501390315989</v>
      </c>
      <c r="AD59" s="71" t="n">
        <f aca="false">AD58*VLOOKUP($X59,$K$7:$V$36,AD$6+1,FALSE())</f>
        <v>0.874772058867853</v>
      </c>
      <c r="AE59" s="71" t="n">
        <f aca="false">AE58*VLOOKUP($X59,$K$7:$V$36,AE$6+1,FALSE())</f>
        <v>0.813198135268613</v>
      </c>
      <c r="AF59" s="71" t="n">
        <f aca="false">AF58*VLOOKUP($X59,$K$7:$V$36,AF$6+1,FALSE())</f>
        <v>0.796039207962194</v>
      </c>
      <c r="AG59" s="71" t="n">
        <f aca="false">AG58*VLOOKUP($X59,$K$7:$V$36,AG$6+1,FALSE())</f>
        <v>0.767476191505951</v>
      </c>
      <c r="AH59" s="71" t="n">
        <f aca="false">AH58*VLOOKUP($X59,$K$7:$V$36,AH$6+1,FALSE())</f>
        <v>0.734462972666152</v>
      </c>
      <c r="AI59" s="71" t="n">
        <f aca="false">AI58*VLOOKUP($X59,$K$7:$V$36,AI$6+1,FALSE())</f>
        <v>0.643418356541308</v>
      </c>
      <c r="AJ59" s="71" t="n">
        <f aca="false">AJ58*VLOOKUP($X59,$K$7:$V$36,AJ$6+1,FALSE())</f>
        <v>0.515983167973456</v>
      </c>
      <c r="AK59" s="72" t="n">
        <f aca="false">W$7</f>
        <v>0</v>
      </c>
      <c r="AL59" s="73" t="n">
        <f aca="false">AL58*VLOOKUP($X59,$K$40:$V$69,AL$6+1,FALSE())</f>
        <v>0.958663481774461</v>
      </c>
      <c r="AM59" s="74" t="n">
        <f aca="false">AM58*VLOOKUP($X59,$K$40:$V$69,AM$6+1,FALSE())</f>
        <v>0.943303016637516</v>
      </c>
      <c r="AN59" s="74" t="n">
        <f aca="false">AN58*VLOOKUP($X59,$K$40:$V$69,AN$6+1,FALSE())</f>
        <v>0.926550032225074</v>
      </c>
      <c r="AO59" s="74" t="n">
        <f aca="false">AO58*VLOOKUP($X59,$K$40:$V$69,AO$6+1,FALSE())</f>
        <v>0.902501390315989</v>
      </c>
      <c r="AP59" s="74" t="n">
        <f aca="false">AP58*VLOOKUP($X59,$K$40:$V$69,AP$6+1,FALSE())</f>
        <v>0.874772058867853</v>
      </c>
      <c r="AQ59" s="74" t="n">
        <f aca="false">AQ58*VLOOKUP($X59,$K$40:$V$69,AQ$6+1,FALSE())</f>
        <v>0.813198135268613</v>
      </c>
      <c r="AR59" s="74" t="n">
        <f aca="false">AR58*VLOOKUP($X59,$K$40:$V$69,AR$6+1,FALSE())</f>
        <v>0.796039207962194</v>
      </c>
      <c r="AS59" s="74" t="n">
        <f aca="false">AS58*VLOOKUP($X59,$K$40:$V$69,AS$6+1,FALSE())</f>
        <v>0.767476191505951</v>
      </c>
      <c r="AT59" s="74" t="n">
        <f aca="false">AT58*VLOOKUP($X59,$K$40:$V$69,AT$6+1,FALSE())</f>
        <v>0.734462972666152</v>
      </c>
      <c r="AU59" s="74" t="n">
        <f aca="false">AU58*VLOOKUP($X59,$K$40:$V$69,AU$6+1,FALSE())</f>
        <v>0.643418356541308</v>
      </c>
      <c r="AV59" s="74" t="n">
        <f aca="false">AV58*VLOOKUP($X59,$K$40:$V$69,AV$6+1,FALSE())</f>
        <v>0.515983167973456</v>
      </c>
      <c r="AW59" s="75" t="n">
        <v>0</v>
      </c>
      <c r="AX59" s="54"/>
      <c r="AY59" s="60" t="n">
        <f aca="false">AY47+1</f>
        <v>5</v>
      </c>
      <c r="AZ59" s="61" t="n">
        <v>53</v>
      </c>
      <c r="BA59" s="76" t="n">
        <v>0.643418356541308</v>
      </c>
      <c r="BB59" s="77" t="n">
        <v>0.734462972666152</v>
      </c>
      <c r="BC59" s="54"/>
      <c r="BD59" s="54" t="n">
        <f aca="false">IF($D$11=1,BA59*BB59,BA59)</f>
        <v>0.643418356541308</v>
      </c>
    </row>
    <row r="60" customFormat="false" ht="12.75" hidden="false" customHeight="false" outlineLevel="0" collapsed="false">
      <c r="F60" s="57" t="n">
        <v>4</v>
      </c>
      <c r="G60" s="58" t="n">
        <v>9</v>
      </c>
      <c r="H60" s="80" t="n">
        <f aca="false">+'Survival Rates'!J58</f>
        <v>0.824934034638471</v>
      </c>
      <c r="I60" s="81" t="n">
        <v>0.764485382623123</v>
      </c>
      <c r="K60" s="63" t="n">
        <v>21</v>
      </c>
      <c r="L60" s="64" t="n">
        <f aca="false">L59</f>
        <v>0.998234198699881</v>
      </c>
      <c r="M60" s="64" t="n">
        <f aca="false">M59</f>
        <v>0.997561637006072</v>
      </c>
      <c r="N60" s="64" t="n">
        <f aca="false">N59</f>
        <v>0.996667658319165</v>
      </c>
      <c r="O60" s="64" t="n">
        <f aca="false">O59</f>
        <v>0.995924023942403</v>
      </c>
      <c r="P60" s="64" t="n">
        <f aca="false">P59</f>
        <v>0.995440050766484</v>
      </c>
      <c r="Q60" s="64" t="n">
        <f aca="false">Q59</f>
        <v>0.994703482742623</v>
      </c>
      <c r="R60" s="64" t="n">
        <f aca="false">R59</f>
        <v>0.994323844682367</v>
      </c>
      <c r="S60" s="64" t="n">
        <f aca="false">S59</f>
        <v>0.993162537320725</v>
      </c>
      <c r="T60" s="64" t="n">
        <f aca="false">T59</f>
        <v>0.992248528538405</v>
      </c>
      <c r="U60" s="64" t="n">
        <f aca="false">U59</f>
        <v>0.990042830115338</v>
      </c>
      <c r="V60" s="64" t="n">
        <f aca="false">V59</f>
        <v>0.986554058696324</v>
      </c>
      <c r="W60" s="64" t="n">
        <f aca="false">H226</f>
        <v>0</v>
      </c>
      <c r="X60" s="60" t="n">
        <f aca="false">X48+1</f>
        <v>5</v>
      </c>
      <c r="Y60" s="61" t="n">
        <v>54</v>
      </c>
      <c r="Z60" s="71" t="n">
        <f aca="false">Z59*VLOOKUP($X60,$K$7:$V$36,Z$6+1,FALSE())</f>
        <v>0.957720871412841</v>
      </c>
      <c r="AA60" s="71" t="n">
        <f aca="false">AA59*VLOOKUP($X60,$K$7:$V$36,AA$6+1,FALSE())</f>
        <v>0.941929300496979</v>
      </c>
      <c r="AB60" s="71" t="n">
        <f aca="false">AB59*VLOOKUP($X60,$K$7:$V$36,AB$6+1,FALSE())</f>
        <v>0.924948155848581</v>
      </c>
      <c r="AC60" s="71" t="n">
        <f aca="false">AC59*VLOOKUP($X60,$K$7:$V$36,AC$6+1,FALSE())</f>
        <v>0.900770995565921</v>
      </c>
      <c r="AD60" s="71" t="n">
        <f aca="false">AD59*VLOOKUP($X60,$K$7:$V$36,AD$6+1,FALSE())</f>
        <v>0.872032935789515</v>
      </c>
      <c r="AE60" s="71" t="n">
        <f aca="false">AE59*VLOOKUP($X60,$K$7:$V$36,AE$6+1,FALSE())</f>
        <v>0.80942420271994</v>
      </c>
      <c r="AF60" s="71" t="n">
        <f aca="false">AF59*VLOOKUP($X60,$K$7:$V$36,AF$6+1,FALSE())</f>
        <v>0.791587540054516</v>
      </c>
      <c r="AG60" s="71" t="n">
        <f aca="false">AG59*VLOOKUP($X60,$K$7:$V$36,AG$6+1,FALSE())</f>
        <v>0.762659384983088</v>
      </c>
      <c r="AH60" s="71" t="n">
        <f aca="false">AH59*VLOOKUP($X60,$K$7:$V$36,AH$6+1,FALSE())</f>
        <v>0.72952892273393</v>
      </c>
      <c r="AI60" s="71" t="n">
        <f aca="false">AI59*VLOOKUP($X60,$K$7:$V$36,AI$6+1,FALSE())</f>
        <v>0.637325651578412</v>
      </c>
      <c r="AJ60" s="71" t="n">
        <f aca="false">AJ59*VLOOKUP($X60,$K$7:$V$36,AJ$6+1,FALSE())</f>
        <v>0.508495684282539</v>
      </c>
      <c r="AK60" s="72" t="n">
        <f aca="false">W$7</f>
        <v>0</v>
      </c>
      <c r="AL60" s="73" t="n">
        <f aca="false">AL59*VLOOKUP($X60,$K$40:$V$69,AL$6+1,FALSE())</f>
        <v>0.957720871412841</v>
      </c>
      <c r="AM60" s="74" t="n">
        <f aca="false">AM59*VLOOKUP($X60,$K$40:$V$69,AM$6+1,FALSE())</f>
        <v>0.941929300496979</v>
      </c>
      <c r="AN60" s="74" t="n">
        <f aca="false">AN59*VLOOKUP($X60,$K$40:$V$69,AN$6+1,FALSE())</f>
        <v>0.924948155848581</v>
      </c>
      <c r="AO60" s="74" t="n">
        <f aca="false">AO59*VLOOKUP($X60,$K$40:$V$69,AO$6+1,FALSE())</f>
        <v>0.900770995565921</v>
      </c>
      <c r="AP60" s="74" t="n">
        <f aca="false">AP59*VLOOKUP($X60,$K$40:$V$69,AP$6+1,FALSE())</f>
        <v>0.872032935789515</v>
      </c>
      <c r="AQ60" s="74" t="n">
        <f aca="false">AQ59*VLOOKUP($X60,$K$40:$V$69,AQ$6+1,FALSE())</f>
        <v>0.80942420271994</v>
      </c>
      <c r="AR60" s="74" t="n">
        <f aca="false">AR59*VLOOKUP($X60,$K$40:$V$69,AR$6+1,FALSE())</f>
        <v>0.791587540054516</v>
      </c>
      <c r="AS60" s="74" t="n">
        <f aca="false">AS59*VLOOKUP($X60,$K$40:$V$69,AS$6+1,FALSE())</f>
        <v>0.762659384983088</v>
      </c>
      <c r="AT60" s="74" t="n">
        <f aca="false">AT59*VLOOKUP($X60,$K$40:$V$69,AT$6+1,FALSE())</f>
        <v>0.72952892273393</v>
      </c>
      <c r="AU60" s="74" t="n">
        <f aca="false">AU59*VLOOKUP($X60,$K$40:$V$69,AU$6+1,FALSE())</f>
        <v>0.637325651578412</v>
      </c>
      <c r="AV60" s="74" t="n">
        <f aca="false">AV59*VLOOKUP($X60,$K$40:$V$69,AV$6+1,FALSE())</f>
        <v>0.508495684282539</v>
      </c>
      <c r="AW60" s="75" t="n">
        <v>0</v>
      </c>
      <c r="AX60" s="54"/>
      <c r="AY60" s="60" t="n">
        <f aca="false">AY48+1</f>
        <v>5</v>
      </c>
      <c r="AZ60" s="61" t="n">
        <v>54</v>
      </c>
      <c r="BA60" s="76" t="n">
        <v>0.637325651578412</v>
      </c>
      <c r="BB60" s="77" t="n">
        <v>0.72952892273393</v>
      </c>
      <c r="BC60" s="54"/>
      <c r="BD60" s="54" t="n">
        <f aca="false">IF($D$11=1,BA60*BB60,BA60)</f>
        <v>0.637325651578412</v>
      </c>
    </row>
    <row r="61" customFormat="false" ht="12.75" hidden="false" customHeight="false" outlineLevel="0" collapsed="false">
      <c r="F61" s="57" t="n">
        <v>4</v>
      </c>
      <c r="G61" s="58" t="n">
        <v>10</v>
      </c>
      <c r="H61" s="80" t="n">
        <f aca="false">+'Survival Rates'!J59</f>
        <v>0.829021539887409</v>
      </c>
      <c r="I61" s="81" t="n">
        <v>0.745061177471903</v>
      </c>
      <c r="K61" s="63" t="n">
        <v>22</v>
      </c>
      <c r="L61" s="64" t="n">
        <f aca="false">L60</f>
        <v>0.998234198699881</v>
      </c>
      <c r="M61" s="64" t="n">
        <f aca="false">M60</f>
        <v>0.997561637006072</v>
      </c>
      <c r="N61" s="64" t="n">
        <f aca="false">N60</f>
        <v>0.996667658319165</v>
      </c>
      <c r="O61" s="64" t="n">
        <f aca="false">O60</f>
        <v>0.995924023942403</v>
      </c>
      <c r="P61" s="64" t="n">
        <f aca="false">P60</f>
        <v>0.995440050766484</v>
      </c>
      <c r="Q61" s="64" t="n">
        <f aca="false">Q60</f>
        <v>0.994703482742623</v>
      </c>
      <c r="R61" s="64" t="n">
        <f aca="false">R60</f>
        <v>0.994323844682367</v>
      </c>
      <c r="S61" s="64" t="n">
        <f aca="false">S60</f>
        <v>0.993162537320725</v>
      </c>
      <c r="T61" s="64" t="n">
        <f aca="false">T60</f>
        <v>0.992248528538405</v>
      </c>
      <c r="U61" s="64" t="n">
        <f aca="false">U60</f>
        <v>0.990042830115338</v>
      </c>
      <c r="V61" s="64" t="n">
        <f aca="false">V60</f>
        <v>0.986554058696324</v>
      </c>
      <c r="W61" s="64" t="n">
        <f aca="false">H227</f>
        <v>0</v>
      </c>
      <c r="X61" s="60" t="n">
        <f aca="false">X49+1</f>
        <v>5</v>
      </c>
      <c r="Y61" s="61" t="n">
        <v>55</v>
      </c>
      <c r="Z61" s="71" t="n">
        <f aca="false">Z60*VLOOKUP($X61,$K$7:$V$36,Z$6+1,FALSE())</f>
        <v>0.956779187877278</v>
      </c>
      <c r="AA61" s="71" t="n">
        <f aca="false">AA60*VLOOKUP($X61,$K$7:$V$36,AA$6+1,FALSE())</f>
        <v>0.940557584875896</v>
      </c>
      <c r="AB61" s="71" t="n">
        <f aca="false">AB60*VLOOKUP($X61,$K$7:$V$36,AB$6+1,FALSE())</f>
        <v>0.923349048893961</v>
      </c>
      <c r="AC61" s="71" t="n">
        <f aca="false">AC60*VLOOKUP($X61,$K$7:$V$36,AC$6+1,FALSE())</f>
        <v>0.899043918556993</v>
      </c>
      <c r="AD61" s="71" t="n">
        <f aca="false">AD60*VLOOKUP($X61,$K$7:$V$36,AD$6+1,FALSE())</f>
        <v>0.869302389568613</v>
      </c>
      <c r="AE61" s="71" t="n">
        <f aca="false">AE60*VLOOKUP($X61,$K$7:$V$36,AE$6+1,FALSE())</f>
        <v>0.805667784435337</v>
      </c>
      <c r="AF61" s="71" t="n">
        <f aca="false">AF60*VLOOKUP($X61,$K$7:$V$36,AF$6+1,FALSE())</f>
        <v>0.787160767085382</v>
      </c>
      <c r="AG61" s="71" t="n">
        <f aca="false">AG60*VLOOKUP($X61,$K$7:$V$36,AG$6+1,FALSE())</f>
        <v>0.757872809528414</v>
      </c>
      <c r="AH61" s="71" t="n">
        <f aca="false">AH60*VLOOKUP($X61,$K$7:$V$36,AH$6+1,FALSE())</f>
        <v>0.724628019263326</v>
      </c>
      <c r="AI61" s="71" t="n">
        <f aca="false">AI60*VLOOKUP($X61,$K$7:$V$36,AI$6+1,FALSE())</f>
        <v>0.63129064011056</v>
      </c>
      <c r="AJ61" s="71" t="n">
        <f aca="false">AJ60*VLOOKUP($X61,$K$7:$V$36,AJ$6+1,FALSE())</f>
        <v>0.501116852221173</v>
      </c>
      <c r="AK61" s="72" t="n">
        <f aca="false">W$7</f>
        <v>0</v>
      </c>
      <c r="AL61" s="73" t="n">
        <f aca="false">AL60*VLOOKUP($X61,$K$40:$V$69,AL$6+1,FALSE())</f>
        <v>0.956779187877278</v>
      </c>
      <c r="AM61" s="74" t="n">
        <f aca="false">AM60*VLOOKUP($X61,$K$40:$V$69,AM$6+1,FALSE())</f>
        <v>0.940557584875896</v>
      </c>
      <c r="AN61" s="74" t="n">
        <f aca="false">AN60*VLOOKUP($X61,$K$40:$V$69,AN$6+1,FALSE())</f>
        <v>0.923349048893961</v>
      </c>
      <c r="AO61" s="74" t="n">
        <f aca="false">AO60*VLOOKUP($X61,$K$40:$V$69,AO$6+1,FALSE())</f>
        <v>0.899043918556993</v>
      </c>
      <c r="AP61" s="74" t="n">
        <f aca="false">AP60*VLOOKUP($X61,$K$40:$V$69,AP$6+1,FALSE())</f>
        <v>0.869302389568613</v>
      </c>
      <c r="AQ61" s="74" t="n">
        <f aca="false">AQ60*VLOOKUP($X61,$K$40:$V$69,AQ$6+1,FALSE())</f>
        <v>0.805667784435337</v>
      </c>
      <c r="AR61" s="74" t="n">
        <f aca="false">AR60*VLOOKUP($X61,$K$40:$V$69,AR$6+1,FALSE())</f>
        <v>0.787160767085382</v>
      </c>
      <c r="AS61" s="74" t="n">
        <f aca="false">AS60*VLOOKUP($X61,$K$40:$V$69,AS$6+1,FALSE())</f>
        <v>0.757872809528414</v>
      </c>
      <c r="AT61" s="74" t="n">
        <f aca="false">AT60*VLOOKUP($X61,$K$40:$V$69,AT$6+1,FALSE())</f>
        <v>0.724628019263326</v>
      </c>
      <c r="AU61" s="74" t="n">
        <f aca="false">AU60*VLOOKUP($X61,$K$40:$V$69,AU$6+1,FALSE())</f>
        <v>0.63129064011056</v>
      </c>
      <c r="AV61" s="74" t="n">
        <f aca="false">AV60*VLOOKUP($X61,$K$40:$V$69,AV$6+1,FALSE())</f>
        <v>0.501116852221173</v>
      </c>
      <c r="AW61" s="75" t="n">
        <v>0</v>
      </c>
      <c r="AX61" s="54"/>
      <c r="AY61" s="60" t="n">
        <f aca="false">AY49+1</f>
        <v>5</v>
      </c>
      <c r="AZ61" s="61" t="n">
        <v>55</v>
      </c>
      <c r="BA61" s="76" t="n">
        <v>0.63129064011056</v>
      </c>
      <c r="BB61" s="77" t="n">
        <v>0.724628019263326</v>
      </c>
      <c r="BC61" s="54"/>
      <c r="BD61" s="54" t="n">
        <f aca="false">IF($D$11=1,BA61*BB61,BA61)</f>
        <v>0.63129064011056</v>
      </c>
    </row>
    <row r="62" customFormat="false" ht="12.75" hidden="false" customHeight="false" outlineLevel="0" collapsed="false">
      <c r="F62" s="57" t="n">
        <v>4</v>
      </c>
      <c r="G62" s="58" t="n">
        <v>11</v>
      </c>
      <c r="H62" s="80" t="n">
        <f aca="false">+'Survival Rates'!J60</f>
        <v>0.800825708965159</v>
      </c>
      <c r="I62" s="81" t="n">
        <v>0.720092219171371</v>
      </c>
      <c r="K62" s="63" t="n">
        <v>23</v>
      </c>
      <c r="L62" s="64" t="n">
        <f aca="false">L61</f>
        <v>0.998234198699881</v>
      </c>
      <c r="M62" s="64" t="n">
        <f aca="false">M61</f>
        <v>0.997561637006072</v>
      </c>
      <c r="N62" s="64" t="n">
        <f aca="false">N61</f>
        <v>0.996667658319165</v>
      </c>
      <c r="O62" s="64" t="n">
        <f aca="false">O61</f>
        <v>0.995924023942403</v>
      </c>
      <c r="P62" s="64" t="n">
        <f aca="false">P61</f>
        <v>0.995440050766484</v>
      </c>
      <c r="Q62" s="64" t="n">
        <f aca="false">Q61</f>
        <v>0.994703482742623</v>
      </c>
      <c r="R62" s="64" t="n">
        <f aca="false">R61</f>
        <v>0.994323844682367</v>
      </c>
      <c r="S62" s="64" t="n">
        <f aca="false">S61</f>
        <v>0.993162537320725</v>
      </c>
      <c r="T62" s="64" t="n">
        <f aca="false">T61</f>
        <v>0.992248528538405</v>
      </c>
      <c r="U62" s="64" t="n">
        <f aca="false">U61</f>
        <v>0.990042830115338</v>
      </c>
      <c r="V62" s="64" t="n">
        <f aca="false">V61</f>
        <v>0.986554058696324</v>
      </c>
      <c r="W62" s="64" t="n">
        <f aca="false">H228</f>
        <v>0</v>
      </c>
      <c r="X62" s="60" t="n">
        <f aca="false">X50+1</f>
        <v>5</v>
      </c>
      <c r="Y62" s="61" t="n">
        <v>56</v>
      </c>
      <c r="Z62" s="71" t="n">
        <f aca="false">Z61*VLOOKUP($X62,$K$7:$V$36,Z$6+1,FALSE())</f>
        <v>0.955838430256464</v>
      </c>
      <c r="AA62" s="71" t="n">
        <f aca="false">AA61*VLOOKUP($X62,$K$7:$V$36,AA$6+1,FALSE())</f>
        <v>0.939187866860944</v>
      </c>
      <c r="AB62" s="71" t="n">
        <f aca="false">AB61*VLOOKUP($X62,$K$7:$V$36,AB$6+1,FALSE())</f>
        <v>0.921752706573268</v>
      </c>
      <c r="AC62" s="71" t="n">
        <f aca="false">AC61*VLOOKUP($X62,$K$7:$V$36,AC$6+1,FALSE())</f>
        <v>0.897320152927993</v>
      </c>
      <c r="AD62" s="71" t="n">
        <f aca="false">AD61*VLOOKUP($X62,$K$7:$V$36,AD$6+1,FALSE())</f>
        <v>0.86658039334893</v>
      </c>
      <c r="AE62" s="71" t="n">
        <f aca="false">AE61*VLOOKUP($X62,$K$7:$V$36,AE$6+1,FALSE())</f>
        <v>0.801928799133689</v>
      </c>
      <c r="AF62" s="71" t="n">
        <f aca="false">AF61*VLOOKUP($X62,$K$7:$V$36,AF$6+1,FALSE())</f>
        <v>0.782758749835519</v>
      </c>
      <c r="AG62" s="71" t="n">
        <f aca="false">AG61*VLOOKUP($X62,$K$7:$V$36,AG$6+1,FALSE())</f>
        <v>0.753116275406783</v>
      </c>
      <c r="AH62" s="71" t="n">
        <f aca="false">AH61*VLOOKUP($X62,$K$7:$V$36,AH$6+1,FALSE())</f>
        <v>0.719760039579675</v>
      </c>
      <c r="AI62" s="71" t="n">
        <f aca="false">AI61*VLOOKUP($X62,$K$7:$V$36,AI$6+1,FALSE())</f>
        <v>0.625312775822218</v>
      </c>
      <c r="AJ62" s="71" t="n">
        <f aca="false">AJ61*VLOOKUP($X62,$K$7:$V$36,AJ$6+1,FALSE())</f>
        <v>0.493845095134626</v>
      </c>
      <c r="AK62" s="72" t="n">
        <f aca="false">W$7</f>
        <v>0</v>
      </c>
      <c r="AL62" s="73" t="n">
        <f aca="false">AL61*VLOOKUP($X62,$K$40:$V$69,AL$6+1,FALSE())</f>
        <v>0.955838430256464</v>
      </c>
      <c r="AM62" s="74" t="n">
        <f aca="false">AM61*VLOOKUP($X62,$K$40:$V$69,AM$6+1,FALSE())</f>
        <v>0.939187866860944</v>
      </c>
      <c r="AN62" s="74" t="n">
        <f aca="false">AN61*VLOOKUP($X62,$K$40:$V$69,AN$6+1,FALSE())</f>
        <v>0.921752706573268</v>
      </c>
      <c r="AO62" s="74" t="n">
        <f aca="false">AO61*VLOOKUP($X62,$K$40:$V$69,AO$6+1,FALSE())</f>
        <v>0.897320152927993</v>
      </c>
      <c r="AP62" s="74" t="n">
        <f aca="false">AP61*VLOOKUP($X62,$K$40:$V$69,AP$6+1,FALSE())</f>
        <v>0.86658039334893</v>
      </c>
      <c r="AQ62" s="74" t="n">
        <f aca="false">AQ61*VLOOKUP($X62,$K$40:$V$69,AQ$6+1,FALSE())</f>
        <v>0.801928799133689</v>
      </c>
      <c r="AR62" s="74" t="n">
        <f aca="false">AR61*VLOOKUP($X62,$K$40:$V$69,AR$6+1,FALSE())</f>
        <v>0.782758749835519</v>
      </c>
      <c r="AS62" s="74" t="n">
        <f aca="false">AS61*VLOOKUP($X62,$K$40:$V$69,AS$6+1,FALSE())</f>
        <v>0.753116275406783</v>
      </c>
      <c r="AT62" s="74" t="n">
        <f aca="false">AT61*VLOOKUP($X62,$K$40:$V$69,AT$6+1,FALSE())</f>
        <v>0.719760039579675</v>
      </c>
      <c r="AU62" s="74" t="n">
        <f aca="false">AU61*VLOOKUP($X62,$K$40:$V$69,AU$6+1,FALSE())</f>
        <v>0.625312775822218</v>
      </c>
      <c r="AV62" s="74" t="n">
        <f aca="false">AV61*VLOOKUP($X62,$K$40:$V$69,AV$6+1,FALSE())</f>
        <v>0.493845095134626</v>
      </c>
      <c r="AW62" s="75" t="n">
        <v>0</v>
      </c>
      <c r="AX62" s="54"/>
      <c r="AY62" s="60" t="n">
        <f aca="false">AY50+1</f>
        <v>5</v>
      </c>
      <c r="AZ62" s="61" t="n">
        <v>56</v>
      </c>
      <c r="BA62" s="76" t="n">
        <v>0.625312775822218</v>
      </c>
      <c r="BB62" s="77" t="n">
        <v>0.719760039579675</v>
      </c>
      <c r="BC62" s="54"/>
      <c r="BD62" s="54" t="n">
        <f aca="false">IF($D$11=1,BA62*BB62,BA62)</f>
        <v>0.625312775822218</v>
      </c>
    </row>
    <row r="63" customFormat="false" ht="12.75" hidden="false" customHeight="false" outlineLevel="0" collapsed="false">
      <c r="F63" s="57" t="n">
        <v>4</v>
      </c>
      <c r="G63" s="58" t="n">
        <v>12</v>
      </c>
      <c r="H63" s="80" t="n">
        <f aca="false">+'Survival Rates'!J61</f>
        <v>0.771093972233938</v>
      </c>
      <c r="I63" s="81" t="n">
        <v>0.694968352755819</v>
      </c>
      <c r="K63" s="63" t="n">
        <v>24</v>
      </c>
      <c r="L63" s="64" t="n">
        <f aca="false">L62</f>
        <v>0.998234198699881</v>
      </c>
      <c r="M63" s="64" t="n">
        <f aca="false">M62</f>
        <v>0.997561637006072</v>
      </c>
      <c r="N63" s="64" t="n">
        <f aca="false">N62</f>
        <v>0.996667658319165</v>
      </c>
      <c r="O63" s="64" t="n">
        <f aca="false">O62</f>
        <v>0.995924023942403</v>
      </c>
      <c r="P63" s="64" t="n">
        <f aca="false">P62</f>
        <v>0.995440050766484</v>
      </c>
      <c r="Q63" s="64" t="n">
        <f aca="false">Q62</f>
        <v>0.994703482742623</v>
      </c>
      <c r="R63" s="64" t="n">
        <f aca="false">R62</f>
        <v>0.994323844682367</v>
      </c>
      <c r="S63" s="64" t="n">
        <f aca="false">S62</f>
        <v>0.993162537320725</v>
      </c>
      <c r="T63" s="64" t="n">
        <f aca="false">T62</f>
        <v>0.992248528538405</v>
      </c>
      <c r="U63" s="64" t="n">
        <f aca="false">U62</f>
        <v>0.990042830115338</v>
      </c>
      <c r="V63" s="64" t="n">
        <f aca="false">V62</f>
        <v>0.986554058696324</v>
      </c>
      <c r="W63" s="64" t="n">
        <f aca="false">H229</f>
        <v>0</v>
      </c>
      <c r="X63" s="60" t="n">
        <f aca="false">X51+1</f>
        <v>5</v>
      </c>
      <c r="Y63" s="61" t="n">
        <v>57</v>
      </c>
      <c r="Z63" s="71" t="n">
        <f aca="false">Z62*VLOOKUP($X63,$K$7:$V$36,Z$6+1,FALSE())</f>
        <v>0.954898597639991</v>
      </c>
      <c r="AA63" s="71" t="n">
        <f aca="false">AA62*VLOOKUP($X63,$K$7:$V$36,AA$6+1,FALSE())</f>
        <v>0.937820143543042</v>
      </c>
      <c r="AB63" s="71" t="n">
        <f aca="false">AB62*VLOOKUP($X63,$K$7:$V$36,AB$6+1,FALSE())</f>
        <v>0.920159124106833</v>
      </c>
      <c r="AC63" s="71" t="n">
        <f aca="false">AC62*VLOOKUP($X63,$K$7:$V$36,AC$6+1,FALSE())</f>
        <v>0.895599692329907</v>
      </c>
      <c r="AD63" s="71" t="n">
        <f aca="false">AD62*VLOOKUP($X63,$K$7:$V$36,AD$6+1,FALSE())</f>
        <v>0.863866920358344</v>
      </c>
      <c r="AE63" s="71" t="n">
        <f aca="false">AE62*VLOOKUP($X63,$K$7:$V$36,AE$6+1,FALSE())</f>
        <v>0.798207165911093</v>
      </c>
      <c r="AF63" s="71" t="n">
        <f aca="false">AF62*VLOOKUP($X63,$K$7:$V$36,AF$6+1,FALSE())</f>
        <v>0.778381349864207</v>
      </c>
      <c r="AG63" s="71" t="n">
        <f aca="false">AG62*VLOOKUP($X63,$K$7:$V$36,AG$6+1,FALSE())</f>
        <v>0.748389594073861</v>
      </c>
      <c r="AH63" s="71" t="n">
        <f aca="false">AH62*VLOOKUP($X63,$K$7:$V$36,AH$6+1,FALSE())</f>
        <v>0.714924762504219</v>
      </c>
      <c r="AI63" s="71" t="n">
        <f aca="false">AI62*VLOOKUP($X63,$K$7:$V$36,AI$6+1,FALSE())</f>
        <v>0.619391517571063</v>
      </c>
      <c r="AJ63" s="71" t="n">
        <f aca="false">AJ62*VLOOKUP($X63,$K$7:$V$36,AJ$6+1,FALSE())</f>
        <v>0.48667885924716</v>
      </c>
      <c r="AK63" s="72" t="n">
        <f aca="false">W$7</f>
        <v>0</v>
      </c>
      <c r="AL63" s="73" t="n">
        <f aca="false">AL62*VLOOKUP($X63,$K$40:$V$69,AL$6+1,FALSE())</f>
        <v>0.954898597639991</v>
      </c>
      <c r="AM63" s="74" t="n">
        <f aca="false">AM62*VLOOKUP($X63,$K$40:$V$69,AM$6+1,FALSE())</f>
        <v>0.937820143543042</v>
      </c>
      <c r="AN63" s="74" t="n">
        <f aca="false">AN62*VLOOKUP($X63,$K$40:$V$69,AN$6+1,FALSE())</f>
        <v>0.920159124106833</v>
      </c>
      <c r="AO63" s="74" t="n">
        <f aca="false">AO62*VLOOKUP($X63,$K$40:$V$69,AO$6+1,FALSE())</f>
        <v>0.895599692329907</v>
      </c>
      <c r="AP63" s="74" t="n">
        <f aca="false">AP62*VLOOKUP($X63,$K$40:$V$69,AP$6+1,FALSE())</f>
        <v>0.863866920358344</v>
      </c>
      <c r="AQ63" s="74" t="n">
        <f aca="false">AQ62*VLOOKUP($X63,$K$40:$V$69,AQ$6+1,FALSE())</f>
        <v>0.798207165911093</v>
      </c>
      <c r="AR63" s="74" t="n">
        <f aca="false">AR62*VLOOKUP($X63,$K$40:$V$69,AR$6+1,FALSE())</f>
        <v>0.778381349864207</v>
      </c>
      <c r="AS63" s="74" t="n">
        <f aca="false">AS62*VLOOKUP($X63,$K$40:$V$69,AS$6+1,FALSE())</f>
        <v>0.748389594073861</v>
      </c>
      <c r="AT63" s="74" t="n">
        <f aca="false">AT62*VLOOKUP($X63,$K$40:$V$69,AT$6+1,FALSE())</f>
        <v>0.714924762504219</v>
      </c>
      <c r="AU63" s="74" t="n">
        <f aca="false">AU62*VLOOKUP($X63,$K$40:$V$69,AU$6+1,FALSE())</f>
        <v>0.619391517571063</v>
      </c>
      <c r="AV63" s="74" t="n">
        <f aca="false">AV62*VLOOKUP($X63,$K$40:$V$69,AV$6+1,FALSE())</f>
        <v>0.48667885924716</v>
      </c>
      <c r="AW63" s="75" t="n">
        <v>0</v>
      </c>
      <c r="AX63" s="54"/>
      <c r="AY63" s="60" t="n">
        <f aca="false">AY51+1</f>
        <v>5</v>
      </c>
      <c r="AZ63" s="61" t="n">
        <v>57</v>
      </c>
      <c r="BA63" s="76" t="n">
        <v>0.619391517571063</v>
      </c>
      <c r="BB63" s="77" t="n">
        <v>0.714924762504219</v>
      </c>
      <c r="BC63" s="54"/>
      <c r="BD63" s="54" t="n">
        <f aca="false">IF($D$11=1,BA63*BB63,BA63)</f>
        <v>0.619391517571063</v>
      </c>
    </row>
    <row r="64" customFormat="false" ht="12.75" hidden="false" customHeight="false" outlineLevel="0" collapsed="false">
      <c r="F64" s="57" t="n">
        <v>4</v>
      </c>
      <c r="G64" s="58" t="n">
        <v>13</v>
      </c>
      <c r="H64" s="80" t="n">
        <f aca="false">+'Survival Rates'!J62</f>
        <v>0.739922288841703</v>
      </c>
      <c r="I64" s="81" t="n">
        <v>0.669700362425825</v>
      </c>
      <c r="K64" s="63" t="n">
        <v>25</v>
      </c>
      <c r="L64" s="64" t="n">
        <f aca="false">L63</f>
        <v>0.998234198699881</v>
      </c>
      <c r="M64" s="64" t="n">
        <f aca="false">M63</f>
        <v>0.997561637006072</v>
      </c>
      <c r="N64" s="64" t="n">
        <f aca="false">N63</f>
        <v>0.996667658319165</v>
      </c>
      <c r="O64" s="64" t="n">
        <f aca="false">O63</f>
        <v>0.995924023942403</v>
      </c>
      <c r="P64" s="64" t="n">
        <f aca="false">P63</f>
        <v>0.995440050766484</v>
      </c>
      <c r="Q64" s="64" t="n">
        <f aca="false">Q63</f>
        <v>0.994703482742623</v>
      </c>
      <c r="R64" s="64" t="n">
        <f aca="false">R63</f>
        <v>0.994323844682367</v>
      </c>
      <c r="S64" s="64" t="n">
        <f aca="false">S63</f>
        <v>0.993162537320725</v>
      </c>
      <c r="T64" s="64" t="n">
        <f aca="false">T63</f>
        <v>0.992248528538405</v>
      </c>
      <c r="U64" s="64" t="n">
        <f aca="false">U63</f>
        <v>0.990042830115338</v>
      </c>
      <c r="V64" s="64" t="n">
        <f aca="false">V63</f>
        <v>0.986554058696324</v>
      </c>
      <c r="W64" s="64" t="n">
        <f aca="false">H230</f>
        <v>0</v>
      </c>
      <c r="X64" s="60" t="n">
        <f aca="false">X52+1</f>
        <v>5</v>
      </c>
      <c r="Y64" s="61" t="n">
        <v>58</v>
      </c>
      <c r="Z64" s="71" t="n">
        <f aca="false">Z63*VLOOKUP($X64,$K$7:$V$36,Z$6+1,FALSE())</f>
        <v>0.953959689118342</v>
      </c>
      <c r="AA64" s="71" t="n">
        <f aca="false">AA63*VLOOKUP($X64,$K$7:$V$36,AA$6+1,FALSE())</f>
        <v>0.936454412017347</v>
      </c>
      <c r="AB64" s="71" t="n">
        <f aca="false">AB63*VLOOKUP($X64,$K$7:$V$36,AB$6+1,FALSE())</f>
        <v>0.918568296723252</v>
      </c>
      <c r="AC64" s="71" t="n">
        <f aca="false">AC63*VLOOKUP($X64,$K$7:$V$36,AC$6+1,FALSE())</f>
        <v>0.893882530425894</v>
      </c>
      <c r="AD64" s="71" t="n">
        <f aca="false">AD63*VLOOKUP($X64,$K$7:$V$36,AD$6+1,FALSE())</f>
        <v>0.86116194390856</v>
      </c>
      <c r="AE64" s="71" t="n">
        <f aca="false">AE63*VLOOKUP($X64,$K$7:$V$36,AE$6+1,FALSE())</f>
        <v>0.794502804239112</v>
      </c>
      <c r="AF64" s="71" t="n">
        <f aca="false">AF63*VLOOKUP($X64,$K$7:$V$36,AF$6+1,FALSE())</f>
        <v>0.774028429504925</v>
      </c>
      <c r="AG64" s="71" t="n">
        <f aca="false">AG63*VLOOKUP($X64,$K$7:$V$36,AG$6+1,FALSE())</f>
        <v>0.743692578168645</v>
      </c>
      <c r="AH64" s="71" t="n">
        <f aca="false">AH63*VLOOKUP($X64,$K$7:$V$36,AH$6+1,FALSE())</f>
        <v>0.710121968344054</v>
      </c>
      <c r="AI64" s="71" t="n">
        <f aca="false">AI63*VLOOKUP($X64,$K$7:$V$36,AI$6+1,FALSE())</f>
        <v>0.613526329338997</v>
      </c>
      <c r="AJ64" s="71" t="n">
        <f aca="false">AJ63*VLOOKUP($X64,$K$7:$V$36,AJ$6+1,FALSE())</f>
        <v>0.479616613330031</v>
      </c>
      <c r="AK64" s="72" t="n">
        <f aca="false">W$7</f>
        <v>0</v>
      </c>
      <c r="AL64" s="73" t="n">
        <f aca="false">AL63*VLOOKUP($X64,$K$40:$V$69,AL$6+1,FALSE())</f>
        <v>0.953959689118342</v>
      </c>
      <c r="AM64" s="74" t="n">
        <f aca="false">AM63*VLOOKUP($X64,$K$40:$V$69,AM$6+1,FALSE())</f>
        <v>0.936454412017347</v>
      </c>
      <c r="AN64" s="74" t="n">
        <f aca="false">AN63*VLOOKUP($X64,$K$40:$V$69,AN$6+1,FALSE())</f>
        <v>0.918568296723252</v>
      </c>
      <c r="AO64" s="74" t="n">
        <f aca="false">AO63*VLOOKUP($X64,$K$40:$V$69,AO$6+1,FALSE())</f>
        <v>0.893882530425894</v>
      </c>
      <c r="AP64" s="74" t="n">
        <f aca="false">AP63*VLOOKUP($X64,$K$40:$V$69,AP$6+1,FALSE())</f>
        <v>0.86116194390856</v>
      </c>
      <c r="AQ64" s="74" t="n">
        <f aca="false">AQ63*VLOOKUP($X64,$K$40:$V$69,AQ$6+1,FALSE())</f>
        <v>0.794502804239112</v>
      </c>
      <c r="AR64" s="74" t="n">
        <f aca="false">AR63*VLOOKUP($X64,$K$40:$V$69,AR$6+1,FALSE())</f>
        <v>0.774028429504925</v>
      </c>
      <c r="AS64" s="74" t="n">
        <f aca="false">AS63*VLOOKUP($X64,$K$40:$V$69,AS$6+1,FALSE())</f>
        <v>0.743692578168645</v>
      </c>
      <c r="AT64" s="74" t="n">
        <f aca="false">AT63*VLOOKUP($X64,$K$40:$V$69,AT$6+1,FALSE())</f>
        <v>0.710121968344054</v>
      </c>
      <c r="AU64" s="74" t="n">
        <f aca="false">AU63*VLOOKUP($X64,$K$40:$V$69,AU$6+1,FALSE())</f>
        <v>0.613526329338997</v>
      </c>
      <c r="AV64" s="74" t="n">
        <f aca="false">AV63*VLOOKUP($X64,$K$40:$V$69,AV$6+1,FALSE())</f>
        <v>0.479616613330031</v>
      </c>
      <c r="AW64" s="75" t="n">
        <v>0</v>
      </c>
      <c r="AX64" s="54"/>
      <c r="AY64" s="60" t="n">
        <f aca="false">AY52+1</f>
        <v>5</v>
      </c>
      <c r="AZ64" s="61" t="n">
        <v>58</v>
      </c>
      <c r="BA64" s="76" t="n">
        <v>0.613526329338997</v>
      </c>
      <c r="BB64" s="77" t="n">
        <v>0.710121968344054</v>
      </c>
      <c r="BC64" s="54"/>
      <c r="BD64" s="54" t="n">
        <f aca="false">IF($D$11=1,BA64*BB64,BA64)</f>
        <v>0.613526329338997</v>
      </c>
    </row>
    <row r="65" customFormat="false" ht="12.75" hidden="false" customHeight="false" outlineLevel="0" collapsed="false">
      <c r="F65" s="57" t="n">
        <v>4</v>
      </c>
      <c r="G65" s="58" t="n">
        <v>14</v>
      </c>
      <c r="H65" s="80" t="n">
        <f aca="false">+'Survival Rates'!J63</f>
        <v>0.707369091522941</v>
      </c>
      <c r="I65" s="81" t="n">
        <v>0.644236513206025</v>
      </c>
      <c r="K65" s="63" t="n">
        <v>26</v>
      </c>
      <c r="L65" s="64" t="n">
        <f aca="false">L64</f>
        <v>0.998234198699881</v>
      </c>
      <c r="M65" s="64" t="n">
        <f aca="false">M64</f>
        <v>0.997561637006072</v>
      </c>
      <c r="N65" s="64" t="n">
        <f aca="false">N64</f>
        <v>0.996667658319165</v>
      </c>
      <c r="O65" s="64" t="n">
        <f aca="false">O64</f>
        <v>0.995924023942403</v>
      </c>
      <c r="P65" s="64" t="n">
        <f aca="false">P64</f>
        <v>0.995440050766484</v>
      </c>
      <c r="Q65" s="64" t="n">
        <f aca="false">Q64</f>
        <v>0.994703482742623</v>
      </c>
      <c r="R65" s="64" t="n">
        <f aca="false">R64</f>
        <v>0.994323844682367</v>
      </c>
      <c r="S65" s="64" t="n">
        <f aca="false">S64</f>
        <v>0.993162537320725</v>
      </c>
      <c r="T65" s="64" t="n">
        <f aca="false">T64</f>
        <v>0.992248528538405</v>
      </c>
      <c r="U65" s="64" t="n">
        <f aca="false">U64</f>
        <v>0.990042830115338</v>
      </c>
      <c r="V65" s="64" t="n">
        <f aca="false">V64</f>
        <v>0.986554058696324</v>
      </c>
      <c r="W65" s="64" t="n">
        <f aca="false">H231</f>
        <v>0</v>
      </c>
      <c r="X65" s="60" t="n">
        <f aca="false">X53+1</f>
        <v>5</v>
      </c>
      <c r="Y65" s="61" t="n">
        <v>59</v>
      </c>
      <c r="Z65" s="71" t="n">
        <f aca="false">Z64*VLOOKUP($X65,$K$7:$V$36,Z$6+1,FALSE())</f>
        <v>0.953021703782898</v>
      </c>
      <c r="AA65" s="71" t="n">
        <f aca="false">AA64*VLOOKUP($X65,$K$7:$V$36,AA$6+1,FALSE())</f>
        <v>0.935090669383246</v>
      </c>
      <c r="AB65" s="71" t="n">
        <f aca="false">AB64*VLOOKUP($X65,$K$7:$V$36,AB$6+1,FALSE())</f>
        <v>0.91698021965937</v>
      </c>
      <c r="AC65" s="71" t="n">
        <f aca="false">AC64*VLOOKUP($X65,$K$7:$V$36,AC$6+1,FALSE())</f>
        <v>0.892168660891261</v>
      </c>
      <c r="AD65" s="71" t="n">
        <f aca="false">AD64*VLOOKUP($X65,$K$7:$V$36,AD$6+1,FALSE())</f>
        <v>0.858465437394852</v>
      </c>
      <c r="AE65" s="71" t="n">
        <f aca="false">AE64*VLOOKUP($X65,$K$7:$V$36,AE$6+1,FALSE())</f>
        <v>0.790815633963027</v>
      </c>
      <c r="AF65" s="71" t="n">
        <f aca="false">AF64*VLOOKUP($X65,$K$7:$V$36,AF$6+1,FALSE())</f>
        <v>0.769699851861019</v>
      </c>
      <c r="AG65" s="71" t="n">
        <f aca="false">AG64*VLOOKUP($X65,$K$7:$V$36,AG$6+1,FALSE())</f>
        <v>0.739025041506044</v>
      </c>
      <c r="AH65" s="71" t="n">
        <f aca="false">AH64*VLOOKUP($X65,$K$7:$V$36,AH$6+1,FALSE())</f>
        <v>0.705351438882156</v>
      </c>
      <c r="AI65" s="71" t="n">
        <f aca="false">AI64*VLOOKUP($X65,$K$7:$V$36,AI$6+1,FALSE())</f>
        <v>0.607716680183624</v>
      </c>
      <c r="AJ65" s="71" t="n">
        <f aca="false">AJ64*VLOOKUP($X65,$K$7:$V$36,AJ$6+1,FALSE())</f>
        <v>0.472656848374314</v>
      </c>
      <c r="AK65" s="72" t="n">
        <f aca="false">W$7</f>
        <v>0</v>
      </c>
      <c r="AL65" s="73" t="n">
        <f aca="false">AL64*VLOOKUP($X65,$K$40:$V$69,AL$6+1,FALSE())</f>
        <v>0.953021703782898</v>
      </c>
      <c r="AM65" s="74" t="n">
        <f aca="false">AM64*VLOOKUP($X65,$K$40:$V$69,AM$6+1,FALSE())</f>
        <v>0.935090669383246</v>
      </c>
      <c r="AN65" s="74" t="n">
        <f aca="false">AN64*VLOOKUP($X65,$K$40:$V$69,AN$6+1,FALSE())</f>
        <v>0.91698021965937</v>
      </c>
      <c r="AO65" s="74" t="n">
        <f aca="false">AO64*VLOOKUP($X65,$K$40:$V$69,AO$6+1,FALSE())</f>
        <v>0.892168660891261</v>
      </c>
      <c r="AP65" s="74" t="n">
        <f aca="false">AP64*VLOOKUP($X65,$K$40:$V$69,AP$6+1,FALSE())</f>
        <v>0.858465437394852</v>
      </c>
      <c r="AQ65" s="74" t="n">
        <f aca="false">AQ64*VLOOKUP($X65,$K$40:$V$69,AQ$6+1,FALSE())</f>
        <v>0.790815633963027</v>
      </c>
      <c r="AR65" s="74" t="n">
        <f aca="false">AR64*VLOOKUP($X65,$K$40:$V$69,AR$6+1,FALSE())</f>
        <v>0.769699851861019</v>
      </c>
      <c r="AS65" s="74" t="n">
        <f aca="false">AS64*VLOOKUP($X65,$K$40:$V$69,AS$6+1,FALSE())</f>
        <v>0.739025041506044</v>
      </c>
      <c r="AT65" s="74" t="n">
        <f aca="false">AT64*VLOOKUP($X65,$K$40:$V$69,AT$6+1,FALSE())</f>
        <v>0.705351438882156</v>
      </c>
      <c r="AU65" s="74" t="n">
        <f aca="false">AU64*VLOOKUP($X65,$K$40:$V$69,AU$6+1,FALSE())</f>
        <v>0.607716680183624</v>
      </c>
      <c r="AV65" s="74" t="n">
        <f aca="false">AV64*VLOOKUP($X65,$K$40:$V$69,AV$6+1,FALSE())</f>
        <v>0.472656848374314</v>
      </c>
      <c r="AW65" s="75" t="n">
        <v>0</v>
      </c>
      <c r="AX65" s="54"/>
      <c r="AY65" s="60" t="n">
        <f aca="false">AY53+1</f>
        <v>5</v>
      </c>
      <c r="AZ65" s="61" t="n">
        <v>59</v>
      </c>
      <c r="BA65" s="76" t="n">
        <v>0.607716680183624</v>
      </c>
      <c r="BB65" s="77" t="n">
        <v>0.705351438882156</v>
      </c>
      <c r="BC65" s="54"/>
      <c r="BD65" s="54" t="n">
        <f aca="false">IF($D$11=1,BA65*BB65,BA65)</f>
        <v>0.607716680183624</v>
      </c>
    </row>
    <row r="66" customFormat="false" ht="12.75" hidden="false" customHeight="false" outlineLevel="0" collapsed="false">
      <c r="F66" s="57" t="n">
        <v>4</v>
      </c>
      <c r="G66" s="58" t="n">
        <v>15</v>
      </c>
      <c r="H66" s="80" t="n">
        <f aca="false">+'Survival Rates'!J64</f>
        <v>0.673535643252963</v>
      </c>
      <c r="I66" s="81" t="n">
        <v>0.618563709546156</v>
      </c>
      <c r="K66" s="63" t="n">
        <v>27</v>
      </c>
      <c r="L66" s="64" t="n">
        <f aca="false">L65</f>
        <v>0.998234198699881</v>
      </c>
      <c r="M66" s="64" t="n">
        <f aca="false">M65</f>
        <v>0.997561637006072</v>
      </c>
      <c r="N66" s="64" t="n">
        <f aca="false">N65</f>
        <v>0.996667658319165</v>
      </c>
      <c r="O66" s="64" t="n">
        <f aca="false">O65</f>
        <v>0.995924023942403</v>
      </c>
      <c r="P66" s="64" t="n">
        <f aca="false">P65</f>
        <v>0.995440050766484</v>
      </c>
      <c r="Q66" s="64" t="n">
        <f aca="false">Q65</f>
        <v>0.994703482742623</v>
      </c>
      <c r="R66" s="64" t="n">
        <f aca="false">R65</f>
        <v>0.994323844682367</v>
      </c>
      <c r="S66" s="64" t="n">
        <f aca="false">S65</f>
        <v>0.993162537320725</v>
      </c>
      <c r="T66" s="64" t="n">
        <f aca="false">T65</f>
        <v>0.992248528538405</v>
      </c>
      <c r="U66" s="64" t="n">
        <f aca="false">U65</f>
        <v>0.990042830115338</v>
      </c>
      <c r="V66" s="64" t="n">
        <f aca="false">V65</f>
        <v>0.986554058696324</v>
      </c>
      <c r="W66" s="64" t="n">
        <f aca="false">H232</f>
        <v>0</v>
      </c>
      <c r="X66" s="60" t="n">
        <f aca="false">X54+1</f>
        <v>5</v>
      </c>
      <c r="Y66" s="61" t="n">
        <v>60</v>
      </c>
      <c r="Z66" s="71" t="n">
        <f aca="false">Z65*VLOOKUP($X66,$K$7:$V$36,Z$6+1,FALSE())</f>
        <v>0.952084640725932</v>
      </c>
      <c r="AA66" s="71" t="n">
        <f aca="false">AA65*VLOOKUP($X66,$K$7:$V$36,AA$6+1,FALSE())</f>
        <v>0.93372891274435</v>
      </c>
      <c r="AB66" s="71" t="n">
        <f aca="false">AB65*VLOOKUP($X66,$K$7:$V$36,AB$6+1,FALSE())</f>
        <v>0.915394888160264</v>
      </c>
      <c r="AC66" s="71" t="n">
        <f aca="false">AC65*VLOOKUP($X66,$K$7:$V$36,AC$6+1,FALSE())</f>
        <v>0.890458077413445</v>
      </c>
      <c r="AD66" s="71" t="n">
        <f aca="false">AD65*VLOOKUP($X66,$K$7:$V$36,AD$6+1,FALSE())</f>
        <v>0.8557773742958</v>
      </c>
      <c r="AE66" s="71" t="n">
        <f aca="false">AE65*VLOOKUP($X66,$K$7:$V$36,AE$6+1,FALSE())</f>
        <v>0.787145575300108</v>
      </c>
      <c r="AF66" s="71" t="n">
        <f aca="false">AF65*VLOOKUP($X66,$K$7:$V$36,AF$6+1,FALSE())</f>
        <v>0.765395480801401</v>
      </c>
      <c r="AG66" s="71" t="n">
        <f aca="false">AG65*VLOOKUP($X66,$K$7:$V$36,AG$6+1,FALSE())</f>
        <v>0.734386799069493</v>
      </c>
      <c r="AH66" s="71" t="n">
        <f aca="false">AH65*VLOOKUP($X66,$K$7:$V$36,AH$6+1,FALSE())</f>
        <v>0.700612957367457</v>
      </c>
      <c r="AI66" s="71" t="n">
        <f aca="false">AI65*VLOOKUP($X66,$K$7:$V$36,AI$6+1,FALSE())</f>
        <v>0.601962044190189</v>
      </c>
      <c r="AJ66" s="71" t="n">
        <f aca="false">AJ65*VLOOKUP($X66,$K$7:$V$36,AJ$6+1,FALSE())</f>
        <v>0.46579807726846</v>
      </c>
      <c r="AK66" s="72" t="n">
        <f aca="false">W$7</f>
        <v>0</v>
      </c>
      <c r="AL66" s="73" t="n">
        <f aca="false">AL65*VLOOKUP($X66,$K$40:$V$69,AL$6+1,FALSE())</f>
        <v>0.952084640725932</v>
      </c>
      <c r="AM66" s="74" t="n">
        <f aca="false">AM65*VLOOKUP($X66,$K$40:$V$69,AM$6+1,FALSE())</f>
        <v>0.93372891274435</v>
      </c>
      <c r="AN66" s="74" t="n">
        <f aca="false">AN65*VLOOKUP($X66,$K$40:$V$69,AN$6+1,FALSE())</f>
        <v>0.915394888160264</v>
      </c>
      <c r="AO66" s="74" t="n">
        <f aca="false">AO65*VLOOKUP($X66,$K$40:$V$69,AO$6+1,FALSE())</f>
        <v>0.890458077413445</v>
      </c>
      <c r="AP66" s="74" t="n">
        <f aca="false">AP65*VLOOKUP($X66,$K$40:$V$69,AP$6+1,FALSE())</f>
        <v>0.8557773742958</v>
      </c>
      <c r="AQ66" s="74" t="n">
        <f aca="false">AQ65*VLOOKUP($X66,$K$40:$V$69,AQ$6+1,FALSE())</f>
        <v>0.787145575300108</v>
      </c>
      <c r="AR66" s="74" t="n">
        <f aca="false">AR65*VLOOKUP($X66,$K$40:$V$69,AR$6+1,FALSE())</f>
        <v>0.765395480801401</v>
      </c>
      <c r="AS66" s="74" t="n">
        <f aca="false">AS65*VLOOKUP($X66,$K$40:$V$69,AS$6+1,FALSE())</f>
        <v>0.734386799069493</v>
      </c>
      <c r="AT66" s="74" t="n">
        <f aca="false">AT65*VLOOKUP($X66,$K$40:$V$69,AT$6+1,FALSE())</f>
        <v>0.700612957367457</v>
      </c>
      <c r="AU66" s="74" t="n">
        <f aca="false">AU65*VLOOKUP($X66,$K$40:$V$69,AU$6+1,FALSE())</f>
        <v>0.601962044190189</v>
      </c>
      <c r="AV66" s="74" t="n">
        <f aca="false">AV65*VLOOKUP($X66,$K$40:$V$69,AV$6+1,FALSE())</f>
        <v>0.46579807726846</v>
      </c>
      <c r="AW66" s="75" t="n">
        <v>0</v>
      </c>
      <c r="AX66" s="54"/>
      <c r="AY66" s="60" t="n">
        <f aca="false">AY54+1</f>
        <v>5</v>
      </c>
      <c r="AZ66" s="61" t="n">
        <v>60</v>
      </c>
      <c r="BA66" s="76" t="n">
        <v>0.601962044190189</v>
      </c>
      <c r="BB66" s="77" t="n">
        <v>0.700612957367457</v>
      </c>
      <c r="BC66" s="54"/>
      <c r="BD66" s="54" t="n">
        <f aca="false">IF($D$11=1,BA66*BB66,BA66)</f>
        <v>0.601962044190189</v>
      </c>
    </row>
    <row r="67" customFormat="false" ht="12.75" hidden="false" customHeight="false" outlineLevel="0" collapsed="false">
      <c r="F67" s="45" t="n">
        <v>5</v>
      </c>
      <c r="G67" s="46" t="n">
        <v>1</v>
      </c>
      <c r="H67" s="69" t="n">
        <f aca="false">+'Survival Rates'!J65</f>
        <v>0.971014964837642</v>
      </c>
      <c r="I67" s="70" t="n">
        <v>0.968473252380257</v>
      </c>
      <c r="K67" s="63" t="n">
        <v>28</v>
      </c>
      <c r="L67" s="64" t="n">
        <f aca="false">L66</f>
        <v>0.998234198699881</v>
      </c>
      <c r="M67" s="64" t="n">
        <f aca="false">M66</f>
        <v>0.997561637006072</v>
      </c>
      <c r="N67" s="64" t="n">
        <f aca="false">N66</f>
        <v>0.996667658319165</v>
      </c>
      <c r="O67" s="64" t="n">
        <f aca="false">O66</f>
        <v>0.995924023942403</v>
      </c>
      <c r="P67" s="64" t="n">
        <f aca="false">P66</f>
        <v>0.995440050766484</v>
      </c>
      <c r="Q67" s="64" t="n">
        <f aca="false">Q66</f>
        <v>0.994703482742623</v>
      </c>
      <c r="R67" s="64" t="n">
        <f aca="false">R66</f>
        <v>0.994323844682367</v>
      </c>
      <c r="S67" s="64" t="n">
        <f aca="false">S66</f>
        <v>0.993162537320725</v>
      </c>
      <c r="T67" s="64" t="n">
        <f aca="false">T66</f>
        <v>0.992248528538405</v>
      </c>
      <c r="U67" s="64" t="n">
        <f aca="false">U66</f>
        <v>0.990042830115338</v>
      </c>
      <c r="V67" s="64" t="n">
        <f aca="false">V66</f>
        <v>0.986554058696324</v>
      </c>
      <c r="W67" s="64" t="n">
        <f aca="false">H233</f>
        <v>0</v>
      </c>
      <c r="X67" s="60" t="n">
        <f aca="false">X55+1</f>
        <v>6</v>
      </c>
      <c r="Y67" s="61" t="n">
        <v>61</v>
      </c>
      <c r="Z67" s="71" t="n">
        <f aca="false">Z66*VLOOKUP($X67,$K$7:$V$36,Z$6+1,FALSE())</f>
        <v>0.950744235822303</v>
      </c>
      <c r="AA67" s="71" t="n">
        <f aca="false">AA66*VLOOKUP($X67,$K$7:$V$36,AA$6+1,FALSE())</f>
        <v>0.932221572152814</v>
      </c>
      <c r="AB67" s="71" t="n">
        <f aca="false">AB66*VLOOKUP($X67,$K$7:$V$36,AB$6+1,FALSE())</f>
        <v>0.913440140460197</v>
      </c>
      <c r="AC67" s="71" t="n">
        <f aca="false">AC66*VLOOKUP($X67,$K$7:$V$36,AC$6+1,FALSE())</f>
        <v>0.888015019726594</v>
      </c>
      <c r="AD67" s="71" t="n">
        <f aca="false">AD66*VLOOKUP($X67,$K$7:$V$36,AD$6+1,FALSE())</f>
        <v>0.853033843921592</v>
      </c>
      <c r="AE67" s="71" t="n">
        <f aca="false">AE66*VLOOKUP($X67,$K$7:$V$36,AE$6+1,FALSE())</f>
        <v>0.783707720176572</v>
      </c>
      <c r="AF67" s="71" t="n">
        <f aca="false">AF66*VLOOKUP($X67,$K$7:$V$36,AF$6+1,FALSE())</f>
        <v>0.762143350552528</v>
      </c>
      <c r="AG67" s="71" t="n">
        <f aca="false">AG66*VLOOKUP($X67,$K$7:$V$36,AG$6+1,FALSE())</f>
        <v>0.73076841987494</v>
      </c>
      <c r="AH67" s="71" t="n">
        <f aca="false">AH66*VLOOKUP($X67,$K$7:$V$36,AH$6+1,FALSE())</f>
        <v>0.696774788904276</v>
      </c>
      <c r="AI67" s="71" t="n">
        <f aca="false">AI66*VLOOKUP($X67,$K$7:$V$36,AI$6+1,FALSE())</f>
        <v>0.596947790733172</v>
      </c>
      <c r="AJ67" s="71" t="n">
        <f aca="false">AJ66*VLOOKUP($X67,$K$7:$V$36,AJ$6+1,FALSE())</f>
        <v>0.459527528719797</v>
      </c>
      <c r="AK67" s="72" t="n">
        <f aca="false">W$7</f>
        <v>0</v>
      </c>
      <c r="AL67" s="73" t="n">
        <f aca="false">AL66*VLOOKUP($X67,$K$40:$V$69,AL$6+1,FALSE())</f>
        <v>0.950744235822303</v>
      </c>
      <c r="AM67" s="74" t="n">
        <f aca="false">AM66*VLOOKUP($X67,$K$40:$V$69,AM$6+1,FALSE())</f>
        <v>0.932221572152814</v>
      </c>
      <c r="AN67" s="74" t="n">
        <f aca="false">AN66*VLOOKUP($X67,$K$40:$V$69,AN$6+1,FALSE())</f>
        <v>0.913440140460197</v>
      </c>
      <c r="AO67" s="74" t="n">
        <f aca="false">AO66*VLOOKUP($X67,$K$40:$V$69,AO$6+1,FALSE())</f>
        <v>0.888015019726594</v>
      </c>
      <c r="AP67" s="74" t="n">
        <f aca="false">AP66*VLOOKUP($X67,$K$40:$V$69,AP$6+1,FALSE())</f>
        <v>0.853033843921592</v>
      </c>
      <c r="AQ67" s="74" t="n">
        <f aca="false">AQ66*VLOOKUP($X67,$K$40:$V$69,AQ$6+1,FALSE())</f>
        <v>0.783707720176572</v>
      </c>
      <c r="AR67" s="74" t="n">
        <f aca="false">AR66*VLOOKUP($X67,$K$40:$V$69,AR$6+1,FALSE())</f>
        <v>0.762143350552528</v>
      </c>
      <c r="AS67" s="74" t="n">
        <f aca="false">AS66*VLOOKUP($X67,$K$40:$V$69,AS$6+1,FALSE())</f>
        <v>0.73076841987494</v>
      </c>
      <c r="AT67" s="74" t="n">
        <f aca="false">AT66*VLOOKUP($X67,$K$40:$V$69,AT$6+1,FALSE())</f>
        <v>0.696774788904276</v>
      </c>
      <c r="AU67" s="74" t="n">
        <f aca="false">AU66*VLOOKUP($X67,$K$40:$V$69,AU$6+1,FALSE())</f>
        <v>0.596947790733172</v>
      </c>
      <c r="AV67" s="74" t="n">
        <f aca="false">AV66*VLOOKUP($X67,$K$40:$V$69,AV$6+1,FALSE())</f>
        <v>0.459527528719797</v>
      </c>
      <c r="AW67" s="75" t="n">
        <v>0</v>
      </c>
      <c r="AX67" s="54"/>
      <c r="AY67" s="60" t="n">
        <f aca="false">AY55+1</f>
        <v>6</v>
      </c>
      <c r="AZ67" s="61" t="n">
        <v>61</v>
      </c>
      <c r="BA67" s="76" t="n">
        <v>0.596947790733172</v>
      </c>
      <c r="BB67" s="77" t="n">
        <v>0.696774788904276</v>
      </c>
      <c r="BC67" s="54"/>
      <c r="BD67" s="54" t="n">
        <f aca="false">IF($D$11=1,BA67*BB67,BA67)</f>
        <v>0.596947790733172</v>
      </c>
    </row>
    <row r="68" customFormat="false" ht="12.75" hidden="false" customHeight="false" outlineLevel="0" collapsed="false">
      <c r="F68" s="57" t="n">
        <v>5</v>
      </c>
      <c r="G68" s="58" t="n">
        <v>2</v>
      </c>
      <c r="H68" s="80" t="n">
        <f aca="false">+'Survival Rates'!J66</f>
        <v>0.940017444075509</v>
      </c>
      <c r="I68" s="81" t="n">
        <v>0.938330564810258</v>
      </c>
      <c r="K68" s="63" t="n">
        <v>29</v>
      </c>
      <c r="L68" s="64" t="n">
        <f aca="false">L67</f>
        <v>0.998234198699881</v>
      </c>
      <c r="M68" s="64" t="n">
        <f aca="false">M67</f>
        <v>0.997561637006072</v>
      </c>
      <c r="N68" s="64" t="n">
        <f aca="false">N67</f>
        <v>0.996667658319165</v>
      </c>
      <c r="O68" s="64" t="n">
        <f aca="false">O67</f>
        <v>0.995924023942403</v>
      </c>
      <c r="P68" s="64" t="n">
        <f aca="false">P67</f>
        <v>0.995440050766484</v>
      </c>
      <c r="Q68" s="64" t="n">
        <f aca="false">Q67</f>
        <v>0.994703482742623</v>
      </c>
      <c r="R68" s="64" t="n">
        <f aca="false">R67</f>
        <v>0.994323844682367</v>
      </c>
      <c r="S68" s="64" t="n">
        <f aca="false">S67</f>
        <v>0.993162537320725</v>
      </c>
      <c r="T68" s="64" t="n">
        <f aca="false">T67</f>
        <v>0.992248528538405</v>
      </c>
      <c r="U68" s="64" t="n">
        <f aca="false">U67</f>
        <v>0.990042830115338</v>
      </c>
      <c r="V68" s="64" t="n">
        <f aca="false">V67</f>
        <v>0.986554058696324</v>
      </c>
      <c r="W68" s="64" t="n">
        <f aca="false">H234</f>
        <v>0</v>
      </c>
      <c r="X68" s="60" t="n">
        <f aca="false">X56+1</f>
        <v>6</v>
      </c>
      <c r="Y68" s="61" t="n">
        <v>62</v>
      </c>
      <c r="Z68" s="71" t="n">
        <f aca="false">Z67*VLOOKUP($X68,$K$7:$V$36,Z$6+1,FALSE())</f>
        <v>0.949405718025376</v>
      </c>
      <c r="AA68" s="71" t="n">
        <f aca="false">AA67*VLOOKUP($X68,$K$7:$V$36,AA$6+1,FALSE())</f>
        <v>0.930716664896722</v>
      </c>
      <c r="AB68" s="71" t="n">
        <f aca="false">AB67*VLOOKUP($X68,$K$7:$V$36,AB$6+1,FALSE())</f>
        <v>0.911489566957103</v>
      </c>
      <c r="AC68" s="71" t="n">
        <f aca="false">AC67*VLOOKUP($X68,$K$7:$V$36,AC$6+1,FALSE())</f>
        <v>0.885578664804324</v>
      </c>
      <c r="AD68" s="71" t="n">
        <f aca="false">AD67*VLOOKUP($X68,$K$7:$V$36,AD$6+1,FALSE())</f>
        <v>0.850299109011182</v>
      </c>
      <c r="AE68" s="71" t="n">
        <f aca="false">AE67*VLOOKUP($X68,$K$7:$V$36,AE$6+1,FALSE())</f>
        <v>0.780284879871414</v>
      </c>
      <c r="AF68" s="71" t="n">
        <f aca="false">AF67*VLOOKUP($X68,$K$7:$V$36,AF$6+1,FALSE())</f>
        <v>0.758905038455737</v>
      </c>
      <c r="AG68" s="71" t="n">
        <f aca="false">AG67*VLOOKUP($X68,$K$7:$V$36,AG$6+1,FALSE())</f>
        <v>0.727167868707814</v>
      </c>
      <c r="AH68" s="71" t="n">
        <f aca="false">AH67*VLOOKUP($X68,$K$7:$V$36,AH$6+1,FALSE())</f>
        <v>0.69295764708212</v>
      </c>
      <c r="AI68" s="71" t="n">
        <f aca="false">AI67*VLOOKUP($X68,$K$7:$V$36,AI$6+1,FALSE())</f>
        <v>0.591975305254676</v>
      </c>
      <c r="AJ68" s="71" t="n">
        <f aca="false">AJ67*VLOOKUP($X68,$K$7:$V$36,AJ$6+1,FALSE())</f>
        <v>0.453341393956892</v>
      </c>
      <c r="AK68" s="72" t="n">
        <f aca="false">W$7</f>
        <v>0</v>
      </c>
      <c r="AL68" s="73" t="n">
        <f aca="false">AL67*VLOOKUP($X68,$K$40:$V$69,AL$6+1,FALSE())</f>
        <v>0.949405718025376</v>
      </c>
      <c r="AM68" s="74" t="n">
        <f aca="false">AM67*VLOOKUP($X68,$K$40:$V$69,AM$6+1,FALSE())</f>
        <v>0.930716664896722</v>
      </c>
      <c r="AN68" s="74" t="n">
        <f aca="false">AN67*VLOOKUP($X68,$K$40:$V$69,AN$6+1,FALSE())</f>
        <v>0.911489566957103</v>
      </c>
      <c r="AO68" s="74" t="n">
        <f aca="false">AO67*VLOOKUP($X68,$K$40:$V$69,AO$6+1,FALSE())</f>
        <v>0.885578664804324</v>
      </c>
      <c r="AP68" s="74" t="n">
        <f aca="false">AP67*VLOOKUP($X68,$K$40:$V$69,AP$6+1,FALSE())</f>
        <v>0.850299109011182</v>
      </c>
      <c r="AQ68" s="74" t="n">
        <f aca="false">AQ67*VLOOKUP($X68,$K$40:$V$69,AQ$6+1,FALSE())</f>
        <v>0.780284879871414</v>
      </c>
      <c r="AR68" s="74" t="n">
        <f aca="false">AR67*VLOOKUP($X68,$K$40:$V$69,AR$6+1,FALSE())</f>
        <v>0.758905038455737</v>
      </c>
      <c r="AS68" s="74" t="n">
        <f aca="false">AS67*VLOOKUP($X68,$K$40:$V$69,AS$6+1,FALSE())</f>
        <v>0.727167868707814</v>
      </c>
      <c r="AT68" s="74" t="n">
        <f aca="false">AT67*VLOOKUP($X68,$K$40:$V$69,AT$6+1,FALSE())</f>
        <v>0.69295764708212</v>
      </c>
      <c r="AU68" s="74" t="n">
        <f aca="false">AU67*VLOOKUP($X68,$K$40:$V$69,AU$6+1,FALSE())</f>
        <v>0.591975305254676</v>
      </c>
      <c r="AV68" s="74" t="n">
        <f aca="false">AV67*VLOOKUP($X68,$K$40:$V$69,AV$6+1,FALSE())</f>
        <v>0.453341393956892</v>
      </c>
      <c r="AW68" s="75" t="n">
        <v>0</v>
      </c>
      <c r="AX68" s="54"/>
      <c r="AY68" s="60" t="n">
        <f aca="false">AY56+1</f>
        <v>6</v>
      </c>
      <c r="AZ68" s="61" t="n">
        <v>62</v>
      </c>
      <c r="BA68" s="76" t="n">
        <v>0.591975305254676</v>
      </c>
      <c r="BB68" s="77" t="n">
        <v>0.69295764708212</v>
      </c>
      <c r="BC68" s="54"/>
      <c r="BD68" s="54" t="n">
        <f aca="false">IF($D$11=1,BA68*BB68,BA68)</f>
        <v>0.591975305254676</v>
      </c>
    </row>
    <row r="69" customFormat="false" ht="12.75" hidden="false" customHeight="false" outlineLevel="0" collapsed="false">
      <c r="F69" s="57" t="n">
        <v>5</v>
      </c>
      <c r="G69" s="58" t="n">
        <v>3</v>
      </c>
      <c r="H69" s="80" t="n">
        <f aca="false">+'Survival Rates'!J67</f>
        <v>0.914333615536826</v>
      </c>
      <c r="I69" s="81" t="n">
        <v>0.90952830850547</v>
      </c>
      <c r="K69" s="102" t="n">
        <v>30</v>
      </c>
      <c r="L69" s="98" t="n">
        <f aca="false">L68</f>
        <v>0.998234198699881</v>
      </c>
      <c r="M69" s="98" t="n">
        <f aca="false">M68</f>
        <v>0.997561637006072</v>
      </c>
      <c r="N69" s="98" t="n">
        <f aca="false">N68</f>
        <v>0.996667658319165</v>
      </c>
      <c r="O69" s="98" t="n">
        <f aca="false">O68</f>
        <v>0.995924023942403</v>
      </c>
      <c r="P69" s="98" t="n">
        <f aca="false">P68</f>
        <v>0.995440050766484</v>
      </c>
      <c r="Q69" s="98" t="n">
        <f aca="false">Q68</f>
        <v>0.994703482742623</v>
      </c>
      <c r="R69" s="98" t="n">
        <f aca="false">R68</f>
        <v>0.994323844682367</v>
      </c>
      <c r="S69" s="98" t="n">
        <f aca="false">S68</f>
        <v>0.993162537320725</v>
      </c>
      <c r="T69" s="98" t="n">
        <f aca="false">T68</f>
        <v>0.992248528538405</v>
      </c>
      <c r="U69" s="98" t="n">
        <f aca="false">U68</f>
        <v>0.990042830115338</v>
      </c>
      <c r="V69" s="98" t="n">
        <f aca="false">V68</f>
        <v>0.986554058696324</v>
      </c>
      <c r="W69" s="98" t="n">
        <f aca="false">H235</f>
        <v>0</v>
      </c>
      <c r="X69" s="60" t="n">
        <f aca="false">X57+1</f>
        <v>6</v>
      </c>
      <c r="Y69" s="61" t="n">
        <v>63</v>
      </c>
      <c r="Z69" s="71" t="n">
        <f aca="false">Z68*VLOOKUP($X69,$K$7:$V$36,Z$6+1,FALSE())</f>
        <v>0.948069084678363</v>
      </c>
      <c r="AA69" s="71" t="n">
        <f aca="false">AA68*VLOOKUP($X69,$K$7:$V$36,AA$6+1,FALSE())</f>
        <v>0.929214187047884</v>
      </c>
      <c r="AB69" s="71" t="n">
        <f aca="false">AB68*VLOOKUP($X69,$K$7:$V$36,AB$6+1,FALSE())</f>
        <v>0.909543158737339</v>
      </c>
      <c r="AC69" s="71" t="n">
        <f aca="false">AC68*VLOOKUP($X69,$K$7:$V$36,AC$6+1,FALSE())</f>
        <v>0.883148994256952</v>
      </c>
      <c r="AD69" s="71" t="n">
        <f aca="false">AD68*VLOOKUP($X69,$K$7:$V$36,AD$6+1,FALSE())</f>
        <v>0.847573141367256</v>
      </c>
      <c r="AE69" s="71" t="n">
        <f aca="false">AE68*VLOOKUP($X69,$K$7:$V$36,AE$6+1,FALSE())</f>
        <v>0.776876988807476</v>
      </c>
      <c r="AF69" s="71" t="n">
        <f aca="false">AF68*VLOOKUP($X69,$K$7:$V$36,AF$6+1,FALSE())</f>
        <v>0.755680485798332</v>
      </c>
      <c r="AG69" s="71" t="n">
        <f aca="false">AG68*VLOOKUP($X69,$K$7:$V$36,AG$6+1,FALSE())</f>
        <v>0.723585057728077</v>
      </c>
      <c r="AH69" s="71" t="n">
        <f aca="false">AH68*VLOOKUP($X69,$K$7:$V$36,AH$6+1,FALSE())</f>
        <v>0.689161416710726</v>
      </c>
      <c r="AI69" s="71" t="n">
        <f aca="false">AI68*VLOOKUP($X69,$K$7:$V$36,AI$6+1,FALSE())</f>
        <v>0.587044239833708</v>
      </c>
      <c r="AJ69" s="71" t="n">
        <f aca="false">AJ68*VLOOKUP($X69,$K$7:$V$36,AJ$6+1,FALSE())</f>
        <v>0.447238536605922</v>
      </c>
      <c r="AK69" s="72" t="n">
        <f aca="false">W$7</f>
        <v>0</v>
      </c>
      <c r="AL69" s="73" t="n">
        <f aca="false">AL68*VLOOKUP($X69,$K$40:$V$69,AL$6+1,FALSE())</f>
        <v>0.948069084678363</v>
      </c>
      <c r="AM69" s="74" t="n">
        <f aca="false">AM68*VLOOKUP($X69,$K$40:$V$69,AM$6+1,FALSE())</f>
        <v>0.929214187047884</v>
      </c>
      <c r="AN69" s="74" t="n">
        <f aca="false">AN68*VLOOKUP($X69,$K$40:$V$69,AN$6+1,FALSE())</f>
        <v>0.909543158737339</v>
      </c>
      <c r="AO69" s="74" t="n">
        <f aca="false">AO68*VLOOKUP($X69,$K$40:$V$69,AO$6+1,FALSE())</f>
        <v>0.883148994256952</v>
      </c>
      <c r="AP69" s="74" t="n">
        <f aca="false">AP68*VLOOKUP($X69,$K$40:$V$69,AP$6+1,FALSE())</f>
        <v>0.847573141367256</v>
      </c>
      <c r="AQ69" s="74" t="n">
        <f aca="false">AQ68*VLOOKUP($X69,$K$40:$V$69,AQ$6+1,FALSE())</f>
        <v>0.776876988807476</v>
      </c>
      <c r="AR69" s="74" t="n">
        <f aca="false">AR68*VLOOKUP($X69,$K$40:$V$69,AR$6+1,FALSE())</f>
        <v>0.755680485798332</v>
      </c>
      <c r="AS69" s="74" t="n">
        <f aca="false">AS68*VLOOKUP($X69,$K$40:$V$69,AS$6+1,FALSE())</f>
        <v>0.723585057728077</v>
      </c>
      <c r="AT69" s="74" t="n">
        <f aca="false">AT68*VLOOKUP($X69,$K$40:$V$69,AT$6+1,FALSE())</f>
        <v>0.689161416710726</v>
      </c>
      <c r="AU69" s="74" t="n">
        <f aca="false">AU68*VLOOKUP($X69,$K$40:$V$69,AU$6+1,FALSE())</f>
        <v>0.587044239833708</v>
      </c>
      <c r="AV69" s="74" t="n">
        <f aca="false">AV68*VLOOKUP($X69,$K$40:$V$69,AV$6+1,FALSE())</f>
        <v>0.447238536605922</v>
      </c>
      <c r="AW69" s="75" t="n">
        <v>0</v>
      </c>
      <c r="AX69" s="54"/>
      <c r="AY69" s="60" t="n">
        <f aca="false">AY57+1</f>
        <v>6</v>
      </c>
      <c r="AZ69" s="61" t="n">
        <v>63</v>
      </c>
      <c r="BA69" s="76" t="n">
        <v>0.587044239833708</v>
      </c>
      <c r="BB69" s="77" t="n">
        <v>0.689161416710726</v>
      </c>
      <c r="BC69" s="54"/>
      <c r="BD69" s="54" t="n">
        <f aca="false">IF($D$11=1,BA69*BB69,BA69)</f>
        <v>0.587044239833708</v>
      </c>
    </row>
    <row r="70" customFormat="false" ht="12.75" hidden="false" customHeight="false" outlineLevel="0" collapsed="false">
      <c r="F70" s="57" t="n">
        <v>5</v>
      </c>
      <c r="G70" s="58" t="n">
        <v>4</v>
      </c>
      <c r="H70" s="80" t="n">
        <f aca="false">+'Survival Rates'!J68</f>
        <v>0.888597273008568</v>
      </c>
      <c r="I70" s="81" t="n">
        <v>0.878132265419444</v>
      </c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60" t="n">
        <f aca="false">X58+1</f>
        <v>6</v>
      </c>
      <c r="Y70" s="61" t="n">
        <v>64</v>
      </c>
      <c r="Z70" s="71" t="n">
        <f aca="false">Z69*VLOOKUP($X70,$K$7:$V$36,Z$6+1,FALSE())</f>
        <v>0.946734333128214</v>
      </c>
      <c r="AA70" s="71" t="n">
        <f aca="false">AA69*VLOOKUP($X70,$K$7:$V$36,AA$6+1,FALSE())</f>
        <v>0.92771413468445</v>
      </c>
      <c r="AB70" s="71" t="n">
        <f aca="false">AB69*VLOOKUP($X70,$K$7:$V$36,AB$6+1,FALSE())</f>
        <v>0.9076009069063</v>
      </c>
      <c r="AC70" s="71" t="n">
        <f aca="false">AC69*VLOOKUP($X70,$K$7:$V$36,AC$6+1,FALSE())</f>
        <v>0.880725989745251</v>
      </c>
      <c r="AD70" s="71" t="n">
        <f aca="false">AD69*VLOOKUP($X70,$K$7:$V$36,AD$6+1,FALSE())</f>
        <v>0.8448559128829</v>
      </c>
      <c r="AE70" s="71" t="n">
        <f aca="false">AE69*VLOOKUP($X70,$K$7:$V$36,AE$6+1,FALSE())</f>
        <v>0.773483981694007</v>
      </c>
      <c r="AF70" s="71" t="n">
        <f aca="false">AF69*VLOOKUP($X70,$K$7:$V$36,AF$6+1,FALSE())</f>
        <v>0.752469634117088</v>
      </c>
      <c r="AG70" s="71" t="n">
        <f aca="false">AG69*VLOOKUP($X70,$K$7:$V$36,AG$6+1,FALSE())</f>
        <v>0.720019899528488</v>
      </c>
      <c r="AH70" s="71" t="n">
        <f aca="false">AH69*VLOOKUP($X70,$K$7:$V$36,AH$6+1,FALSE())</f>
        <v>0.685385983230879</v>
      </c>
      <c r="AI70" s="71" t="n">
        <f aca="false">AI69*VLOOKUP($X70,$K$7:$V$36,AI$6+1,FALSE())</f>
        <v>0.582154249447408</v>
      </c>
      <c r="AJ70" s="71" t="n">
        <f aca="false">AJ69*VLOOKUP($X70,$K$7:$V$36,AJ$6+1,FALSE())</f>
        <v>0.441217835590867</v>
      </c>
      <c r="AK70" s="72" t="n">
        <f aca="false">W$7</f>
        <v>0</v>
      </c>
      <c r="AL70" s="73" t="n">
        <f aca="false">AL69*VLOOKUP($X70,$K$40:$V$69,AL$6+1,FALSE())</f>
        <v>0.946734333128214</v>
      </c>
      <c r="AM70" s="74" t="n">
        <f aca="false">AM69*VLOOKUP($X70,$K$40:$V$69,AM$6+1,FALSE())</f>
        <v>0.92771413468445</v>
      </c>
      <c r="AN70" s="74" t="n">
        <f aca="false">AN69*VLOOKUP($X70,$K$40:$V$69,AN$6+1,FALSE())</f>
        <v>0.9076009069063</v>
      </c>
      <c r="AO70" s="74" t="n">
        <f aca="false">AO69*VLOOKUP($X70,$K$40:$V$69,AO$6+1,FALSE())</f>
        <v>0.880725989745251</v>
      </c>
      <c r="AP70" s="74" t="n">
        <f aca="false">AP69*VLOOKUP($X70,$K$40:$V$69,AP$6+1,FALSE())</f>
        <v>0.8448559128829</v>
      </c>
      <c r="AQ70" s="74" t="n">
        <f aca="false">AQ69*VLOOKUP($X70,$K$40:$V$69,AQ$6+1,FALSE())</f>
        <v>0.773483981694007</v>
      </c>
      <c r="AR70" s="74" t="n">
        <f aca="false">AR69*VLOOKUP($X70,$K$40:$V$69,AR$6+1,FALSE())</f>
        <v>0.752469634117088</v>
      </c>
      <c r="AS70" s="74" t="n">
        <f aca="false">AS69*VLOOKUP($X70,$K$40:$V$69,AS$6+1,FALSE())</f>
        <v>0.720019899528488</v>
      </c>
      <c r="AT70" s="74" t="n">
        <f aca="false">AT69*VLOOKUP($X70,$K$40:$V$69,AT$6+1,FALSE())</f>
        <v>0.685385983230879</v>
      </c>
      <c r="AU70" s="74" t="n">
        <f aca="false">AU69*VLOOKUP($X70,$K$40:$V$69,AU$6+1,FALSE())</f>
        <v>0.582154249447408</v>
      </c>
      <c r="AV70" s="74" t="n">
        <f aca="false">AV69*VLOOKUP($X70,$K$40:$V$69,AV$6+1,FALSE())</f>
        <v>0.441217835590867</v>
      </c>
      <c r="AW70" s="75" t="n">
        <v>0</v>
      </c>
      <c r="AX70" s="54"/>
      <c r="AY70" s="60" t="n">
        <f aca="false">AY58+1</f>
        <v>6</v>
      </c>
      <c r="AZ70" s="61" t="n">
        <v>64</v>
      </c>
      <c r="BA70" s="76" t="n">
        <v>0.582154249447408</v>
      </c>
      <c r="BB70" s="77" t="n">
        <v>0.685385983230879</v>
      </c>
      <c r="BC70" s="54"/>
      <c r="BD70" s="54" t="n">
        <f aca="false">IF($D$11=1,BA70*BB70,BA70)</f>
        <v>0.582154249447408</v>
      </c>
    </row>
    <row r="71" customFormat="false" ht="12.75" hidden="false" customHeight="false" outlineLevel="0" collapsed="false">
      <c r="F71" s="57" t="n">
        <v>5</v>
      </c>
      <c r="G71" s="58" t="n">
        <v>5</v>
      </c>
      <c r="H71" s="80" t="n">
        <f aca="false">+'Survival Rates'!J69</f>
        <v>0.855777374295801</v>
      </c>
      <c r="I71" s="81" t="n">
        <v>0.856996984670972</v>
      </c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60" t="n">
        <f aca="false">X59+1</f>
        <v>6</v>
      </c>
      <c r="Y71" s="61" t="n">
        <v>65</v>
      </c>
      <c r="Z71" s="71" t="n">
        <f aca="false">Z70*VLOOKUP($X71,$K$7:$V$36,Z$6+1,FALSE())</f>
        <v>0.945401460725619</v>
      </c>
      <c r="AA71" s="71" t="n">
        <f aca="false">AA70*VLOOKUP($X71,$K$7:$V$36,AA$6+1,FALSE())</f>
        <v>0.926216503890903</v>
      </c>
      <c r="AB71" s="71" t="n">
        <f aca="false">AB70*VLOOKUP($X71,$K$7:$V$36,AB$6+1,FALSE())</f>
        <v>0.90566280258837</v>
      </c>
      <c r="AC71" s="71" t="n">
        <f aca="false">AC70*VLOOKUP($X71,$K$7:$V$36,AC$6+1,FALSE())</f>
        <v>0.878309632980308</v>
      </c>
      <c r="AD71" s="71" t="n">
        <f aca="false">AD70*VLOOKUP($X71,$K$7:$V$36,AD$6+1,FALSE())</f>
        <v>0.842147395541307</v>
      </c>
      <c r="AE71" s="71" t="n">
        <f aca="false">AE70*VLOOKUP($X71,$K$7:$V$36,AE$6+1,FALSE())</f>
        <v>0.770105793525413</v>
      </c>
      <c r="AF71" s="71" t="n">
        <f aca="false">AF70*VLOOKUP($X71,$K$7:$V$36,AF$6+1,FALSE())</f>
        <v>0.749272425197187</v>
      </c>
      <c r="AG71" s="71" t="n">
        <f aca="false">AG70*VLOOKUP($X71,$K$7:$V$36,AG$6+1,FALSE())</f>
        <v>0.716472307132465</v>
      </c>
      <c r="AH71" s="71" t="n">
        <f aca="false">AH70*VLOOKUP($X71,$K$7:$V$36,AH$6+1,FALSE())</f>
        <v>0.681631232710952</v>
      </c>
      <c r="AI71" s="71" t="n">
        <f aca="false">AI70*VLOOKUP($X71,$K$7:$V$36,AI$6+1,FALSE())</f>
        <v>0.577304991946903</v>
      </c>
      <c r="AJ71" s="71" t="n">
        <f aca="false">AJ70*VLOOKUP($X71,$K$7:$V$36,AJ$6+1,FALSE())</f>
        <v>0.435278184927573</v>
      </c>
      <c r="AK71" s="72" t="n">
        <f aca="false">W$7</f>
        <v>0</v>
      </c>
      <c r="AL71" s="73" t="n">
        <f aca="false">AL70*VLOOKUP($X71,$K$40:$V$69,AL$6+1,FALSE())</f>
        <v>0.945401460725619</v>
      </c>
      <c r="AM71" s="74" t="n">
        <f aca="false">AM70*VLOOKUP($X71,$K$40:$V$69,AM$6+1,FALSE())</f>
        <v>0.926216503890903</v>
      </c>
      <c r="AN71" s="74" t="n">
        <f aca="false">AN70*VLOOKUP($X71,$K$40:$V$69,AN$6+1,FALSE())</f>
        <v>0.90566280258837</v>
      </c>
      <c r="AO71" s="74" t="n">
        <f aca="false">AO70*VLOOKUP($X71,$K$40:$V$69,AO$6+1,FALSE())</f>
        <v>0.878309632980308</v>
      </c>
      <c r="AP71" s="74" t="n">
        <f aca="false">AP70*VLOOKUP($X71,$K$40:$V$69,AP$6+1,FALSE())</f>
        <v>0.842147395541307</v>
      </c>
      <c r="AQ71" s="74" t="n">
        <f aca="false">AQ70*VLOOKUP($X71,$K$40:$V$69,AQ$6+1,FALSE())</f>
        <v>0.770105793525413</v>
      </c>
      <c r="AR71" s="74" t="n">
        <f aca="false">AR70*VLOOKUP($X71,$K$40:$V$69,AR$6+1,FALSE())</f>
        <v>0.749272425197187</v>
      </c>
      <c r="AS71" s="74" t="n">
        <f aca="false">AS70*VLOOKUP($X71,$K$40:$V$69,AS$6+1,FALSE())</f>
        <v>0.716472307132465</v>
      </c>
      <c r="AT71" s="74" t="n">
        <f aca="false">AT70*VLOOKUP($X71,$K$40:$V$69,AT$6+1,FALSE())</f>
        <v>0.681631232710952</v>
      </c>
      <c r="AU71" s="74" t="n">
        <f aca="false">AU70*VLOOKUP($X71,$K$40:$V$69,AU$6+1,FALSE())</f>
        <v>0.577304991946903</v>
      </c>
      <c r="AV71" s="74" t="n">
        <f aca="false">AV70*VLOOKUP($X71,$K$40:$V$69,AV$6+1,FALSE())</f>
        <v>0.435278184927573</v>
      </c>
      <c r="AW71" s="75" t="n">
        <v>0</v>
      </c>
      <c r="AX71" s="54"/>
      <c r="AY71" s="60" t="n">
        <f aca="false">AY59+1</f>
        <v>6</v>
      </c>
      <c r="AZ71" s="61" t="n">
        <v>65</v>
      </c>
      <c r="BA71" s="76" t="n">
        <v>0.577304991946903</v>
      </c>
      <c r="BB71" s="77" t="n">
        <v>0.681631232710952</v>
      </c>
      <c r="BC71" s="54"/>
      <c r="BD71" s="54" t="n">
        <f aca="false">IF($D$11=1,BA71*BB71,BA71)</f>
        <v>0.577304991946903</v>
      </c>
    </row>
    <row r="72" customFormat="false" ht="12.75" hidden="false" customHeight="false" outlineLevel="0" collapsed="false">
      <c r="F72" s="57" t="n">
        <v>5</v>
      </c>
      <c r="G72" s="58" t="n">
        <v>6</v>
      </c>
      <c r="H72" s="80" t="n">
        <f aca="false">+'Survival Rates'!J70</f>
        <v>0.823429351525294</v>
      </c>
      <c r="I72" s="81" t="n">
        <v>0.817295515039097</v>
      </c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60" t="n">
        <f aca="false">X60+1</f>
        <v>6</v>
      </c>
      <c r="Y72" s="61" t="n">
        <v>66</v>
      </c>
      <c r="Z72" s="71" t="n">
        <f aca="false">Z71*VLOOKUP($X72,$K$7:$V$36,Z$6+1,FALSE())</f>
        <v>0.944070464824994</v>
      </c>
      <c r="AA72" s="71" t="n">
        <f aca="false">AA71*VLOOKUP($X72,$K$7:$V$36,AA$6+1,FALSE())</f>
        <v>0.924721290758043</v>
      </c>
      <c r="AB72" s="71" t="n">
        <f aca="false">AB71*VLOOKUP($X72,$K$7:$V$36,AB$6+1,FALSE())</f>
        <v>0.903728836926891</v>
      </c>
      <c r="AC72" s="71" t="n">
        <f aca="false">AC71*VLOOKUP($X72,$K$7:$V$36,AC$6+1,FALSE())</f>
        <v>0.875899905723389</v>
      </c>
      <c r="AD72" s="71" t="n">
        <f aca="false">AD71*VLOOKUP($X72,$K$7:$V$36,AD$6+1,FALSE())</f>
        <v>0.839447561415487</v>
      </c>
      <c r="AE72" s="71" t="n">
        <f aca="false">AE71*VLOOKUP($X72,$K$7:$V$36,AE$6+1,FALSE())</f>
        <v>0.766742359580012</v>
      </c>
      <c r="AF72" s="71" t="n">
        <f aca="false">AF71*VLOOKUP($X72,$K$7:$V$36,AF$6+1,FALSE())</f>
        <v>0.746088801071162</v>
      </c>
      <c r="AG72" s="71" t="n">
        <f aca="false">AG71*VLOOKUP($X72,$K$7:$V$36,AG$6+1,FALSE())</f>
        <v>0.71294219399197</v>
      </c>
      <c r="AH72" s="71" t="n">
        <f aca="false">AH71*VLOOKUP($X72,$K$7:$V$36,AH$6+1,FALSE())</f>
        <v>0.677897051843473</v>
      </c>
      <c r="AI72" s="71" t="n">
        <f aca="false">AI71*VLOOKUP($X72,$K$7:$V$36,AI$6+1,FALSE())</f>
        <v>0.572496128033371</v>
      </c>
      <c r="AJ72" s="71" t="n">
        <f aca="false">AJ71*VLOOKUP($X72,$K$7:$V$36,AJ$6+1,FALSE())</f>
        <v>0.429418493520583</v>
      </c>
      <c r="AK72" s="72" t="n">
        <f aca="false">W$7</f>
        <v>0</v>
      </c>
      <c r="AL72" s="73" t="n">
        <f aca="false">AL71*VLOOKUP($X72,$K$40:$V$69,AL$6+1,FALSE())</f>
        <v>0.944070464824994</v>
      </c>
      <c r="AM72" s="74" t="n">
        <f aca="false">AM71*VLOOKUP($X72,$K$40:$V$69,AM$6+1,FALSE())</f>
        <v>0.924721290758043</v>
      </c>
      <c r="AN72" s="74" t="n">
        <f aca="false">AN71*VLOOKUP($X72,$K$40:$V$69,AN$6+1,FALSE())</f>
        <v>0.903728836926891</v>
      </c>
      <c r="AO72" s="74" t="n">
        <f aca="false">AO71*VLOOKUP($X72,$K$40:$V$69,AO$6+1,FALSE())</f>
        <v>0.875899905723389</v>
      </c>
      <c r="AP72" s="74" t="n">
        <f aca="false">AP71*VLOOKUP($X72,$K$40:$V$69,AP$6+1,FALSE())</f>
        <v>0.839447561415487</v>
      </c>
      <c r="AQ72" s="74" t="n">
        <f aca="false">AQ71*VLOOKUP($X72,$K$40:$V$69,AQ$6+1,FALSE())</f>
        <v>0.766742359580012</v>
      </c>
      <c r="AR72" s="74" t="n">
        <f aca="false">AR71*VLOOKUP($X72,$K$40:$V$69,AR$6+1,FALSE())</f>
        <v>0.746088801071162</v>
      </c>
      <c r="AS72" s="74" t="n">
        <f aca="false">AS71*VLOOKUP($X72,$K$40:$V$69,AS$6+1,FALSE())</f>
        <v>0.71294219399197</v>
      </c>
      <c r="AT72" s="74" t="n">
        <f aca="false">AT71*VLOOKUP($X72,$K$40:$V$69,AT$6+1,FALSE())</f>
        <v>0.677897051843473</v>
      </c>
      <c r="AU72" s="74" t="n">
        <f aca="false">AU71*VLOOKUP($X72,$K$40:$V$69,AU$6+1,FALSE())</f>
        <v>0.572496128033371</v>
      </c>
      <c r="AV72" s="74" t="n">
        <f aca="false">AV71*VLOOKUP($X72,$K$40:$V$69,AV$6+1,FALSE())</f>
        <v>0.429418493520583</v>
      </c>
      <c r="AW72" s="75" t="n">
        <v>0</v>
      </c>
      <c r="AX72" s="54"/>
      <c r="AY72" s="60" t="n">
        <f aca="false">AY60+1</f>
        <v>6</v>
      </c>
      <c r="AZ72" s="61" t="n">
        <v>66</v>
      </c>
      <c r="BA72" s="76" t="n">
        <v>0.572496128033371</v>
      </c>
      <c r="BB72" s="77" t="n">
        <v>0.677897051843473</v>
      </c>
      <c r="BC72" s="54"/>
      <c r="BD72" s="54" t="n">
        <f aca="false">IF($D$11=1,BA72*BB72,BA72)</f>
        <v>0.572496128033371</v>
      </c>
    </row>
    <row r="73" customFormat="false" ht="12.75" hidden="false" customHeight="false" outlineLevel="0" collapsed="false">
      <c r="F73" s="57" t="n">
        <v>5</v>
      </c>
      <c r="G73" s="58" t="n">
        <v>7</v>
      </c>
      <c r="H73" s="80" t="n">
        <f aca="false">+'Survival Rates'!J71</f>
        <v>0.790008811661603</v>
      </c>
      <c r="I73" s="81" t="n">
        <v>0.774352211159761</v>
      </c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60" t="n">
        <f aca="false">X61+1</f>
        <v>6</v>
      </c>
      <c r="Y73" s="61" t="n">
        <v>67</v>
      </c>
      <c r="Z73" s="71" t="n">
        <f aca="false">Z72*VLOOKUP($X73,$K$7:$V$36,Z$6+1,FALSE())</f>
        <v>0.942741342784482</v>
      </c>
      <c r="AA73" s="71" t="n">
        <f aca="false">AA72*VLOOKUP($X73,$K$7:$V$36,AA$6+1,FALSE())</f>
        <v>0.923228491382987</v>
      </c>
      <c r="AB73" s="71" t="n">
        <f aca="false">AB72*VLOOKUP($X73,$K$7:$V$36,AB$6+1,FALSE())</f>
        <v>0.901799001084113</v>
      </c>
      <c r="AC73" s="71" t="n">
        <f aca="false">AC72*VLOOKUP($X73,$K$7:$V$36,AC$6+1,FALSE())</f>
        <v>0.873496789785798</v>
      </c>
      <c r="AD73" s="71" t="n">
        <f aca="false">AD72*VLOOKUP($X73,$K$7:$V$36,AD$6+1,FALSE())</f>
        <v>0.836756382667985</v>
      </c>
      <c r="AE73" s="71" t="n">
        <f aca="false">AE72*VLOOKUP($X73,$K$7:$V$36,AE$6+1,FALSE())</f>
        <v>0.763393615418795</v>
      </c>
      <c r="AF73" s="71" t="n">
        <f aca="false">AF72*VLOOKUP($X73,$K$7:$V$36,AF$6+1,FALSE())</f>
        <v>0.742918704017848</v>
      </c>
      <c r="AG73" s="71" t="n">
        <f aca="false">AG72*VLOOKUP($X73,$K$7:$V$36,AG$6+1,FALSE())</f>
        <v>0.70942947398539</v>
      </c>
      <c r="AH73" s="71" t="n">
        <f aca="false">AH72*VLOOKUP($X73,$K$7:$V$36,AH$6+1,FALSE())</f>
        <v>0.674183327941698</v>
      </c>
      <c r="AI73" s="71" t="n">
        <f aca="false">AI72*VLOOKUP($X73,$K$7:$V$36,AI$6+1,FALSE())</f>
        <v>0.567727321234295</v>
      </c>
      <c r="AJ73" s="71" t="n">
        <f aca="false">AJ72*VLOOKUP($X73,$K$7:$V$36,AJ$6+1,FALSE())</f>
        <v>0.423637684962709</v>
      </c>
      <c r="AK73" s="72" t="n">
        <f aca="false">W$7</f>
        <v>0</v>
      </c>
      <c r="AL73" s="73" t="n">
        <f aca="false">AL72*VLOOKUP($X73,$K$40:$V$69,AL$6+1,FALSE())</f>
        <v>0.942741342784482</v>
      </c>
      <c r="AM73" s="74" t="n">
        <f aca="false">AM72*VLOOKUP($X73,$K$40:$V$69,AM$6+1,FALSE())</f>
        <v>0.923228491382987</v>
      </c>
      <c r="AN73" s="74" t="n">
        <f aca="false">AN72*VLOOKUP($X73,$K$40:$V$69,AN$6+1,FALSE())</f>
        <v>0.901799001084113</v>
      </c>
      <c r="AO73" s="74" t="n">
        <f aca="false">AO72*VLOOKUP($X73,$K$40:$V$69,AO$6+1,FALSE())</f>
        <v>0.873496789785798</v>
      </c>
      <c r="AP73" s="74" t="n">
        <f aca="false">AP72*VLOOKUP($X73,$K$40:$V$69,AP$6+1,FALSE())</f>
        <v>0.836756382667985</v>
      </c>
      <c r="AQ73" s="74" t="n">
        <f aca="false">AQ72*VLOOKUP($X73,$K$40:$V$69,AQ$6+1,FALSE())</f>
        <v>0.763393615418795</v>
      </c>
      <c r="AR73" s="74" t="n">
        <f aca="false">AR72*VLOOKUP($X73,$K$40:$V$69,AR$6+1,FALSE())</f>
        <v>0.742918704017848</v>
      </c>
      <c r="AS73" s="74" t="n">
        <f aca="false">AS72*VLOOKUP($X73,$K$40:$V$69,AS$6+1,FALSE())</f>
        <v>0.70942947398539</v>
      </c>
      <c r="AT73" s="74" t="n">
        <f aca="false">AT72*VLOOKUP($X73,$K$40:$V$69,AT$6+1,FALSE())</f>
        <v>0.674183327941698</v>
      </c>
      <c r="AU73" s="74" t="n">
        <f aca="false">AU72*VLOOKUP($X73,$K$40:$V$69,AU$6+1,FALSE())</f>
        <v>0.567727321234295</v>
      </c>
      <c r="AV73" s="74" t="n">
        <f aca="false">AV72*VLOOKUP($X73,$K$40:$V$69,AV$6+1,FALSE())</f>
        <v>0.423637684962709</v>
      </c>
      <c r="AW73" s="75" t="n">
        <v>0</v>
      </c>
      <c r="AX73" s="54"/>
      <c r="AY73" s="60" t="n">
        <f aca="false">AY61+1</f>
        <v>6</v>
      </c>
      <c r="AZ73" s="61" t="n">
        <v>67</v>
      </c>
      <c r="BA73" s="76" t="n">
        <v>0.567727321234295</v>
      </c>
      <c r="BB73" s="77" t="n">
        <v>0.674183327941698</v>
      </c>
      <c r="BC73" s="54"/>
      <c r="BD73" s="54" t="n">
        <f aca="false">IF($D$11=1,BA73*BB73,BA73)</f>
        <v>0.567727321234295</v>
      </c>
    </row>
    <row r="74" customFormat="false" ht="12.75" hidden="false" customHeight="false" outlineLevel="0" collapsed="false">
      <c r="F74" s="57" t="n">
        <v>5</v>
      </c>
      <c r="G74" s="58" t="n">
        <v>8</v>
      </c>
      <c r="H74" s="80" t="n">
        <f aca="false">+'Survival Rates'!J72</f>
        <v>0.776181869122203</v>
      </c>
      <c r="I74" s="81" t="n">
        <v>0.755441262334568</v>
      </c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60" t="n">
        <f aca="false">X62+1</f>
        <v>6</v>
      </c>
      <c r="Y74" s="61" t="n">
        <v>68</v>
      </c>
      <c r="Z74" s="71" t="n">
        <f aca="false">Z73*VLOOKUP($X74,$K$7:$V$36,Z$6+1,FALSE())</f>
        <v>0.941414091965943</v>
      </c>
      <c r="AA74" s="71" t="n">
        <f aca="false">AA73*VLOOKUP($X74,$K$7:$V$36,AA$6+1,FALSE())</f>
        <v>0.921738101869145</v>
      </c>
      <c r="AB74" s="71" t="n">
        <f aca="false">AB73*VLOOKUP($X74,$K$7:$V$36,AB$6+1,FALSE())</f>
        <v>0.899873286241162</v>
      </c>
      <c r="AC74" s="71" t="n">
        <f aca="false">AC73*VLOOKUP($X74,$K$7:$V$36,AC$6+1,FALSE())</f>
        <v>0.871100267028742</v>
      </c>
      <c r="AD74" s="71" t="n">
        <f aca="false">AD73*VLOOKUP($X74,$K$7:$V$36,AD$6+1,FALSE())</f>
        <v>0.834073831550586</v>
      </c>
      <c r="AE74" s="71" t="n">
        <f aca="false">AE73*VLOOKUP($X74,$K$7:$V$36,AE$6+1,FALSE())</f>
        <v>0.760059496884188</v>
      </c>
      <c r="AF74" s="71" t="n">
        <f aca="false">AF73*VLOOKUP($X74,$K$7:$V$36,AF$6+1,FALSE())</f>
        <v>0.739762076561334</v>
      </c>
      <c r="AG74" s="71" t="n">
        <f aca="false">AG73*VLOOKUP($X74,$K$7:$V$36,AG$6+1,FALSE())</f>
        <v>0.705934061415442</v>
      </c>
      <c r="AH74" s="71" t="n">
        <f aca="false">AH73*VLOOKUP($X74,$K$7:$V$36,AH$6+1,FALSE())</f>
        <v>0.670489948936218</v>
      </c>
      <c r="AI74" s="71" t="n">
        <f aca="false">AI73*VLOOKUP($X74,$K$7:$V$36,AI$6+1,FALSE())</f>
        <v>0.562998237879926</v>
      </c>
      <c r="AJ74" s="71" t="n">
        <f aca="false">AJ73*VLOOKUP($X74,$K$7:$V$36,AJ$6+1,FALSE())</f>
        <v>0.417934697337298</v>
      </c>
      <c r="AK74" s="72" t="n">
        <f aca="false">W$7</f>
        <v>0</v>
      </c>
      <c r="AL74" s="73" t="n">
        <f aca="false">AL73*VLOOKUP($X74,$K$40:$V$69,AL$6+1,FALSE())</f>
        <v>0.941414091965943</v>
      </c>
      <c r="AM74" s="74" t="n">
        <f aca="false">AM73*VLOOKUP($X74,$K$40:$V$69,AM$6+1,FALSE())</f>
        <v>0.921738101869145</v>
      </c>
      <c r="AN74" s="74" t="n">
        <f aca="false">AN73*VLOOKUP($X74,$K$40:$V$69,AN$6+1,FALSE())</f>
        <v>0.899873286241162</v>
      </c>
      <c r="AO74" s="74" t="n">
        <f aca="false">AO73*VLOOKUP($X74,$K$40:$V$69,AO$6+1,FALSE())</f>
        <v>0.871100267028742</v>
      </c>
      <c r="AP74" s="74" t="n">
        <f aca="false">AP73*VLOOKUP($X74,$K$40:$V$69,AP$6+1,FALSE())</f>
        <v>0.834073831550586</v>
      </c>
      <c r="AQ74" s="74" t="n">
        <f aca="false">AQ73*VLOOKUP($X74,$K$40:$V$69,AQ$6+1,FALSE())</f>
        <v>0.760059496884188</v>
      </c>
      <c r="AR74" s="74" t="n">
        <f aca="false">AR73*VLOOKUP($X74,$K$40:$V$69,AR$6+1,FALSE())</f>
        <v>0.739762076561334</v>
      </c>
      <c r="AS74" s="74" t="n">
        <f aca="false">AS73*VLOOKUP($X74,$K$40:$V$69,AS$6+1,FALSE())</f>
        <v>0.705934061415442</v>
      </c>
      <c r="AT74" s="74" t="n">
        <f aca="false">AT73*VLOOKUP($X74,$K$40:$V$69,AT$6+1,FALSE())</f>
        <v>0.670489948936218</v>
      </c>
      <c r="AU74" s="74" t="n">
        <f aca="false">AU73*VLOOKUP($X74,$K$40:$V$69,AU$6+1,FALSE())</f>
        <v>0.562998237879926</v>
      </c>
      <c r="AV74" s="74" t="n">
        <f aca="false">AV73*VLOOKUP($X74,$K$40:$V$69,AV$6+1,FALSE())</f>
        <v>0.417934697337298</v>
      </c>
      <c r="AW74" s="75" t="n">
        <v>0</v>
      </c>
      <c r="AX74" s="54"/>
      <c r="AY74" s="60" t="n">
        <f aca="false">AY62+1</f>
        <v>6</v>
      </c>
      <c r="AZ74" s="61" t="n">
        <v>68</v>
      </c>
      <c r="BA74" s="76" t="n">
        <v>0.562998237879926</v>
      </c>
      <c r="BB74" s="77" t="n">
        <v>0.670489948936218</v>
      </c>
      <c r="BC74" s="54"/>
      <c r="BD74" s="54" t="n">
        <f aca="false">IF($D$11=1,BA74*BB74,BA74)</f>
        <v>0.562998237879926</v>
      </c>
    </row>
    <row r="75" customFormat="false" ht="12.75" hidden="false" customHeight="false" outlineLevel="0" collapsed="false">
      <c r="F75" s="57" t="n">
        <v>5</v>
      </c>
      <c r="G75" s="58" t="n">
        <v>9</v>
      </c>
      <c r="H75" s="80" t="n">
        <f aca="false">+'Survival Rates'!J73</f>
        <v>0.765726031286857</v>
      </c>
      <c r="I75" s="81" t="n">
        <v>0.738982039416673</v>
      </c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60" t="n">
        <f aca="false">X63+1</f>
        <v>6</v>
      </c>
      <c r="Y75" s="61" t="n">
        <v>69</v>
      </c>
      <c r="Z75" s="71" t="n">
        <f aca="false">Z74*VLOOKUP($X75,$K$7:$V$36,Z$6+1,FALSE())</f>
        <v>0.940088709734954</v>
      </c>
      <c r="AA75" s="71" t="n">
        <f aca="false">AA74*VLOOKUP($X75,$K$7:$V$36,AA$6+1,FALSE())</f>
        <v>0.920250118326225</v>
      </c>
      <c r="AB75" s="71" t="n">
        <f aca="false">AB74*VLOOKUP($X75,$K$7:$V$36,AB$6+1,FALSE())</f>
        <v>0.897951683597994</v>
      </c>
      <c r="AC75" s="71" t="n">
        <f aca="false">AC74*VLOOKUP($X75,$K$7:$V$36,AC$6+1,FALSE())</f>
        <v>0.868710319363195</v>
      </c>
      <c r="AD75" s="71" t="n">
        <f aca="false">AD74*VLOOKUP($X75,$K$7:$V$36,AD$6+1,FALSE())</f>
        <v>0.831399880404035</v>
      </c>
      <c r="AE75" s="71" t="n">
        <f aca="false">AE74*VLOOKUP($X75,$K$7:$V$36,AE$6+1,FALSE())</f>
        <v>0.756739940098825</v>
      </c>
      <c r="AF75" s="71" t="n">
        <f aca="false">AF74*VLOOKUP($X75,$K$7:$V$36,AF$6+1,FALSE())</f>
        <v>0.736618861469921</v>
      </c>
      <c r="AG75" s="71" t="n">
        <f aca="false">AG74*VLOOKUP($X75,$K$7:$V$36,AG$6+1,FALSE())</f>
        <v>0.702455871007079</v>
      </c>
      <c r="AH75" s="71" t="n">
        <f aca="false">AH74*VLOOKUP($X75,$K$7:$V$36,AH$6+1,FALSE())</f>
        <v>0.666816803371574</v>
      </c>
      <c r="AI75" s="71" t="n">
        <f aca="false">AI74*VLOOKUP($X75,$K$7:$V$36,AI$6+1,FALSE())</f>
        <v>0.558308547079934</v>
      </c>
      <c r="AJ75" s="71" t="n">
        <f aca="false">AJ74*VLOOKUP($X75,$K$7:$V$36,AJ$6+1,FALSE())</f>
        <v>0.412308483023163</v>
      </c>
      <c r="AK75" s="72" t="n">
        <f aca="false">W$7</f>
        <v>0</v>
      </c>
      <c r="AL75" s="73" t="n">
        <f aca="false">AL74*VLOOKUP($X75,$K$40:$V$69,AL$6+1,FALSE())</f>
        <v>0.940088709734954</v>
      </c>
      <c r="AM75" s="74" t="n">
        <f aca="false">AM74*VLOOKUP($X75,$K$40:$V$69,AM$6+1,FALSE())</f>
        <v>0.920250118326225</v>
      </c>
      <c r="AN75" s="74" t="n">
        <f aca="false">AN74*VLOOKUP($X75,$K$40:$V$69,AN$6+1,FALSE())</f>
        <v>0.897951683597994</v>
      </c>
      <c r="AO75" s="74" t="n">
        <f aca="false">AO74*VLOOKUP($X75,$K$40:$V$69,AO$6+1,FALSE())</f>
        <v>0.868710319363195</v>
      </c>
      <c r="AP75" s="74" t="n">
        <f aca="false">AP74*VLOOKUP($X75,$K$40:$V$69,AP$6+1,FALSE())</f>
        <v>0.831399880404035</v>
      </c>
      <c r="AQ75" s="74" t="n">
        <f aca="false">AQ74*VLOOKUP($X75,$K$40:$V$69,AQ$6+1,FALSE())</f>
        <v>0.756739940098825</v>
      </c>
      <c r="AR75" s="74" t="n">
        <f aca="false">AR74*VLOOKUP($X75,$K$40:$V$69,AR$6+1,FALSE())</f>
        <v>0.736618861469921</v>
      </c>
      <c r="AS75" s="74" t="n">
        <f aca="false">AS74*VLOOKUP($X75,$K$40:$V$69,AS$6+1,FALSE())</f>
        <v>0.702455871007079</v>
      </c>
      <c r="AT75" s="74" t="n">
        <f aca="false">AT74*VLOOKUP($X75,$K$40:$V$69,AT$6+1,FALSE())</f>
        <v>0.666816803371574</v>
      </c>
      <c r="AU75" s="74" t="n">
        <f aca="false">AU74*VLOOKUP($X75,$K$40:$V$69,AU$6+1,FALSE())</f>
        <v>0.558308547079934</v>
      </c>
      <c r="AV75" s="74" t="n">
        <f aca="false">AV74*VLOOKUP($X75,$K$40:$V$69,AV$6+1,FALSE())</f>
        <v>0.412308483023163</v>
      </c>
      <c r="AW75" s="75" t="n">
        <v>0</v>
      </c>
      <c r="AX75" s="54"/>
      <c r="AY75" s="60" t="n">
        <f aca="false">AY63+1</f>
        <v>6</v>
      </c>
      <c r="AZ75" s="61" t="n">
        <v>69</v>
      </c>
      <c r="BA75" s="76" t="n">
        <v>0.558308547079934</v>
      </c>
      <c r="BB75" s="77" t="n">
        <v>0.666816803371574</v>
      </c>
      <c r="BC75" s="54"/>
      <c r="BD75" s="54" t="n">
        <f aca="false">IF($D$11=1,BA75*BB75,BA75)</f>
        <v>0.558308547079934</v>
      </c>
    </row>
    <row r="76" customFormat="false" ht="12.75" hidden="false" customHeight="false" outlineLevel="0" collapsed="false">
      <c r="F76" s="57" t="n">
        <v>5</v>
      </c>
      <c r="G76" s="58" t="n">
        <v>10</v>
      </c>
      <c r="H76" s="80" t="n">
        <f aca="false">+'Survival Rates'!J74</f>
        <v>0.758704410250785</v>
      </c>
      <c r="I76" s="81" t="n">
        <v>0.724916867631157</v>
      </c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60" t="n">
        <f aca="false">X64+1</f>
        <v>6</v>
      </c>
      <c r="Y76" s="61" t="n">
        <v>70</v>
      </c>
      <c r="Z76" s="71" t="n">
        <f aca="false">Z75*VLOOKUP($X76,$K$7:$V$36,Z$6+1,FALSE())</f>
        <v>0.938765193460799</v>
      </c>
      <c r="AA76" s="71" t="n">
        <f aca="false">AA75*VLOOKUP($X76,$K$7:$V$36,AA$6+1,FALSE())</f>
        <v>0.918764536870208</v>
      </c>
      <c r="AB76" s="71" t="n">
        <f aca="false">AB75*VLOOKUP($X76,$K$7:$V$36,AB$6+1,FALSE())</f>
        <v>0.896034184373356</v>
      </c>
      <c r="AC76" s="71" t="n">
        <f aca="false">AC75*VLOOKUP($X76,$K$7:$V$36,AC$6+1,FALSE())</f>
        <v>0.866326928749758</v>
      </c>
      <c r="AD76" s="71" t="n">
        <f aca="false">AD75*VLOOKUP($X76,$K$7:$V$36,AD$6+1,FALSE())</f>
        <v>0.828734501657748</v>
      </c>
      <c r="AE76" s="71" t="n">
        <f aca="false">AE75*VLOOKUP($X76,$K$7:$V$36,AE$6+1,FALSE())</f>
        <v>0.753434881464326</v>
      </c>
      <c r="AF76" s="71" t="n">
        <f aca="false">AF75*VLOOKUP($X76,$K$7:$V$36,AF$6+1,FALSE())</f>
        <v>0.733489001755087</v>
      </c>
      <c r="AG76" s="71" t="n">
        <f aca="false">AG75*VLOOKUP($X76,$K$7:$V$36,AG$6+1,FALSE())</f>
        <v>0.698994817905411</v>
      </c>
      <c r="AH76" s="71" t="n">
        <f aca="false">AH75*VLOOKUP($X76,$K$7:$V$36,AH$6+1,FALSE())</f>
        <v>0.663163780402892</v>
      </c>
      <c r="AI76" s="71" t="n">
        <f aca="false">AI75*VLOOKUP($X76,$K$7:$V$36,AI$6+1,FALSE())</f>
        <v>0.553657920700253</v>
      </c>
      <c r="AJ76" s="71" t="n">
        <f aca="false">AJ75*VLOOKUP($X76,$K$7:$V$36,AJ$6+1,FALSE())</f>
        <v>0.406758008502135</v>
      </c>
      <c r="AK76" s="72" t="n">
        <f aca="false">W$7</f>
        <v>0</v>
      </c>
      <c r="AL76" s="73" t="n">
        <f aca="false">AL75*VLOOKUP($X76,$K$40:$V$69,AL$6+1,FALSE())</f>
        <v>0.938765193460799</v>
      </c>
      <c r="AM76" s="74" t="n">
        <f aca="false">AM75*VLOOKUP($X76,$K$40:$V$69,AM$6+1,FALSE())</f>
        <v>0.918764536870208</v>
      </c>
      <c r="AN76" s="74" t="n">
        <f aca="false">AN75*VLOOKUP($X76,$K$40:$V$69,AN$6+1,FALSE())</f>
        <v>0.896034184373356</v>
      </c>
      <c r="AO76" s="74" t="n">
        <f aca="false">AO75*VLOOKUP($X76,$K$40:$V$69,AO$6+1,FALSE())</f>
        <v>0.866326928749758</v>
      </c>
      <c r="AP76" s="74" t="n">
        <f aca="false">AP75*VLOOKUP($X76,$K$40:$V$69,AP$6+1,FALSE())</f>
        <v>0.828734501657748</v>
      </c>
      <c r="AQ76" s="74" t="n">
        <f aca="false">AQ75*VLOOKUP($X76,$K$40:$V$69,AQ$6+1,FALSE())</f>
        <v>0.753434881464326</v>
      </c>
      <c r="AR76" s="74" t="n">
        <f aca="false">AR75*VLOOKUP($X76,$K$40:$V$69,AR$6+1,FALSE())</f>
        <v>0.733489001755087</v>
      </c>
      <c r="AS76" s="74" t="n">
        <f aca="false">AS75*VLOOKUP($X76,$K$40:$V$69,AS$6+1,FALSE())</f>
        <v>0.698994817905411</v>
      </c>
      <c r="AT76" s="74" t="n">
        <f aca="false">AT75*VLOOKUP($X76,$K$40:$V$69,AT$6+1,FALSE())</f>
        <v>0.663163780402892</v>
      </c>
      <c r="AU76" s="74" t="n">
        <f aca="false">AU75*VLOOKUP($X76,$K$40:$V$69,AU$6+1,FALSE())</f>
        <v>0.553657920700253</v>
      </c>
      <c r="AV76" s="74" t="n">
        <f aca="false">AV75*VLOOKUP($X76,$K$40:$V$69,AV$6+1,FALSE())</f>
        <v>0.406758008502135</v>
      </c>
      <c r="AW76" s="75" t="n">
        <v>0</v>
      </c>
      <c r="AX76" s="54"/>
      <c r="AY76" s="60" t="n">
        <f aca="false">AY64+1</f>
        <v>6</v>
      </c>
      <c r="AZ76" s="61" t="n">
        <v>70</v>
      </c>
      <c r="BA76" s="76" t="n">
        <v>0.553657920700253</v>
      </c>
      <c r="BB76" s="77" t="n">
        <v>0.663163780402892</v>
      </c>
      <c r="BC76" s="54"/>
      <c r="BD76" s="54" t="n">
        <f aca="false">IF($D$11=1,BA76*BB76,BA76)</f>
        <v>0.553657920700253</v>
      </c>
    </row>
    <row r="77" customFormat="false" ht="12.75" hidden="false" customHeight="false" outlineLevel="0" collapsed="false">
      <c r="F77" s="57" t="n">
        <v>5</v>
      </c>
      <c r="G77" s="58" t="n">
        <v>11</v>
      </c>
      <c r="H77" s="80" t="n">
        <f aca="false">+'Survival Rates'!J75</f>
        <v>0.727816213612291</v>
      </c>
      <c r="I77" s="81" t="n">
        <v>0.697911630154269</v>
      </c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60" t="n">
        <f aca="false">X65+1</f>
        <v>6</v>
      </c>
      <c r="Y77" s="61" t="n">
        <v>71</v>
      </c>
      <c r="Z77" s="71" t="n">
        <f aca="false">Z76*VLOOKUP($X77,$K$7:$V$36,Z$6+1,FALSE())</f>
        <v>0.937443540516465</v>
      </c>
      <c r="AA77" s="71" t="n">
        <f aca="false">AA76*VLOOKUP($X77,$K$7:$V$36,AA$6+1,FALSE())</f>
        <v>0.917281353623351</v>
      </c>
      <c r="AB77" s="71" t="n">
        <f aca="false">AB76*VLOOKUP($X77,$K$7:$V$36,AB$6+1,FALSE())</f>
        <v>0.894120779804749</v>
      </c>
      <c r="AC77" s="71" t="n">
        <f aca="false">AC76*VLOOKUP($X77,$K$7:$V$36,AC$6+1,FALSE())</f>
        <v>0.863950077198525</v>
      </c>
      <c r="AD77" s="71" t="n">
        <f aca="false">AD76*VLOOKUP($X77,$K$7:$V$36,AD$6+1,FALSE())</f>
        <v>0.82607766782953</v>
      </c>
      <c r="AE77" s="71" t="n">
        <f aca="false">AE76*VLOOKUP($X77,$K$7:$V$36,AE$6+1,FALSE())</f>
        <v>0.750144257660076</v>
      </c>
      <c r="AF77" s="71" t="n">
        <f aca="false">AF76*VLOOKUP($X77,$K$7:$V$36,AF$6+1,FALSE())</f>
        <v>0.73037244067045</v>
      </c>
      <c r="AG77" s="71" t="n">
        <f aca="false">AG76*VLOOKUP($X77,$K$7:$V$36,AG$6+1,FALSE())</f>
        <v>0.695550817673634</v>
      </c>
      <c r="AH77" s="71" t="n">
        <f aca="false">AH76*VLOOKUP($X77,$K$7:$V$36,AH$6+1,FALSE())</f>
        <v>0.65953076979254</v>
      </c>
      <c r="AI77" s="71" t="n">
        <f aca="false">AI76*VLOOKUP($X77,$K$7:$V$36,AI$6+1,FALSE())</f>
        <v>0.549046033340129</v>
      </c>
      <c r="AJ77" s="71" t="n">
        <f aca="false">AJ76*VLOOKUP($X77,$K$7:$V$36,AJ$6+1,FALSE())</f>
        <v>0.401282254169211</v>
      </c>
      <c r="AK77" s="72" t="n">
        <f aca="false">W$7</f>
        <v>0</v>
      </c>
      <c r="AL77" s="73" t="n">
        <f aca="false">AL76*VLOOKUP($X77,$K$40:$V$69,AL$6+1,FALSE())</f>
        <v>0.937443540516465</v>
      </c>
      <c r="AM77" s="74" t="n">
        <f aca="false">AM76*VLOOKUP($X77,$K$40:$V$69,AM$6+1,FALSE())</f>
        <v>0.917281353623351</v>
      </c>
      <c r="AN77" s="74" t="n">
        <f aca="false">AN76*VLOOKUP($X77,$K$40:$V$69,AN$6+1,FALSE())</f>
        <v>0.894120779804749</v>
      </c>
      <c r="AO77" s="74" t="n">
        <f aca="false">AO76*VLOOKUP($X77,$K$40:$V$69,AO$6+1,FALSE())</f>
        <v>0.863950077198525</v>
      </c>
      <c r="AP77" s="74" t="n">
        <f aca="false">AP76*VLOOKUP($X77,$K$40:$V$69,AP$6+1,FALSE())</f>
        <v>0.82607766782953</v>
      </c>
      <c r="AQ77" s="74" t="n">
        <f aca="false">AQ76*VLOOKUP($X77,$K$40:$V$69,AQ$6+1,FALSE())</f>
        <v>0.750144257660076</v>
      </c>
      <c r="AR77" s="74" t="n">
        <f aca="false">AR76*VLOOKUP($X77,$K$40:$V$69,AR$6+1,FALSE())</f>
        <v>0.73037244067045</v>
      </c>
      <c r="AS77" s="74" t="n">
        <f aca="false">AS76*VLOOKUP($X77,$K$40:$V$69,AS$6+1,FALSE())</f>
        <v>0.695550817673634</v>
      </c>
      <c r="AT77" s="74" t="n">
        <f aca="false">AT76*VLOOKUP($X77,$K$40:$V$69,AT$6+1,FALSE())</f>
        <v>0.65953076979254</v>
      </c>
      <c r="AU77" s="74" t="n">
        <f aca="false">AU76*VLOOKUP($X77,$K$40:$V$69,AU$6+1,FALSE())</f>
        <v>0.549046033340129</v>
      </c>
      <c r="AV77" s="74" t="n">
        <f aca="false">AV76*VLOOKUP($X77,$K$40:$V$69,AV$6+1,FALSE())</f>
        <v>0.401282254169211</v>
      </c>
      <c r="AW77" s="75" t="n">
        <v>0</v>
      </c>
      <c r="AX77" s="54"/>
      <c r="AY77" s="60" t="n">
        <f aca="false">AY65+1</f>
        <v>6</v>
      </c>
      <c r="AZ77" s="61" t="n">
        <v>71</v>
      </c>
      <c r="BA77" s="76" t="n">
        <v>0.549046033340129</v>
      </c>
      <c r="BB77" s="77" t="n">
        <v>0.65953076979254</v>
      </c>
      <c r="BC77" s="54"/>
      <c r="BD77" s="54" t="n">
        <f aca="false">IF($D$11=1,BA77*BB77,BA77)</f>
        <v>0.549046033340129</v>
      </c>
    </row>
    <row r="78" customFormat="false" ht="12.75" hidden="false" customHeight="false" outlineLevel="0" collapsed="false">
      <c r="F78" s="57" t="n">
        <v>5</v>
      </c>
      <c r="G78" s="58" t="n">
        <v>12</v>
      </c>
      <c r="H78" s="80" t="n">
        <f aca="false">+'Survival Rates'!J76</f>
        <v>0.696107760115159</v>
      </c>
      <c r="I78" s="81" t="n">
        <v>0.670841941970523</v>
      </c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60" t="n">
        <f aca="false">X66+1</f>
        <v>6</v>
      </c>
      <c r="Y78" s="61" t="n">
        <v>72</v>
      </c>
      <c r="Z78" s="71" t="n">
        <f aca="false">Z77*VLOOKUP($X78,$K$7:$V$36,Z$6+1,FALSE())</f>
        <v>0.936123748278639</v>
      </c>
      <c r="AA78" s="71" t="n">
        <f aca="false">AA77*VLOOKUP($X78,$K$7:$V$36,AA$6+1,FALSE())</f>
        <v>0.915800564714168</v>
      </c>
      <c r="AB78" s="71" t="n">
        <f aca="false">AB77*VLOOKUP($X78,$K$7:$V$36,AB$6+1,FALSE())</f>
        <v>0.892211461148384</v>
      </c>
      <c r="AC78" s="71" t="n">
        <f aca="false">AC77*VLOOKUP($X78,$K$7:$V$36,AC$6+1,FALSE())</f>
        <v>0.861579746768949</v>
      </c>
      <c r="AD78" s="71" t="n">
        <f aca="false">AD77*VLOOKUP($X78,$K$7:$V$36,AD$6+1,FALSE())</f>
        <v>0.823429351525293</v>
      </c>
      <c r="AE78" s="71" t="n">
        <f aca="false">AE77*VLOOKUP($X78,$K$7:$V$36,AE$6+1,FALSE())</f>
        <v>0.746868005642011</v>
      </c>
      <c r="AF78" s="71" t="n">
        <f aca="false">AF77*VLOOKUP($X78,$K$7:$V$36,AF$6+1,FALSE())</f>
        <v>0.72726912171074</v>
      </c>
      <c r="AG78" s="71" t="n">
        <f aca="false">AG77*VLOOKUP($X78,$K$7:$V$36,AG$6+1,FALSE())</f>
        <v>0.692123786290971</v>
      </c>
      <c r="AH78" s="71" t="n">
        <f aca="false">AH77*VLOOKUP($X78,$K$7:$V$36,AH$6+1,FALSE())</f>
        <v>0.655917661906801</v>
      </c>
      <c r="AI78" s="71" t="n">
        <f aca="false">AI77*VLOOKUP($X78,$K$7:$V$36,AI$6+1,FALSE())</f>
        <v>0.544472562309342</v>
      </c>
      <c r="AJ78" s="71" t="n">
        <f aca="false">AJ77*VLOOKUP($X78,$K$7:$V$36,AJ$6+1,FALSE())</f>
        <v>0.395880214145257</v>
      </c>
      <c r="AK78" s="72" t="n">
        <f aca="false">W$7</f>
        <v>0</v>
      </c>
      <c r="AL78" s="73" t="n">
        <f aca="false">AL77*VLOOKUP($X78,$K$40:$V$69,AL$6+1,FALSE())</f>
        <v>0.936123748278639</v>
      </c>
      <c r="AM78" s="74" t="n">
        <f aca="false">AM77*VLOOKUP($X78,$K$40:$V$69,AM$6+1,FALSE())</f>
        <v>0.915800564714168</v>
      </c>
      <c r="AN78" s="74" t="n">
        <f aca="false">AN77*VLOOKUP($X78,$K$40:$V$69,AN$6+1,FALSE())</f>
        <v>0.892211461148384</v>
      </c>
      <c r="AO78" s="74" t="n">
        <f aca="false">AO77*VLOOKUP($X78,$K$40:$V$69,AO$6+1,FALSE())</f>
        <v>0.861579746768949</v>
      </c>
      <c r="AP78" s="74" t="n">
        <f aca="false">AP77*VLOOKUP($X78,$K$40:$V$69,AP$6+1,FALSE())</f>
        <v>0.823429351525293</v>
      </c>
      <c r="AQ78" s="74" t="n">
        <f aca="false">AQ77*VLOOKUP($X78,$K$40:$V$69,AQ$6+1,FALSE())</f>
        <v>0.746868005642011</v>
      </c>
      <c r="AR78" s="74" t="n">
        <f aca="false">AR77*VLOOKUP($X78,$K$40:$V$69,AR$6+1,FALSE())</f>
        <v>0.72726912171074</v>
      </c>
      <c r="AS78" s="74" t="n">
        <f aca="false">AS77*VLOOKUP($X78,$K$40:$V$69,AS$6+1,FALSE())</f>
        <v>0.692123786290971</v>
      </c>
      <c r="AT78" s="74" t="n">
        <f aca="false">AT77*VLOOKUP($X78,$K$40:$V$69,AT$6+1,FALSE())</f>
        <v>0.655917661906801</v>
      </c>
      <c r="AU78" s="74" t="n">
        <f aca="false">AU77*VLOOKUP($X78,$K$40:$V$69,AU$6+1,FALSE())</f>
        <v>0.544472562309342</v>
      </c>
      <c r="AV78" s="74" t="n">
        <f aca="false">AV77*VLOOKUP($X78,$K$40:$V$69,AV$6+1,FALSE())</f>
        <v>0.395880214145257</v>
      </c>
      <c r="AW78" s="75" t="n">
        <v>0</v>
      </c>
      <c r="AX78" s="54"/>
      <c r="AY78" s="60" t="n">
        <f aca="false">AY66+1</f>
        <v>6</v>
      </c>
      <c r="AZ78" s="61" t="n">
        <v>72</v>
      </c>
      <c r="BA78" s="76" t="n">
        <v>0.544472562309342</v>
      </c>
      <c r="BB78" s="77" t="n">
        <v>0.655917661906801</v>
      </c>
      <c r="BC78" s="54"/>
      <c r="BD78" s="54" t="n">
        <f aca="false">IF($D$11=1,BA78*BB78,BA78)</f>
        <v>0.544472562309342</v>
      </c>
    </row>
    <row r="79" customFormat="false" ht="12.75" hidden="false" customHeight="false" outlineLevel="0" collapsed="false">
      <c r="F79" s="57" t="n">
        <v>5</v>
      </c>
      <c r="G79" s="58" t="n">
        <v>13</v>
      </c>
      <c r="H79" s="80" t="n">
        <f aca="false">+'Survival Rates'!J77</f>
        <v>0.663683998258824</v>
      </c>
      <c r="I79" s="81" t="n">
        <v>0.643722530934257</v>
      </c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60" t="n">
        <f aca="false">X67+1</f>
        <v>7</v>
      </c>
      <c r="Y79" s="61" t="n">
        <v>73</v>
      </c>
      <c r="Z79" s="71" t="n">
        <f aca="false">Z78*VLOOKUP($X79,$K$7:$V$36,Z$6+1,FALSE())</f>
        <v>0.934597265379637</v>
      </c>
      <c r="AA79" s="71" t="n">
        <f aca="false">AA78*VLOOKUP($X79,$K$7:$V$36,AA$6+1,FALSE())</f>
        <v>0.914154689494554</v>
      </c>
      <c r="AB79" s="71" t="n">
        <f aca="false">AB78*VLOOKUP($X79,$K$7:$V$36,AB$6+1,FALSE())</f>
        <v>0.890079440468319</v>
      </c>
      <c r="AC79" s="71" t="n">
        <f aca="false">AC78*VLOOKUP($X79,$K$7:$V$36,AC$6+1,FALSE())</f>
        <v>0.858947647104631</v>
      </c>
      <c r="AD79" s="71" t="n">
        <f aca="false">AD78*VLOOKUP($X79,$K$7:$V$36,AD$6+1,FALSE())</f>
        <v>0.820591113575374</v>
      </c>
      <c r="AE79" s="71" t="n">
        <f aca="false">AE78*VLOOKUP($X79,$K$7:$V$36,AE$6+1,FALSE())</f>
        <v>0.743480361356321</v>
      </c>
      <c r="AF79" s="71" t="n">
        <f aca="false">AF78*VLOOKUP($X79,$K$7:$V$36,AF$6+1,FALSE())</f>
        <v>0.724208027126517</v>
      </c>
      <c r="AG79" s="71" t="n">
        <f aca="false">AG78*VLOOKUP($X79,$K$7:$V$36,AG$6+1,FALSE())</f>
        <v>0.688738055321364</v>
      </c>
      <c r="AH79" s="71" t="n">
        <f aca="false">AH78*VLOOKUP($X79,$K$7:$V$36,AH$6+1,FALSE())</f>
        <v>0.652400827610131</v>
      </c>
      <c r="AI79" s="71" t="n">
        <f aca="false">AI78*VLOOKUP($X79,$K$7:$V$36,AI$6+1,FALSE())</f>
        <v>0.539921643069359</v>
      </c>
      <c r="AJ79" s="71" t="n">
        <f aca="false">AJ78*VLOOKUP($X79,$K$7:$V$36,AJ$6+1,FALSE())</f>
        <v>0.390393681861801</v>
      </c>
      <c r="AK79" s="72" t="n">
        <f aca="false">W$7</f>
        <v>0</v>
      </c>
      <c r="AL79" s="73" t="n">
        <f aca="false">AL78*VLOOKUP($X79,$K$40:$V$69,AL$6+1,FALSE())</f>
        <v>0.934597265379637</v>
      </c>
      <c r="AM79" s="74" t="n">
        <f aca="false">AM78*VLOOKUP($X79,$K$40:$V$69,AM$6+1,FALSE())</f>
        <v>0.914154689494554</v>
      </c>
      <c r="AN79" s="74" t="n">
        <f aca="false">AN78*VLOOKUP($X79,$K$40:$V$69,AN$6+1,FALSE())</f>
        <v>0.890079440468319</v>
      </c>
      <c r="AO79" s="74" t="n">
        <f aca="false">AO78*VLOOKUP($X79,$K$40:$V$69,AO$6+1,FALSE())</f>
        <v>0.858947647104631</v>
      </c>
      <c r="AP79" s="74" t="n">
        <f aca="false">AP78*VLOOKUP($X79,$K$40:$V$69,AP$6+1,FALSE())</f>
        <v>0.820591113575374</v>
      </c>
      <c r="AQ79" s="74" t="n">
        <f aca="false">AQ78*VLOOKUP($X79,$K$40:$V$69,AQ$6+1,FALSE())</f>
        <v>0.743480361356321</v>
      </c>
      <c r="AR79" s="74" t="n">
        <f aca="false">AR78*VLOOKUP($X79,$K$40:$V$69,AR$6+1,FALSE())</f>
        <v>0.724208027126517</v>
      </c>
      <c r="AS79" s="74" t="n">
        <f aca="false">AS78*VLOOKUP($X79,$K$40:$V$69,AS$6+1,FALSE())</f>
        <v>0.688738055321364</v>
      </c>
      <c r="AT79" s="74" t="n">
        <f aca="false">AT78*VLOOKUP($X79,$K$40:$V$69,AT$6+1,FALSE())</f>
        <v>0.652400827610131</v>
      </c>
      <c r="AU79" s="74" t="n">
        <f aca="false">AU78*VLOOKUP($X79,$K$40:$V$69,AU$6+1,FALSE())</f>
        <v>0.539921643069359</v>
      </c>
      <c r="AV79" s="74" t="n">
        <f aca="false">AV78*VLOOKUP($X79,$K$40:$V$69,AV$6+1,FALSE())</f>
        <v>0.390393681861801</v>
      </c>
      <c r="AW79" s="75" t="n">
        <v>0</v>
      </c>
      <c r="AX79" s="54"/>
      <c r="AY79" s="60" t="n">
        <f aca="false">AY67+1</f>
        <v>7</v>
      </c>
      <c r="AZ79" s="61" t="n">
        <v>73</v>
      </c>
      <c r="BA79" s="76" t="n">
        <v>0.539921643069359</v>
      </c>
      <c r="BB79" s="77" t="n">
        <v>0.652400827610131</v>
      </c>
      <c r="BC79" s="54"/>
      <c r="BD79" s="54" t="n">
        <f aca="false">IF($D$11=1,BA79*BB79,BA79)</f>
        <v>0.539921643069359</v>
      </c>
    </row>
    <row r="80" customFormat="false" ht="12.75" hidden="false" customHeight="false" outlineLevel="0" collapsed="false">
      <c r="F80" s="57" t="n">
        <v>5</v>
      </c>
      <c r="G80" s="58" t="n">
        <v>14</v>
      </c>
      <c r="H80" s="80" t="n">
        <f aca="false">+'Survival Rates'!J78</f>
        <v>0.630596083059915</v>
      </c>
      <c r="I80" s="81" t="n">
        <v>0.616500981259458</v>
      </c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60" t="n">
        <f aca="false">X68+1</f>
        <v>7</v>
      </c>
      <c r="Y80" s="61" t="n">
        <v>74</v>
      </c>
      <c r="Z80" s="71" t="n">
        <f aca="false">Z79*VLOOKUP($X80,$K$7:$V$36,Z$6+1,FALSE())</f>
        <v>0.933073271628085</v>
      </c>
      <c r="AA80" s="71" t="n">
        <f aca="false">AA79*VLOOKUP($X80,$K$7:$V$36,AA$6+1,FALSE())</f>
        <v>0.912511772239089</v>
      </c>
      <c r="AB80" s="71" t="n">
        <f aca="false">AB79*VLOOKUP($X80,$K$7:$V$36,AB$6+1,FALSE())</f>
        <v>0.887952514446166</v>
      </c>
      <c r="AC80" s="71" t="n">
        <f aca="false">AC79*VLOOKUP($X80,$K$7:$V$36,AC$6+1,FALSE())</f>
        <v>0.856323588423945</v>
      </c>
      <c r="AD80" s="71" t="n">
        <f aca="false">AD79*VLOOKUP($X80,$K$7:$V$36,AD$6+1,FALSE())</f>
        <v>0.817762658607621</v>
      </c>
      <c r="AE80" s="71" t="n">
        <f aca="false">AE79*VLOOKUP($X80,$K$7:$V$36,AE$6+1,FALSE())</f>
        <v>0.740108082749331</v>
      </c>
      <c r="AF80" s="71" t="n">
        <f aca="false">AF79*VLOOKUP($X80,$K$7:$V$36,AF$6+1,FALSE())</f>
        <v>0.721159816768744</v>
      </c>
      <c r="AG80" s="71" t="n">
        <f aca="false">AG79*VLOOKUP($X80,$K$7:$V$36,AG$6+1,FALSE())</f>
        <v>0.685368886669691</v>
      </c>
      <c r="AH80" s="71" t="n">
        <f aca="false">AH79*VLOOKUP($X80,$K$7:$V$36,AH$6+1,FALSE())</f>
        <v>0.64890284952696</v>
      </c>
      <c r="AI80" s="71" t="n">
        <f aca="false">AI79*VLOOKUP($X80,$K$7:$V$36,AI$6+1,FALSE())</f>
        <v>0.535408762230871</v>
      </c>
      <c r="AJ80" s="71" t="n">
        <f aca="false">AJ79*VLOOKUP($X80,$K$7:$V$36,AJ$6+1,FALSE())</f>
        <v>0.384983187822798</v>
      </c>
      <c r="AK80" s="72" t="n">
        <f aca="false">W$7</f>
        <v>0</v>
      </c>
      <c r="AL80" s="73" t="n">
        <f aca="false">AL79*VLOOKUP($X80,$K$40:$V$69,AL$6+1,FALSE())</f>
        <v>0.933073271628085</v>
      </c>
      <c r="AM80" s="74" t="n">
        <f aca="false">AM79*VLOOKUP($X80,$K$40:$V$69,AM$6+1,FALSE())</f>
        <v>0.912511772239089</v>
      </c>
      <c r="AN80" s="74" t="n">
        <f aca="false">AN79*VLOOKUP($X80,$K$40:$V$69,AN$6+1,FALSE())</f>
        <v>0.887952514446166</v>
      </c>
      <c r="AO80" s="74" t="n">
        <f aca="false">AO79*VLOOKUP($X80,$K$40:$V$69,AO$6+1,FALSE())</f>
        <v>0.856323588423945</v>
      </c>
      <c r="AP80" s="74" t="n">
        <f aca="false">AP79*VLOOKUP($X80,$K$40:$V$69,AP$6+1,FALSE())</f>
        <v>0.817762658607621</v>
      </c>
      <c r="AQ80" s="74" t="n">
        <f aca="false">AQ79*VLOOKUP($X80,$K$40:$V$69,AQ$6+1,FALSE())</f>
        <v>0.740108082749331</v>
      </c>
      <c r="AR80" s="74" t="n">
        <f aca="false">AR79*VLOOKUP($X80,$K$40:$V$69,AR$6+1,FALSE())</f>
        <v>0.721159816768744</v>
      </c>
      <c r="AS80" s="74" t="n">
        <f aca="false">AS79*VLOOKUP($X80,$K$40:$V$69,AS$6+1,FALSE())</f>
        <v>0.685368886669691</v>
      </c>
      <c r="AT80" s="74" t="n">
        <f aca="false">AT79*VLOOKUP($X80,$K$40:$V$69,AT$6+1,FALSE())</f>
        <v>0.64890284952696</v>
      </c>
      <c r="AU80" s="74" t="n">
        <f aca="false">AU79*VLOOKUP($X80,$K$40:$V$69,AU$6+1,FALSE())</f>
        <v>0.535408762230871</v>
      </c>
      <c r="AV80" s="74" t="n">
        <f aca="false">AV79*VLOOKUP($X80,$K$40:$V$69,AV$6+1,FALSE())</f>
        <v>0.384983187822798</v>
      </c>
      <c r="AW80" s="75" t="n">
        <v>0</v>
      </c>
      <c r="AX80" s="54"/>
      <c r="AY80" s="60" t="n">
        <f aca="false">AY68+1</f>
        <v>7</v>
      </c>
      <c r="AZ80" s="61" t="n">
        <v>74</v>
      </c>
      <c r="BA80" s="76" t="n">
        <v>0.535408762230871</v>
      </c>
      <c r="BB80" s="77" t="n">
        <v>0.64890284952696</v>
      </c>
      <c r="BC80" s="54"/>
      <c r="BD80" s="54" t="n">
        <f aca="false">IF($D$11=1,BA80*BB80,BA80)</f>
        <v>0.535408762230871</v>
      </c>
    </row>
    <row r="81" customFormat="false" ht="12.75" hidden="false" customHeight="false" outlineLevel="0" collapsed="false">
      <c r="F81" s="57" t="n">
        <v>5</v>
      </c>
      <c r="G81" s="58" t="n">
        <v>15</v>
      </c>
      <c r="H81" s="80" t="n">
        <f aca="false">+'Survival Rates'!J79</f>
        <v>0.596942626317403</v>
      </c>
      <c r="I81" s="81" t="n">
        <v>0.589166856694221</v>
      </c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60" t="n">
        <f aca="false">X69+1</f>
        <v>7</v>
      </c>
      <c r="Y81" s="61" t="n">
        <v>75</v>
      </c>
      <c r="Z81" s="71" t="n">
        <f aca="false">Z80*VLOOKUP($X81,$K$7:$V$36,Z$6+1,FALSE())</f>
        <v>0.931551762965074</v>
      </c>
      <c r="AA81" s="71" t="n">
        <f aca="false">AA80*VLOOKUP($X81,$K$7:$V$36,AA$6+1,FALSE())</f>
        <v>0.910871807631726</v>
      </c>
      <c r="AB81" s="71" t="n">
        <f aca="false">AB80*VLOOKUP($X81,$K$7:$V$36,AB$6+1,FALSE())</f>
        <v>0.885830670907775</v>
      </c>
      <c r="AC81" s="71" t="n">
        <f aca="false">AC80*VLOOKUP($X81,$K$7:$V$36,AC$6+1,FALSE())</f>
        <v>0.853707546161936</v>
      </c>
      <c r="AD81" s="71" t="n">
        <f aca="false">AD80*VLOOKUP($X81,$K$7:$V$36,AD$6+1,FALSE())</f>
        <v>0.814943952901556</v>
      </c>
      <c r="AE81" s="71" t="n">
        <f aca="false">AE80*VLOOKUP($X81,$K$7:$V$36,AE$6+1,FALSE())</f>
        <v>0.736751100125388</v>
      </c>
      <c r="AF81" s="71" t="n">
        <f aca="false">AF80*VLOOKUP($X81,$K$7:$V$36,AF$6+1,FALSE())</f>
        <v>0.718124436407377</v>
      </c>
      <c r="AG81" s="71" t="n">
        <f aca="false">AG80*VLOOKUP($X81,$K$7:$V$36,AG$6+1,FALSE())</f>
        <v>0.68201619931641</v>
      </c>
      <c r="AH81" s="71" t="n">
        <f aca="false">AH80*VLOOKUP($X81,$K$7:$V$36,AH$6+1,FALSE())</f>
        <v>0.645423626555911</v>
      </c>
      <c r="AI81" s="71" t="n">
        <f aca="false">AI80*VLOOKUP($X81,$K$7:$V$36,AI$6+1,FALSE())</f>
        <v>0.53093360185372</v>
      </c>
      <c r="AJ81" s="71" t="n">
        <f aca="false">AJ80*VLOOKUP($X81,$K$7:$V$36,AJ$6+1,FALSE())</f>
        <v>0.379647678208765</v>
      </c>
      <c r="AK81" s="72" t="n">
        <f aca="false">W$7</f>
        <v>0</v>
      </c>
      <c r="AL81" s="73" t="n">
        <f aca="false">AL80*VLOOKUP($X81,$K$40:$V$69,AL$6+1,FALSE())</f>
        <v>0.931551762965074</v>
      </c>
      <c r="AM81" s="74" t="n">
        <f aca="false">AM80*VLOOKUP($X81,$K$40:$V$69,AM$6+1,FALSE())</f>
        <v>0.910871807631726</v>
      </c>
      <c r="AN81" s="74" t="n">
        <f aca="false">AN80*VLOOKUP($X81,$K$40:$V$69,AN$6+1,FALSE())</f>
        <v>0.885830670907775</v>
      </c>
      <c r="AO81" s="74" t="n">
        <f aca="false">AO80*VLOOKUP($X81,$K$40:$V$69,AO$6+1,FALSE())</f>
        <v>0.853707546161936</v>
      </c>
      <c r="AP81" s="74" t="n">
        <f aca="false">AP80*VLOOKUP($X81,$K$40:$V$69,AP$6+1,FALSE())</f>
        <v>0.814943952901556</v>
      </c>
      <c r="AQ81" s="74" t="n">
        <f aca="false">AQ80*VLOOKUP($X81,$K$40:$V$69,AQ$6+1,FALSE())</f>
        <v>0.736751100125388</v>
      </c>
      <c r="AR81" s="74" t="n">
        <f aca="false">AR80*VLOOKUP($X81,$K$40:$V$69,AR$6+1,FALSE())</f>
        <v>0.718124436407377</v>
      </c>
      <c r="AS81" s="74" t="n">
        <f aca="false">AS80*VLOOKUP($X81,$K$40:$V$69,AS$6+1,FALSE())</f>
        <v>0.68201619931641</v>
      </c>
      <c r="AT81" s="74" t="n">
        <f aca="false">AT80*VLOOKUP($X81,$K$40:$V$69,AT$6+1,FALSE())</f>
        <v>0.645423626555911</v>
      </c>
      <c r="AU81" s="74" t="n">
        <f aca="false">AU80*VLOOKUP($X81,$K$40:$V$69,AU$6+1,FALSE())</f>
        <v>0.53093360185372</v>
      </c>
      <c r="AV81" s="74" t="n">
        <f aca="false">AV80*VLOOKUP($X81,$K$40:$V$69,AV$6+1,FALSE())</f>
        <v>0.379647678208765</v>
      </c>
      <c r="AW81" s="75" t="n">
        <v>0</v>
      </c>
      <c r="AX81" s="54"/>
      <c r="AY81" s="60" t="n">
        <f aca="false">AY69+1</f>
        <v>7</v>
      </c>
      <c r="AZ81" s="61" t="n">
        <v>75</v>
      </c>
      <c r="BA81" s="76" t="n">
        <v>0.53093360185372</v>
      </c>
      <c r="BB81" s="77" t="n">
        <v>0.645423626555911</v>
      </c>
      <c r="BC81" s="54"/>
      <c r="BD81" s="54" t="n">
        <f aca="false">IF($D$11=1,BA81*BB81,BA81)</f>
        <v>0.53093360185372</v>
      </c>
    </row>
    <row r="82" customFormat="false" ht="12.75" hidden="false" customHeight="false" outlineLevel="0" collapsed="false">
      <c r="F82" s="45" t="n">
        <v>6</v>
      </c>
      <c r="G82" s="46" t="n">
        <v>1</v>
      </c>
      <c r="H82" s="69" t="n">
        <f aca="false">+'Survival Rates'!J80</f>
        <v>0.953463343515873</v>
      </c>
      <c r="I82" s="70" t="n">
        <v>0.946471983176359</v>
      </c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60" t="n">
        <f aca="false">X70+1</f>
        <v>7</v>
      </c>
      <c r="Y82" s="61" t="n">
        <v>76</v>
      </c>
      <c r="Z82" s="71" t="n">
        <f aca="false">Z81*VLOOKUP($X82,$K$7:$V$36,Z$6+1,FALSE())</f>
        <v>0.930032735338314</v>
      </c>
      <c r="AA82" s="71" t="n">
        <f aca="false">AA81*VLOOKUP($X82,$K$7:$V$36,AA$6+1,FALSE())</f>
        <v>0.909234790365971</v>
      </c>
      <c r="AB82" s="71" t="n">
        <f aca="false">AB81*VLOOKUP($X82,$K$7:$V$36,AB$6+1,FALSE())</f>
        <v>0.883713897708089</v>
      </c>
      <c r="AC82" s="71" t="n">
        <f aca="false">AC81*VLOOKUP($X82,$K$7:$V$36,AC$6+1,FALSE())</f>
        <v>0.851099495828689</v>
      </c>
      <c r="AD82" s="71" t="n">
        <f aca="false">AD81*VLOOKUP($X82,$K$7:$V$36,AD$6+1,FALSE())</f>
        <v>0.812134962852929</v>
      </c>
      <c r="AE82" s="71" t="n">
        <f aca="false">AE81*VLOOKUP($X82,$K$7:$V$36,AE$6+1,FALSE())</f>
        <v>0.733409344104964</v>
      </c>
      <c r="AF82" s="71" t="n">
        <f aca="false">AF81*VLOOKUP($X82,$K$7:$V$36,AF$6+1,FALSE())</f>
        <v>0.715101832040628</v>
      </c>
      <c r="AG82" s="71" t="n">
        <f aca="false">AG81*VLOOKUP($X82,$K$7:$V$36,AG$6+1,FALSE())</f>
        <v>0.678679912638309</v>
      </c>
      <c r="AH82" s="71" t="n">
        <f aca="false">AH81*VLOOKUP($X82,$K$7:$V$36,AH$6+1,FALSE())</f>
        <v>0.641963058137683</v>
      </c>
      <c r="AI82" s="71" t="n">
        <f aca="false">AI81*VLOOKUP($X82,$K$7:$V$36,AI$6+1,FALSE())</f>
        <v>0.526495846655218</v>
      </c>
      <c r="AJ82" s="71" t="n">
        <f aca="false">AJ81*VLOOKUP($X82,$K$7:$V$36,AJ$6+1,FALSE())</f>
        <v>0.374386113805177</v>
      </c>
      <c r="AK82" s="72" t="n">
        <f aca="false">W$7</f>
        <v>0</v>
      </c>
      <c r="AL82" s="73" t="n">
        <f aca="false">AL81*VLOOKUP($X82,$K$40:$V$69,AL$6+1,FALSE())</f>
        <v>0.930032735338314</v>
      </c>
      <c r="AM82" s="74" t="n">
        <f aca="false">AM81*VLOOKUP($X82,$K$40:$V$69,AM$6+1,FALSE())</f>
        <v>0.909234790365971</v>
      </c>
      <c r="AN82" s="74" t="n">
        <f aca="false">AN81*VLOOKUP($X82,$K$40:$V$69,AN$6+1,FALSE())</f>
        <v>0.883713897708089</v>
      </c>
      <c r="AO82" s="74" t="n">
        <f aca="false">AO81*VLOOKUP($X82,$K$40:$V$69,AO$6+1,FALSE())</f>
        <v>0.851099495828689</v>
      </c>
      <c r="AP82" s="74" t="n">
        <f aca="false">AP81*VLOOKUP($X82,$K$40:$V$69,AP$6+1,FALSE())</f>
        <v>0.812134962852929</v>
      </c>
      <c r="AQ82" s="74" t="n">
        <f aca="false">AQ81*VLOOKUP($X82,$K$40:$V$69,AQ$6+1,FALSE())</f>
        <v>0.733409344104964</v>
      </c>
      <c r="AR82" s="74" t="n">
        <f aca="false">AR81*VLOOKUP($X82,$K$40:$V$69,AR$6+1,FALSE())</f>
        <v>0.715101832040628</v>
      </c>
      <c r="AS82" s="74" t="n">
        <f aca="false">AS81*VLOOKUP($X82,$K$40:$V$69,AS$6+1,FALSE())</f>
        <v>0.678679912638309</v>
      </c>
      <c r="AT82" s="74" t="n">
        <f aca="false">AT81*VLOOKUP($X82,$K$40:$V$69,AT$6+1,FALSE())</f>
        <v>0.641963058137683</v>
      </c>
      <c r="AU82" s="74" t="n">
        <f aca="false">AU81*VLOOKUP($X82,$K$40:$V$69,AU$6+1,FALSE())</f>
        <v>0.526495846655218</v>
      </c>
      <c r="AV82" s="74" t="n">
        <f aca="false">AV81*VLOOKUP($X82,$K$40:$V$69,AV$6+1,FALSE())</f>
        <v>0.374386113805177</v>
      </c>
      <c r="AW82" s="75" t="n">
        <v>0</v>
      </c>
      <c r="AX82" s="54"/>
      <c r="AY82" s="60" t="n">
        <f aca="false">AY70+1</f>
        <v>7</v>
      </c>
      <c r="AZ82" s="61" t="n">
        <v>76</v>
      </c>
      <c r="BA82" s="76" t="n">
        <v>0.526495846655218</v>
      </c>
      <c r="BB82" s="77" t="n">
        <v>0.641963058137683</v>
      </c>
      <c r="BC82" s="54"/>
      <c r="BD82" s="54" t="n">
        <f aca="false">IF($D$11=1,BA82*BB82,BA82)</f>
        <v>0.526495846655218</v>
      </c>
    </row>
    <row r="83" customFormat="false" ht="12.75" hidden="false" customHeight="false" outlineLevel="0" collapsed="false">
      <c r="F83" s="57" t="n">
        <v>6</v>
      </c>
      <c r="G83" s="58" t="n">
        <v>2</v>
      </c>
      <c r="H83" s="80" t="n">
        <f aca="false">+'Survival Rates'!J81</f>
        <v>0.914372064422652</v>
      </c>
      <c r="I83" s="81" t="n">
        <v>0.894821336802797</v>
      </c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60" t="n">
        <f aca="false">X71+1</f>
        <v>7</v>
      </c>
      <c r="Y83" s="61" t="n">
        <v>77</v>
      </c>
      <c r="Z83" s="71" t="n">
        <f aca="false">Z82*VLOOKUP($X83,$K$7:$V$36,Z$6+1,FALSE())</f>
        <v>0.928516184702123</v>
      </c>
      <c r="AA83" s="71" t="n">
        <f aca="false">AA82*VLOOKUP($X83,$K$7:$V$36,AA$6+1,FALSE())</f>
        <v>0.907600715144865</v>
      </c>
      <c r="AB83" s="71" t="n">
        <f aca="false">AB82*VLOOKUP($X83,$K$7:$V$36,AB$6+1,FALSE())</f>
        <v>0.88160218273107</v>
      </c>
      <c r="AC83" s="71" t="n">
        <f aca="false">AC82*VLOOKUP($X83,$K$7:$V$36,AC$6+1,FALSE())</f>
        <v>0.848499413009108</v>
      </c>
      <c r="AD83" s="71" t="n">
        <f aca="false">AD82*VLOOKUP($X83,$K$7:$V$36,AD$6+1,FALSE())</f>
        <v>0.809335654973322</v>
      </c>
      <c r="AE83" s="71" t="n">
        <f aca="false">AE82*VLOOKUP($X83,$K$7:$V$36,AE$6+1,FALSE())</f>
        <v>0.730082745623224</v>
      </c>
      <c r="AF83" s="71" t="n">
        <f aca="false">AF82*VLOOKUP($X83,$K$7:$V$36,AF$6+1,FALSE())</f>
        <v>0.712091949894005</v>
      </c>
      <c r="AG83" s="71" t="n">
        <f aca="false">AG82*VLOOKUP($X83,$K$7:$V$36,AG$6+1,FALSE())</f>
        <v>0.67535994640657</v>
      </c>
      <c r="AH83" s="71" t="n">
        <f aca="false">AH82*VLOOKUP($X83,$K$7:$V$36,AH$6+1,FALSE())</f>
        <v>0.638521044252144</v>
      </c>
      <c r="AI83" s="71" t="n">
        <f aca="false">AI82*VLOOKUP($X83,$K$7:$V$36,AI$6+1,FALSE())</f>
        <v>0.522095183987935</v>
      </c>
      <c r="AJ83" s="71" t="n">
        <f aca="false">AJ82*VLOOKUP($X83,$K$7:$V$36,AJ$6+1,FALSE())</f>
        <v>0.369197469800059</v>
      </c>
      <c r="AK83" s="72" t="n">
        <f aca="false">W$7</f>
        <v>0</v>
      </c>
      <c r="AL83" s="73" t="n">
        <f aca="false">AL82*VLOOKUP($X83,$K$40:$V$69,AL$6+1,FALSE())</f>
        <v>0.928516184702123</v>
      </c>
      <c r="AM83" s="74" t="n">
        <f aca="false">AM82*VLOOKUP($X83,$K$40:$V$69,AM$6+1,FALSE())</f>
        <v>0.907600715144865</v>
      </c>
      <c r="AN83" s="74" t="n">
        <f aca="false">AN82*VLOOKUP($X83,$K$40:$V$69,AN$6+1,FALSE())</f>
        <v>0.88160218273107</v>
      </c>
      <c r="AO83" s="74" t="n">
        <f aca="false">AO82*VLOOKUP($X83,$K$40:$V$69,AO$6+1,FALSE())</f>
        <v>0.848499413009108</v>
      </c>
      <c r="AP83" s="74" t="n">
        <f aca="false">AP82*VLOOKUP($X83,$K$40:$V$69,AP$6+1,FALSE())</f>
        <v>0.809335654973322</v>
      </c>
      <c r="AQ83" s="74" t="n">
        <f aca="false">AQ82*VLOOKUP($X83,$K$40:$V$69,AQ$6+1,FALSE())</f>
        <v>0.730082745623224</v>
      </c>
      <c r="AR83" s="74" t="n">
        <f aca="false">AR82*VLOOKUP($X83,$K$40:$V$69,AR$6+1,FALSE())</f>
        <v>0.712091949894005</v>
      </c>
      <c r="AS83" s="74" t="n">
        <f aca="false">AS82*VLOOKUP($X83,$K$40:$V$69,AS$6+1,FALSE())</f>
        <v>0.67535994640657</v>
      </c>
      <c r="AT83" s="74" t="n">
        <f aca="false">AT82*VLOOKUP($X83,$K$40:$V$69,AT$6+1,FALSE())</f>
        <v>0.638521044252144</v>
      </c>
      <c r="AU83" s="74" t="n">
        <f aca="false">AU82*VLOOKUP($X83,$K$40:$V$69,AU$6+1,FALSE())</f>
        <v>0.522095183987935</v>
      </c>
      <c r="AV83" s="74" t="n">
        <f aca="false">AV82*VLOOKUP($X83,$K$40:$V$69,AV$6+1,FALSE())</f>
        <v>0.369197469800059</v>
      </c>
      <c r="AW83" s="75" t="n">
        <v>0</v>
      </c>
      <c r="AX83" s="54"/>
      <c r="AY83" s="60" t="n">
        <f aca="false">AY71+1</f>
        <v>7</v>
      </c>
      <c r="AZ83" s="61" t="n">
        <v>77</v>
      </c>
      <c r="BA83" s="76" t="n">
        <v>0.522095183987935</v>
      </c>
      <c r="BB83" s="77" t="n">
        <v>0.638521044252144</v>
      </c>
      <c r="BC83" s="54"/>
      <c r="BD83" s="54" t="n">
        <f aca="false">IF($D$11=1,BA83*BB83,BA83)</f>
        <v>0.522095183987935</v>
      </c>
    </row>
    <row r="84" customFormat="false" ht="12.75" hidden="false" customHeight="false" outlineLevel="0" collapsed="false">
      <c r="F84" s="57" t="n">
        <v>6</v>
      </c>
      <c r="G84" s="58" t="n">
        <v>3</v>
      </c>
      <c r="H84" s="80" t="n">
        <f aca="false">+'Survival Rates'!J82</f>
        <v>0.871916539726433</v>
      </c>
      <c r="I84" s="81" t="n">
        <v>0.85389113836067</v>
      </c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60" t="n">
        <f aca="false">X72+1</f>
        <v>7</v>
      </c>
      <c r="Y84" s="61" t="n">
        <v>78</v>
      </c>
      <c r="Z84" s="71" t="n">
        <f aca="false">Z83*VLOOKUP($X84,$K$7:$V$36,Z$6+1,FALSE())</f>
        <v>0.927002107017415</v>
      </c>
      <c r="AA84" s="71" t="n">
        <f aca="false">AA83*VLOOKUP($X84,$K$7:$V$36,AA$6+1,FALSE())</f>
        <v>0.905969576680971</v>
      </c>
      <c r="AB84" s="71" t="n">
        <f aca="false">AB83*VLOOKUP($X84,$K$7:$V$36,AB$6+1,FALSE())</f>
        <v>0.879495513889634</v>
      </c>
      <c r="AC84" s="71" t="n">
        <f aca="false">AC83*VLOOKUP($X84,$K$7:$V$36,AC$6+1,FALSE())</f>
        <v>0.845907273362684</v>
      </c>
      <c r="AD84" s="71" t="n">
        <f aca="false">AD83*VLOOKUP($X84,$K$7:$V$36,AD$6+1,FALSE())</f>
        <v>0.806545995889744</v>
      </c>
      <c r="AE84" s="71" t="n">
        <f aca="false">AE83*VLOOKUP($X84,$K$7:$V$36,AE$6+1,FALSE())</f>
        <v>0.726771235928595</v>
      </c>
      <c r="AF84" s="71" t="n">
        <f aca="false">AF83*VLOOKUP($X84,$K$7:$V$36,AF$6+1,FALSE())</f>
        <v>0.709094736419354</v>
      </c>
      <c r="AG84" s="71" t="n">
        <f aca="false">AG83*VLOOKUP($X84,$K$7:$V$36,AG$6+1,FALSE())</f>
        <v>0.672056220784836</v>
      </c>
      <c r="AH84" s="71" t="n">
        <f aca="false">AH83*VLOOKUP($X84,$K$7:$V$36,AH$6+1,FALSE())</f>
        <v>0.63509748541544</v>
      </c>
      <c r="AI84" s="71" t="n">
        <f aca="false">AI83*VLOOKUP($X84,$K$7:$V$36,AI$6+1,FALSE())</f>
        <v>0.517731303817673</v>
      </c>
      <c r="AJ84" s="71" t="n">
        <f aca="false">AJ83*VLOOKUP($X84,$K$7:$V$36,AJ$6+1,FALSE())</f>
        <v>0.364080735584378</v>
      </c>
      <c r="AK84" s="72" t="n">
        <f aca="false">W$7</f>
        <v>0</v>
      </c>
      <c r="AL84" s="73" t="n">
        <f aca="false">AL83*VLOOKUP($X84,$K$40:$V$69,AL$6+1,FALSE())</f>
        <v>0.927002107017415</v>
      </c>
      <c r="AM84" s="74" t="n">
        <f aca="false">AM83*VLOOKUP($X84,$K$40:$V$69,AM$6+1,FALSE())</f>
        <v>0.905969576680971</v>
      </c>
      <c r="AN84" s="74" t="n">
        <f aca="false">AN83*VLOOKUP($X84,$K$40:$V$69,AN$6+1,FALSE())</f>
        <v>0.879495513889634</v>
      </c>
      <c r="AO84" s="74" t="n">
        <f aca="false">AO83*VLOOKUP($X84,$K$40:$V$69,AO$6+1,FALSE())</f>
        <v>0.845907273362684</v>
      </c>
      <c r="AP84" s="74" t="n">
        <f aca="false">AP83*VLOOKUP($X84,$K$40:$V$69,AP$6+1,FALSE())</f>
        <v>0.806545995889744</v>
      </c>
      <c r="AQ84" s="74" t="n">
        <f aca="false">AQ83*VLOOKUP($X84,$K$40:$V$69,AQ$6+1,FALSE())</f>
        <v>0.726771235928595</v>
      </c>
      <c r="AR84" s="74" t="n">
        <f aca="false">AR83*VLOOKUP($X84,$K$40:$V$69,AR$6+1,FALSE())</f>
        <v>0.709094736419354</v>
      </c>
      <c r="AS84" s="74" t="n">
        <f aca="false">AS83*VLOOKUP($X84,$K$40:$V$69,AS$6+1,FALSE())</f>
        <v>0.672056220784836</v>
      </c>
      <c r="AT84" s="74" t="n">
        <f aca="false">AT83*VLOOKUP($X84,$K$40:$V$69,AT$6+1,FALSE())</f>
        <v>0.63509748541544</v>
      </c>
      <c r="AU84" s="74" t="n">
        <f aca="false">AU83*VLOOKUP($X84,$K$40:$V$69,AU$6+1,FALSE())</f>
        <v>0.517731303817673</v>
      </c>
      <c r="AV84" s="74" t="n">
        <f aca="false">AV83*VLOOKUP($X84,$K$40:$V$69,AV$6+1,FALSE())</f>
        <v>0.364080735584378</v>
      </c>
      <c r="AW84" s="75" t="n">
        <v>0</v>
      </c>
      <c r="AX84" s="54"/>
      <c r="AY84" s="60" t="n">
        <f aca="false">AY72+1</f>
        <v>7</v>
      </c>
      <c r="AZ84" s="61" t="n">
        <v>78</v>
      </c>
      <c r="BA84" s="76" t="n">
        <v>0.517731303817673</v>
      </c>
      <c r="BB84" s="77" t="n">
        <v>0.63509748541544</v>
      </c>
      <c r="BC84" s="54"/>
      <c r="BD84" s="54" t="n">
        <f aca="false">IF($D$11=1,BA84*BB84,BA84)</f>
        <v>0.517731303817673</v>
      </c>
    </row>
    <row r="85" customFormat="false" ht="12.75" hidden="false" customHeight="false" outlineLevel="0" collapsed="false">
      <c r="F85" s="57" t="n">
        <v>6</v>
      </c>
      <c r="G85" s="58" t="n">
        <v>4</v>
      </c>
      <c r="H85" s="80" t="n">
        <f aca="false">+'Survival Rates'!J83</f>
        <v>0.832333383439298</v>
      </c>
      <c r="I85" s="81" t="n">
        <v>0.809897946556196</v>
      </c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60" t="n">
        <f aca="false">X73+1</f>
        <v>7</v>
      </c>
      <c r="Y85" s="61" t="n">
        <v>79</v>
      </c>
      <c r="Z85" s="71" t="n">
        <f aca="false">Z84*VLOOKUP($X85,$K$7:$V$36,Z$6+1,FALSE())</f>
        <v>0.92549049825169</v>
      </c>
      <c r="AA85" s="71" t="n">
        <f aca="false">AA84*VLOOKUP($X85,$K$7:$V$36,AA$6+1,FALSE())</f>
        <v>0.904341369696355</v>
      </c>
      <c r="AB85" s="71" t="n">
        <f aca="false">AB84*VLOOKUP($X85,$K$7:$V$36,AB$6+1,FALSE())</f>
        <v>0.877393879125579</v>
      </c>
      <c r="AC85" s="71" t="n">
        <f aca="false">AC84*VLOOKUP($X85,$K$7:$V$36,AC$6+1,FALSE())</f>
        <v>0.843323052623266</v>
      </c>
      <c r="AD85" s="71" t="n">
        <f aca="false">AD84*VLOOKUP($X85,$K$7:$V$36,AD$6+1,FALSE())</f>
        <v>0.803765952344237</v>
      </c>
      <c r="AE85" s="71" t="n">
        <f aca="false">AE84*VLOOKUP($X85,$K$7:$V$36,AE$6+1,FALSE())</f>
        <v>0.723474746581349</v>
      </c>
      <c r="AF85" s="71" t="n">
        <f aca="false">AF84*VLOOKUP($X85,$K$7:$V$36,AF$6+1,FALSE())</f>
        <v>0.706110138293906</v>
      </c>
      <c r="AG85" s="71" t="n">
        <f aca="false">AG84*VLOOKUP($X85,$K$7:$V$36,AG$6+1,FALSE())</f>
        <v>0.668768656327296</v>
      </c>
      <c r="AH85" s="71" t="n">
        <f aca="false">AH84*VLOOKUP($X85,$K$7:$V$36,AH$6+1,FALSE())</f>
        <v>0.631692282677119</v>
      </c>
      <c r="AI85" s="71" t="n">
        <f aca="false">AI84*VLOOKUP($X85,$K$7:$V$36,AI$6+1,FALSE())</f>
        <v>0.513403898701624</v>
      </c>
      <c r="AJ85" s="71" t="n">
        <f aca="false">AJ84*VLOOKUP($X85,$K$7:$V$36,AJ$6+1,FALSE())</f>
        <v>0.359034914555204</v>
      </c>
      <c r="AK85" s="72" t="n">
        <f aca="false">W$7</f>
        <v>0</v>
      </c>
      <c r="AL85" s="73" t="n">
        <f aca="false">AL84*VLOOKUP($X85,$K$40:$V$69,AL$6+1,FALSE())</f>
        <v>0.92549049825169</v>
      </c>
      <c r="AM85" s="74" t="n">
        <f aca="false">AM84*VLOOKUP($X85,$K$40:$V$69,AM$6+1,FALSE())</f>
        <v>0.904341369696355</v>
      </c>
      <c r="AN85" s="74" t="n">
        <f aca="false">AN84*VLOOKUP($X85,$K$40:$V$69,AN$6+1,FALSE())</f>
        <v>0.877393879125579</v>
      </c>
      <c r="AO85" s="74" t="n">
        <f aca="false">AO84*VLOOKUP($X85,$K$40:$V$69,AO$6+1,FALSE())</f>
        <v>0.843323052623266</v>
      </c>
      <c r="AP85" s="74" t="n">
        <f aca="false">AP84*VLOOKUP($X85,$K$40:$V$69,AP$6+1,FALSE())</f>
        <v>0.803765952344237</v>
      </c>
      <c r="AQ85" s="74" t="n">
        <f aca="false">AQ84*VLOOKUP($X85,$K$40:$V$69,AQ$6+1,FALSE())</f>
        <v>0.723474746581349</v>
      </c>
      <c r="AR85" s="74" t="n">
        <f aca="false">AR84*VLOOKUP($X85,$K$40:$V$69,AR$6+1,FALSE())</f>
        <v>0.706110138293906</v>
      </c>
      <c r="AS85" s="74" t="n">
        <f aca="false">AS84*VLOOKUP($X85,$K$40:$V$69,AS$6+1,FALSE())</f>
        <v>0.668768656327296</v>
      </c>
      <c r="AT85" s="74" t="n">
        <f aca="false">AT84*VLOOKUP($X85,$K$40:$V$69,AT$6+1,FALSE())</f>
        <v>0.631692282677119</v>
      </c>
      <c r="AU85" s="74" t="n">
        <f aca="false">AU84*VLOOKUP($X85,$K$40:$V$69,AU$6+1,FALSE())</f>
        <v>0.513403898701624</v>
      </c>
      <c r="AV85" s="74" t="n">
        <f aca="false">AV84*VLOOKUP($X85,$K$40:$V$69,AV$6+1,FALSE())</f>
        <v>0.359034914555204</v>
      </c>
      <c r="AW85" s="75" t="n">
        <v>0</v>
      </c>
      <c r="AX85" s="54"/>
      <c r="AY85" s="60" t="n">
        <f aca="false">AY73+1</f>
        <v>7</v>
      </c>
      <c r="AZ85" s="61" t="n">
        <v>79</v>
      </c>
      <c r="BA85" s="76" t="n">
        <v>0.513403898701624</v>
      </c>
      <c r="BB85" s="77" t="n">
        <v>0.631692282677119</v>
      </c>
      <c r="BC85" s="54"/>
      <c r="BD85" s="54" t="n">
        <f aca="false">IF($D$11=1,BA85*BB85,BA85)</f>
        <v>0.513403898701624</v>
      </c>
    </row>
    <row r="86" customFormat="false" ht="12.75" hidden="false" customHeight="false" outlineLevel="0" collapsed="false">
      <c r="F86" s="57" t="n">
        <v>6</v>
      </c>
      <c r="G86" s="58" t="n">
        <v>5</v>
      </c>
      <c r="H86" s="80" t="n">
        <f aca="false">+'Survival Rates'!J84</f>
        <v>0.787145575300109</v>
      </c>
      <c r="I86" s="81" t="n">
        <v>0.758611296012744</v>
      </c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60" t="n">
        <f aca="false">X74+1</f>
        <v>7</v>
      </c>
      <c r="Y86" s="61" t="n">
        <v>80</v>
      </c>
      <c r="Z86" s="71" t="n">
        <f aca="false">Z85*VLOOKUP($X86,$K$7:$V$36,Z$6+1,FALSE())</f>
        <v>0.923981354379026</v>
      </c>
      <c r="AA86" s="71" t="n">
        <f aca="false">AA85*VLOOKUP($X86,$K$7:$V$36,AA$6+1,FALSE())</f>
        <v>0.902716088922566</v>
      </c>
      <c r="AB86" s="71" t="n">
        <f aca="false">AB85*VLOOKUP($X86,$K$7:$V$36,AB$6+1,FALSE())</f>
        <v>0.875297266409518</v>
      </c>
      <c r="AC86" s="71" t="n">
        <f aca="false">AC85*VLOOKUP($X86,$K$7:$V$36,AC$6+1,FALSE())</f>
        <v>0.840746726598836</v>
      </c>
      <c r="AD86" s="71" t="n">
        <f aca="false">AD85*VLOOKUP($X86,$K$7:$V$36,AD$6+1,FALSE())</f>
        <v>0.800995491193478</v>
      </c>
      <c r="AE86" s="71" t="n">
        <f aca="false">AE85*VLOOKUP($X86,$K$7:$V$36,AE$6+1,FALSE())</f>
        <v>0.720193209452187</v>
      </c>
      <c r="AF86" s="71" t="n">
        <f aca="false">AF85*VLOOKUP($X86,$K$7:$V$36,AF$6+1,FALSE())</f>
        <v>0.70313810241933</v>
      </c>
      <c r="AG86" s="71" t="n">
        <f aca="false">AG85*VLOOKUP($X86,$K$7:$V$36,AG$6+1,FALSE())</f>
        <v>0.66549717397677</v>
      </c>
      <c r="AH86" s="71" t="n">
        <f aca="false">AH85*VLOOKUP($X86,$K$7:$V$36,AH$6+1,FALSE())</f>
        <v>0.628305337617274</v>
      </c>
      <c r="AI86" s="71" t="n">
        <f aca="false">AI85*VLOOKUP($X86,$K$7:$V$36,AI$6+1,FALSE())</f>
        <v>0.50911266376671</v>
      </c>
      <c r="AJ86" s="71" t="n">
        <f aca="false">AJ85*VLOOKUP($X86,$K$7:$V$36,AJ$6+1,FALSE())</f>
        <v>0.354059023921599</v>
      </c>
      <c r="AK86" s="72" t="n">
        <f aca="false">W$7</f>
        <v>0</v>
      </c>
      <c r="AL86" s="73" t="n">
        <f aca="false">AL85*VLOOKUP($X86,$K$40:$V$69,AL$6+1,FALSE())</f>
        <v>0.923981354379026</v>
      </c>
      <c r="AM86" s="74" t="n">
        <f aca="false">AM85*VLOOKUP($X86,$K$40:$V$69,AM$6+1,FALSE())</f>
        <v>0.902716088922566</v>
      </c>
      <c r="AN86" s="74" t="n">
        <f aca="false">AN85*VLOOKUP($X86,$K$40:$V$69,AN$6+1,FALSE())</f>
        <v>0.875297266409518</v>
      </c>
      <c r="AO86" s="74" t="n">
        <f aca="false">AO85*VLOOKUP($X86,$K$40:$V$69,AO$6+1,FALSE())</f>
        <v>0.840746726598836</v>
      </c>
      <c r="AP86" s="74" t="n">
        <f aca="false">AP85*VLOOKUP($X86,$K$40:$V$69,AP$6+1,FALSE())</f>
        <v>0.800995491193478</v>
      </c>
      <c r="AQ86" s="74" t="n">
        <f aca="false">AQ85*VLOOKUP($X86,$K$40:$V$69,AQ$6+1,FALSE())</f>
        <v>0.720193209452187</v>
      </c>
      <c r="AR86" s="74" t="n">
        <f aca="false">AR85*VLOOKUP($X86,$K$40:$V$69,AR$6+1,FALSE())</f>
        <v>0.70313810241933</v>
      </c>
      <c r="AS86" s="74" t="n">
        <f aca="false">AS85*VLOOKUP($X86,$K$40:$V$69,AS$6+1,FALSE())</f>
        <v>0.66549717397677</v>
      </c>
      <c r="AT86" s="74" t="n">
        <f aca="false">AT85*VLOOKUP($X86,$K$40:$V$69,AT$6+1,FALSE())</f>
        <v>0.628305337617274</v>
      </c>
      <c r="AU86" s="74" t="n">
        <f aca="false">AU85*VLOOKUP($X86,$K$40:$V$69,AU$6+1,FALSE())</f>
        <v>0.50911266376671</v>
      </c>
      <c r="AV86" s="74" t="n">
        <f aca="false">AV85*VLOOKUP($X86,$K$40:$V$69,AV$6+1,FALSE())</f>
        <v>0.354059023921599</v>
      </c>
      <c r="AW86" s="75" t="n">
        <v>0</v>
      </c>
      <c r="AX86" s="54"/>
      <c r="AY86" s="60" t="n">
        <f aca="false">AY74+1</f>
        <v>7</v>
      </c>
      <c r="AZ86" s="61" t="n">
        <v>80</v>
      </c>
      <c r="BA86" s="76" t="n">
        <v>0.50911266376671</v>
      </c>
      <c r="BB86" s="77" t="n">
        <v>0.628305337617274</v>
      </c>
      <c r="BC86" s="54"/>
      <c r="BD86" s="54" t="n">
        <f aca="false">IF($D$11=1,BA86*BB86,BA86)</f>
        <v>0.50911266376671</v>
      </c>
    </row>
    <row r="87" customFormat="false" ht="12.75" hidden="false" customHeight="false" outlineLevel="0" collapsed="false">
      <c r="F87" s="57" t="n">
        <v>6</v>
      </c>
      <c r="G87" s="58" t="n">
        <v>6</v>
      </c>
      <c r="H87" s="80" t="n">
        <f aca="false">+'Survival Rates'!J85</f>
        <v>0.746868005642011</v>
      </c>
      <c r="I87" s="81" t="n">
        <v>0.717417474232207</v>
      </c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60" t="n">
        <f aca="false">X75+1</f>
        <v>7</v>
      </c>
      <c r="Y87" s="61" t="n">
        <v>81</v>
      </c>
      <c r="Z87" s="71" t="n">
        <f aca="false">Z86*VLOOKUP($X87,$K$7:$V$36,Z$6+1,FALSE())</f>
        <v>0.922474671380064</v>
      </c>
      <c r="AA87" s="71" t="n">
        <f aca="false">AA86*VLOOKUP($X87,$K$7:$V$36,AA$6+1,FALSE())</f>
        <v>0.901093729100623</v>
      </c>
      <c r="AB87" s="71" t="n">
        <f aca="false">AB86*VLOOKUP($X87,$K$7:$V$36,AB$6+1,FALSE())</f>
        <v>0.87320566374081</v>
      </c>
      <c r="AC87" s="71" t="n">
        <f aca="false">AC86*VLOOKUP($X87,$K$7:$V$36,AC$6+1,FALSE())</f>
        <v>0.838178271171283</v>
      </c>
      <c r="AD87" s="71" t="n">
        <f aca="false">AD86*VLOOKUP($X87,$K$7:$V$36,AD$6+1,FALSE())</f>
        <v>0.798234579408384</v>
      </c>
      <c r="AE87" s="71" t="n">
        <f aca="false">AE86*VLOOKUP($X87,$K$7:$V$36,AE$6+1,FALSE())</f>
        <v>0.71692655672083</v>
      </c>
      <c r="AF87" s="71" t="n">
        <f aca="false">AF86*VLOOKUP($X87,$K$7:$V$36,AF$6+1,FALSE())</f>
        <v>0.700178575920785</v>
      </c>
      <c r="AG87" s="71" t="n">
        <f aca="false">AG86*VLOOKUP($X87,$K$7:$V$36,AG$6+1,FALSE())</f>
        <v>0.662241695062812</v>
      </c>
      <c r="AH87" s="71" t="n">
        <f aca="false">AH86*VLOOKUP($X87,$K$7:$V$36,AH$6+1,FALSE())</f>
        <v>0.624936552343694</v>
      </c>
      <c r="AI87" s="71" t="n">
        <f aca="false">AI86*VLOOKUP($X87,$K$7:$V$36,AI$6+1,FALSE())</f>
        <v>0.504857296688104</v>
      </c>
      <c r="AJ87" s="71" t="n">
        <f aca="false">AJ86*VLOOKUP($X87,$K$7:$V$36,AJ$6+1,FALSE())</f>
        <v>0.349152094513195</v>
      </c>
      <c r="AK87" s="72" t="n">
        <f aca="false">W$7</f>
        <v>0</v>
      </c>
      <c r="AL87" s="73" t="n">
        <f aca="false">AL86*VLOOKUP($X87,$K$40:$V$69,AL$6+1,FALSE())</f>
        <v>0.922474671380064</v>
      </c>
      <c r="AM87" s="74" t="n">
        <f aca="false">AM86*VLOOKUP($X87,$K$40:$V$69,AM$6+1,FALSE())</f>
        <v>0.901093729100623</v>
      </c>
      <c r="AN87" s="74" t="n">
        <f aca="false">AN86*VLOOKUP($X87,$K$40:$V$69,AN$6+1,FALSE())</f>
        <v>0.87320566374081</v>
      </c>
      <c r="AO87" s="74" t="n">
        <f aca="false">AO86*VLOOKUP($X87,$K$40:$V$69,AO$6+1,FALSE())</f>
        <v>0.838178271171283</v>
      </c>
      <c r="AP87" s="74" t="n">
        <f aca="false">AP86*VLOOKUP($X87,$K$40:$V$69,AP$6+1,FALSE())</f>
        <v>0.798234579408384</v>
      </c>
      <c r="AQ87" s="74" t="n">
        <f aca="false">AQ86*VLOOKUP($X87,$K$40:$V$69,AQ$6+1,FALSE())</f>
        <v>0.71692655672083</v>
      </c>
      <c r="AR87" s="74" t="n">
        <f aca="false">AR86*VLOOKUP($X87,$K$40:$V$69,AR$6+1,FALSE())</f>
        <v>0.700178575920785</v>
      </c>
      <c r="AS87" s="74" t="n">
        <f aca="false">AS86*VLOOKUP($X87,$K$40:$V$69,AS$6+1,FALSE())</f>
        <v>0.662241695062812</v>
      </c>
      <c r="AT87" s="74" t="n">
        <f aca="false">AT86*VLOOKUP($X87,$K$40:$V$69,AT$6+1,FALSE())</f>
        <v>0.624936552343694</v>
      </c>
      <c r="AU87" s="74" t="n">
        <f aca="false">AU86*VLOOKUP($X87,$K$40:$V$69,AU$6+1,FALSE())</f>
        <v>0.504857296688104</v>
      </c>
      <c r="AV87" s="74" t="n">
        <f aca="false">AV86*VLOOKUP($X87,$K$40:$V$69,AV$6+1,FALSE())</f>
        <v>0.349152094513195</v>
      </c>
      <c r="AW87" s="75" t="n">
        <v>0</v>
      </c>
      <c r="AX87" s="54"/>
      <c r="AY87" s="60" t="n">
        <f aca="false">AY75+1</f>
        <v>7</v>
      </c>
      <c r="AZ87" s="61" t="n">
        <v>81</v>
      </c>
      <c r="BA87" s="76" t="n">
        <v>0.504857296688104</v>
      </c>
      <c r="BB87" s="77" t="n">
        <v>0.624936552343694</v>
      </c>
      <c r="BC87" s="54"/>
      <c r="BD87" s="54" t="n">
        <f aca="false">IF($D$11=1,BA87*BB87,BA87)</f>
        <v>0.504857296688104</v>
      </c>
    </row>
    <row r="88" customFormat="false" ht="12.75" hidden="false" customHeight="false" outlineLevel="0" collapsed="false">
      <c r="F88" s="57" t="n">
        <v>6</v>
      </c>
      <c r="G88" s="58" t="n">
        <v>7</v>
      </c>
      <c r="H88" s="80" t="n">
        <f aca="false">+'Survival Rates'!J86</f>
        <v>0.707215231316727</v>
      </c>
      <c r="I88" s="81" t="n">
        <v>0.677971536895215</v>
      </c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60" t="n">
        <f aca="false">X76+1</f>
        <v>7</v>
      </c>
      <c r="Y88" s="61" t="n">
        <v>82</v>
      </c>
      <c r="Z88" s="71" t="n">
        <f aca="false">Z87*VLOOKUP($X88,$K$7:$V$36,Z$6+1,FALSE())</f>
        <v>0.920970445241999</v>
      </c>
      <c r="AA88" s="71" t="n">
        <f aca="false">AA87*VLOOKUP($X88,$K$7:$V$36,AA$6+1,FALSE())</f>
        <v>0.899474284980998</v>
      </c>
      <c r="AB88" s="71" t="n">
        <f aca="false">AB87*VLOOKUP($X88,$K$7:$V$36,AB$6+1,FALSE())</f>
        <v>0.871119059147489</v>
      </c>
      <c r="AC88" s="71" t="n">
        <f aca="false">AC87*VLOOKUP($X88,$K$7:$V$36,AC$6+1,FALSE())</f>
        <v>0.835617662296176</v>
      </c>
      <c r="AD88" s="71" t="n">
        <f aca="false">AD87*VLOOKUP($X88,$K$7:$V$36,AD$6+1,FALSE())</f>
        <v>0.795483184073717</v>
      </c>
      <c r="AE88" s="71" t="n">
        <f aca="false">AE87*VLOOKUP($X88,$K$7:$V$36,AE$6+1,FALSE())</f>
        <v>0.713674720874619</v>
      </c>
      <c r="AF88" s="71" t="n">
        <f aca="false">AF87*VLOOKUP($X88,$K$7:$V$36,AF$6+1,FALSE())</f>
        <v>0.697231506145984</v>
      </c>
      <c r="AG88" s="71" t="n">
        <f aca="false">AG87*VLOOKUP($X88,$K$7:$V$36,AG$6+1,FALSE())</f>
        <v>0.659002141299814</v>
      </c>
      <c r="AH88" s="71" t="n">
        <f aca="false">AH87*VLOOKUP($X88,$K$7:$V$36,AH$6+1,FALSE())</f>
        <v>0.621585829489036</v>
      </c>
      <c r="AI88" s="71" t="n">
        <f aca="false">AI87*VLOOKUP($X88,$K$7:$V$36,AI$6+1,FALSE())</f>
        <v>0.500637497667931</v>
      </c>
      <c r="AJ88" s="71" t="n">
        <f aca="false">AJ87*VLOOKUP($X88,$K$7:$V$36,AJ$6+1,FALSE())</f>
        <v>0.344313170591425</v>
      </c>
      <c r="AK88" s="72" t="n">
        <f aca="false">W$7</f>
        <v>0</v>
      </c>
      <c r="AL88" s="73" t="n">
        <f aca="false">AL87*VLOOKUP($X88,$K$40:$V$69,AL$6+1,FALSE())</f>
        <v>0.920970445241999</v>
      </c>
      <c r="AM88" s="74" t="n">
        <f aca="false">AM87*VLOOKUP($X88,$K$40:$V$69,AM$6+1,FALSE())</f>
        <v>0.899474284980998</v>
      </c>
      <c r="AN88" s="74" t="n">
        <f aca="false">AN87*VLOOKUP($X88,$K$40:$V$69,AN$6+1,FALSE())</f>
        <v>0.871119059147489</v>
      </c>
      <c r="AO88" s="74" t="n">
        <f aca="false">AO87*VLOOKUP($X88,$K$40:$V$69,AO$6+1,FALSE())</f>
        <v>0.835617662296176</v>
      </c>
      <c r="AP88" s="74" t="n">
        <f aca="false">AP87*VLOOKUP($X88,$K$40:$V$69,AP$6+1,FALSE())</f>
        <v>0.795483184073717</v>
      </c>
      <c r="AQ88" s="74" t="n">
        <f aca="false">AQ87*VLOOKUP($X88,$K$40:$V$69,AQ$6+1,FALSE())</f>
        <v>0.713674720874619</v>
      </c>
      <c r="AR88" s="74" t="n">
        <f aca="false">AR87*VLOOKUP($X88,$K$40:$V$69,AR$6+1,FALSE())</f>
        <v>0.697231506145984</v>
      </c>
      <c r="AS88" s="74" t="n">
        <f aca="false">AS87*VLOOKUP($X88,$K$40:$V$69,AS$6+1,FALSE())</f>
        <v>0.659002141299814</v>
      </c>
      <c r="AT88" s="74" t="n">
        <f aca="false">AT87*VLOOKUP($X88,$K$40:$V$69,AT$6+1,FALSE())</f>
        <v>0.621585829489036</v>
      </c>
      <c r="AU88" s="74" t="n">
        <f aca="false">AU87*VLOOKUP($X88,$K$40:$V$69,AU$6+1,FALSE())</f>
        <v>0.500637497667931</v>
      </c>
      <c r="AV88" s="74" t="n">
        <f aca="false">AV87*VLOOKUP($X88,$K$40:$V$69,AV$6+1,FALSE())</f>
        <v>0.344313170591425</v>
      </c>
      <c r="AW88" s="75" t="n">
        <v>0</v>
      </c>
      <c r="AX88" s="54"/>
      <c r="AY88" s="60" t="n">
        <f aca="false">AY76+1</f>
        <v>7</v>
      </c>
      <c r="AZ88" s="61" t="n">
        <v>82</v>
      </c>
      <c r="BA88" s="76" t="n">
        <v>0.500637497667931</v>
      </c>
      <c r="BB88" s="77" t="n">
        <v>0.621585829489036</v>
      </c>
      <c r="BC88" s="54"/>
      <c r="BD88" s="54" t="n">
        <f aca="false">IF($D$11=1,BA88*BB88,BA88)</f>
        <v>0.500637497667931</v>
      </c>
    </row>
    <row r="89" customFormat="false" ht="12.75" hidden="false" customHeight="false" outlineLevel="0" collapsed="false">
      <c r="F89" s="57" t="n">
        <v>6</v>
      </c>
      <c r="G89" s="58" t="n">
        <v>8</v>
      </c>
      <c r="H89" s="80" t="n">
        <f aca="false">+'Survival Rates'!J87</f>
        <v>0.68740898705408</v>
      </c>
      <c r="I89" s="81" t="n">
        <v>0.635025173009129</v>
      </c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60" t="n">
        <f aca="false">X77+1</f>
        <v>7</v>
      </c>
      <c r="Y89" s="61" t="n">
        <v>83</v>
      </c>
      <c r="Z89" s="71" t="n">
        <f aca="false">Z88*VLOOKUP($X89,$K$7:$V$36,Z$6+1,FALSE())</f>
        <v>0.91946867195857</v>
      </c>
      <c r="AA89" s="71" t="n">
        <f aca="false">AA88*VLOOKUP($X89,$K$7:$V$36,AA$6+1,FALSE())</f>
        <v>0.897857751323593</v>
      </c>
      <c r="AB89" s="71" t="n">
        <f aca="false">AB88*VLOOKUP($X89,$K$7:$V$36,AB$6+1,FALSE())</f>
        <v>0.869037440686198</v>
      </c>
      <c r="AC89" s="71" t="n">
        <f aca="false">AC88*VLOOKUP($X89,$K$7:$V$36,AC$6+1,FALSE())</f>
        <v>0.833064876002537</v>
      </c>
      <c r="AD89" s="71" t="n">
        <f aca="false">AD88*VLOOKUP($X89,$K$7:$V$36,AD$6+1,FALSE())</f>
        <v>0.792741272387697</v>
      </c>
      <c r="AE89" s="71" t="n">
        <f aca="false">AE88*VLOOKUP($X89,$K$7:$V$36,AE$6+1,FALSE())</f>
        <v>0.710437634707118</v>
      </c>
      <c r="AF89" s="71" t="n">
        <f aca="false">AF88*VLOOKUP($X89,$K$7:$V$36,AF$6+1,FALSE())</f>
        <v>0.694296840664254</v>
      </c>
      <c r="AG89" s="71" t="n">
        <f aca="false">AG88*VLOOKUP($X89,$K$7:$V$36,AG$6+1,FALSE())</f>
        <v>0.655778434785127</v>
      </c>
      <c r="AH89" s="71" t="n">
        <f aca="false">AH88*VLOOKUP($X89,$K$7:$V$36,AH$6+1,FALSE())</f>
        <v>0.618253072208014</v>
      </c>
      <c r="AI89" s="71" t="n">
        <f aca="false">AI88*VLOOKUP($X89,$K$7:$V$36,AI$6+1,FALSE())</f>
        <v>0.496452969414145</v>
      </c>
      <c r="AJ89" s="71" t="n">
        <f aca="false">AJ88*VLOOKUP($X89,$K$7:$V$36,AJ$6+1,FALSE())</f>
        <v>0.339541309663372</v>
      </c>
      <c r="AK89" s="72" t="n">
        <f aca="false">W$7</f>
        <v>0</v>
      </c>
      <c r="AL89" s="73" t="n">
        <f aca="false">AL88*VLOOKUP($X89,$K$40:$V$69,AL$6+1,FALSE())</f>
        <v>0.91946867195857</v>
      </c>
      <c r="AM89" s="74" t="n">
        <f aca="false">AM88*VLOOKUP($X89,$K$40:$V$69,AM$6+1,FALSE())</f>
        <v>0.897857751323593</v>
      </c>
      <c r="AN89" s="74" t="n">
        <f aca="false">AN88*VLOOKUP($X89,$K$40:$V$69,AN$6+1,FALSE())</f>
        <v>0.869037440686198</v>
      </c>
      <c r="AO89" s="74" t="n">
        <f aca="false">AO88*VLOOKUP($X89,$K$40:$V$69,AO$6+1,FALSE())</f>
        <v>0.833064876002537</v>
      </c>
      <c r="AP89" s="74" t="n">
        <f aca="false">AP88*VLOOKUP($X89,$K$40:$V$69,AP$6+1,FALSE())</f>
        <v>0.792741272387697</v>
      </c>
      <c r="AQ89" s="74" t="n">
        <f aca="false">AQ88*VLOOKUP($X89,$K$40:$V$69,AQ$6+1,FALSE())</f>
        <v>0.710437634707118</v>
      </c>
      <c r="AR89" s="74" t="n">
        <f aca="false">AR88*VLOOKUP($X89,$K$40:$V$69,AR$6+1,FALSE())</f>
        <v>0.694296840664254</v>
      </c>
      <c r="AS89" s="74" t="n">
        <f aca="false">AS88*VLOOKUP($X89,$K$40:$V$69,AS$6+1,FALSE())</f>
        <v>0.655778434785127</v>
      </c>
      <c r="AT89" s="74" t="n">
        <f aca="false">AT88*VLOOKUP($X89,$K$40:$V$69,AT$6+1,FALSE())</f>
        <v>0.618253072208014</v>
      </c>
      <c r="AU89" s="74" t="n">
        <f aca="false">AU88*VLOOKUP($X89,$K$40:$V$69,AU$6+1,FALSE())</f>
        <v>0.496452969414145</v>
      </c>
      <c r="AV89" s="74" t="n">
        <f aca="false">AV88*VLOOKUP($X89,$K$40:$V$69,AV$6+1,FALSE())</f>
        <v>0.339541309663372</v>
      </c>
      <c r="AW89" s="75" t="n">
        <v>0</v>
      </c>
      <c r="AX89" s="54"/>
      <c r="AY89" s="60" t="n">
        <f aca="false">AY77+1</f>
        <v>7</v>
      </c>
      <c r="AZ89" s="61" t="n">
        <v>83</v>
      </c>
      <c r="BA89" s="76" t="n">
        <v>0.496452969414145</v>
      </c>
      <c r="BB89" s="77" t="n">
        <v>0.618253072208014</v>
      </c>
      <c r="BC89" s="54"/>
      <c r="BD89" s="54" t="n">
        <f aca="false">IF($D$11=1,BA89*BB89,BA89)</f>
        <v>0.496452969414145</v>
      </c>
    </row>
    <row r="90" customFormat="false" ht="12.75" hidden="false" customHeight="false" outlineLevel="0" collapsed="false">
      <c r="F90" s="57" t="n">
        <v>6</v>
      </c>
      <c r="G90" s="58" t="n">
        <v>9</v>
      </c>
      <c r="H90" s="80" t="n">
        <f aca="false">+'Survival Rates'!J88</f>
        <v>0.671765954108091</v>
      </c>
      <c r="I90" s="81" t="n">
        <v>0.592698123486176</v>
      </c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60" t="n">
        <f aca="false">X78+1</f>
        <v>7</v>
      </c>
      <c r="Y90" s="61" t="n">
        <v>84</v>
      </c>
      <c r="Z90" s="71" t="n">
        <f aca="false">Z89*VLOOKUP($X90,$K$7:$V$36,Z$6+1,FALSE())</f>
        <v>0.917969347530049</v>
      </c>
      <c r="AA90" s="71" t="n">
        <f aca="false">AA89*VLOOKUP($X90,$K$7:$V$36,AA$6+1,FALSE())</f>
        <v>0.896244122897733</v>
      </c>
      <c r="AB90" s="71" t="n">
        <f aca="false">AB89*VLOOKUP($X90,$K$7:$V$36,AB$6+1,FALSE())</f>
        <v>0.86696079644212</v>
      </c>
      <c r="AC90" s="71" t="n">
        <f aca="false">AC89*VLOOKUP($X90,$K$7:$V$36,AC$6+1,FALSE())</f>
        <v>0.83051988839262</v>
      </c>
      <c r="AD90" s="71" t="n">
        <f aca="false">AD89*VLOOKUP($X90,$K$7:$V$36,AD$6+1,FALSE())</f>
        <v>0.790008811661601</v>
      </c>
      <c r="AE90" s="71" t="n">
        <f aca="false">AE89*VLOOKUP($X90,$K$7:$V$36,AE$6+1,FALSE())</f>
        <v>0.707215231316727</v>
      </c>
      <c r="AF90" s="71" t="n">
        <f aca="false">AF89*VLOOKUP($X90,$K$7:$V$36,AF$6+1,FALSE())</f>
        <v>0.691374527265603</v>
      </c>
      <c r="AG90" s="71" t="n">
        <f aca="false">AG89*VLOOKUP($X90,$K$7:$V$36,AG$6+1,FALSE())</f>
        <v>0.652570497997185</v>
      </c>
      <c r="AH90" s="71" t="n">
        <f aca="false">AH89*VLOOKUP($X90,$K$7:$V$36,AH$6+1,FALSE())</f>
        <v>0.614938184174595</v>
      </c>
      <c r="AI90" s="71" t="n">
        <f aca="false">AI89*VLOOKUP($X90,$K$7:$V$36,AI$6+1,FALSE())</f>
        <v>0.492303417119589</v>
      </c>
      <c r="AJ90" s="71" t="n">
        <f aca="false">AJ89*VLOOKUP($X90,$K$7:$V$36,AJ$6+1,FALSE())</f>
        <v>0.334835582298196</v>
      </c>
      <c r="AK90" s="72" t="n">
        <f aca="false">W$7</f>
        <v>0</v>
      </c>
      <c r="AL90" s="73" t="n">
        <f aca="false">AL89*VLOOKUP($X90,$K$40:$V$69,AL$6+1,FALSE())</f>
        <v>0.917969347530049</v>
      </c>
      <c r="AM90" s="74" t="n">
        <f aca="false">AM89*VLOOKUP($X90,$K$40:$V$69,AM$6+1,FALSE())</f>
        <v>0.896244122897733</v>
      </c>
      <c r="AN90" s="74" t="n">
        <f aca="false">AN89*VLOOKUP($X90,$K$40:$V$69,AN$6+1,FALSE())</f>
        <v>0.86696079644212</v>
      </c>
      <c r="AO90" s="74" t="n">
        <f aca="false">AO89*VLOOKUP($X90,$K$40:$V$69,AO$6+1,FALSE())</f>
        <v>0.83051988839262</v>
      </c>
      <c r="AP90" s="74" t="n">
        <f aca="false">AP89*VLOOKUP($X90,$K$40:$V$69,AP$6+1,FALSE())</f>
        <v>0.790008811661601</v>
      </c>
      <c r="AQ90" s="74" t="n">
        <f aca="false">AQ89*VLOOKUP($X90,$K$40:$V$69,AQ$6+1,FALSE())</f>
        <v>0.707215231316727</v>
      </c>
      <c r="AR90" s="74" t="n">
        <f aca="false">AR89*VLOOKUP($X90,$K$40:$V$69,AR$6+1,FALSE())</f>
        <v>0.691374527265603</v>
      </c>
      <c r="AS90" s="74" t="n">
        <f aca="false">AS89*VLOOKUP($X90,$K$40:$V$69,AS$6+1,FALSE())</f>
        <v>0.652570497997185</v>
      </c>
      <c r="AT90" s="74" t="n">
        <f aca="false">AT89*VLOOKUP($X90,$K$40:$V$69,AT$6+1,FALSE())</f>
        <v>0.614938184174595</v>
      </c>
      <c r="AU90" s="74" t="n">
        <f aca="false">AU89*VLOOKUP($X90,$K$40:$V$69,AU$6+1,FALSE())</f>
        <v>0.492303417119589</v>
      </c>
      <c r="AV90" s="74" t="n">
        <f aca="false">AV89*VLOOKUP($X90,$K$40:$V$69,AV$6+1,FALSE())</f>
        <v>0.334835582298196</v>
      </c>
      <c r="AW90" s="75" t="n">
        <v>0</v>
      </c>
      <c r="AX90" s="54"/>
      <c r="AY90" s="60" t="n">
        <f aca="false">AY78+1</f>
        <v>7</v>
      </c>
      <c r="AZ90" s="61" t="n">
        <v>84</v>
      </c>
      <c r="BA90" s="76" t="n">
        <v>0.492303417119589</v>
      </c>
      <c r="BB90" s="77" t="n">
        <v>0.614938184174595</v>
      </c>
      <c r="BC90" s="54"/>
      <c r="BD90" s="54" t="n">
        <f aca="false">IF($D$11=1,BA90*BB90,BA90)</f>
        <v>0.492303417119589</v>
      </c>
    </row>
    <row r="91" customFormat="false" ht="12.75" hidden="false" customHeight="false" outlineLevel="0" collapsed="false">
      <c r="F91" s="57" t="n">
        <v>6</v>
      </c>
      <c r="G91" s="58" t="n">
        <v>10</v>
      </c>
      <c r="H91" s="80" t="n">
        <f aca="false">+'Survival Rates'!J89</f>
        <v>0.660242746165532</v>
      </c>
      <c r="I91" s="81" t="n">
        <v>0.550940304073643</v>
      </c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60" t="n">
        <f aca="false">X79+1</f>
        <v>8</v>
      </c>
      <c r="Y91" s="61" t="n">
        <v>85</v>
      </c>
      <c r="Z91" s="71" t="n">
        <f aca="false">Z90*VLOOKUP($X91,$K$7:$V$36,Z$6+1,FALSE())</f>
        <v>0.918030644070119</v>
      </c>
      <c r="AA91" s="71" t="n">
        <f aca="false">AA90*VLOOKUP($X91,$K$7:$V$36,AA$6+1,FALSE())</f>
        <v>0.896427666696488</v>
      </c>
      <c r="AB91" s="71" t="n">
        <f aca="false">AB90*VLOOKUP($X91,$K$7:$V$36,AB$6+1,FALSE())</f>
        <v>0.866473825984636</v>
      </c>
      <c r="AC91" s="71" t="n">
        <f aca="false">AC90*VLOOKUP($X91,$K$7:$V$36,AC$6+1,FALSE())</f>
        <v>0.830102502491699</v>
      </c>
      <c r="AD91" s="71" t="n">
        <f aca="false">AD90*VLOOKUP($X91,$K$7:$V$36,AD$6+1,FALSE())</f>
        <v>0.788847218593245</v>
      </c>
      <c r="AE91" s="71" t="n">
        <f aca="false">AE90*VLOOKUP($X91,$K$7:$V$36,AE$6+1,FALSE())</f>
        <v>0.705543137778873</v>
      </c>
      <c r="AF91" s="71" t="n">
        <f aca="false">AF90*VLOOKUP($X91,$K$7:$V$36,AF$6+1,FALSE())</f>
        <v>0.689211738870928</v>
      </c>
      <c r="AG91" s="71" t="n">
        <f aca="false">AG90*VLOOKUP($X91,$K$7:$V$36,AG$6+1,FALSE())</f>
        <v>0.649741345630338</v>
      </c>
      <c r="AH91" s="71" t="n">
        <f aca="false">AH90*VLOOKUP($X91,$K$7:$V$36,AH$6+1,FALSE())</f>
        <v>0.61188223056429</v>
      </c>
      <c r="AI91" s="71" t="n">
        <f aca="false">AI90*VLOOKUP($X91,$K$7:$V$36,AI$6+1,FALSE())</f>
        <v>0.488352661373653</v>
      </c>
      <c r="AJ91" s="71" t="n">
        <f aca="false">AJ90*VLOOKUP($X91,$K$7:$V$36,AJ$6+1,FALSE())</f>
        <v>0.330322119439893</v>
      </c>
      <c r="AK91" s="72" t="n">
        <f aca="false">W$7</f>
        <v>0</v>
      </c>
      <c r="AL91" s="73" t="n">
        <f aca="false">AL90*VLOOKUP($X91,$K$40:$V$69,AL$6+1,FALSE())</f>
        <v>0.918030644070119</v>
      </c>
      <c r="AM91" s="74" t="n">
        <f aca="false">AM90*VLOOKUP($X91,$K$40:$V$69,AM$6+1,FALSE())</f>
        <v>0.896427666696488</v>
      </c>
      <c r="AN91" s="74" t="n">
        <f aca="false">AN90*VLOOKUP($X91,$K$40:$V$69,AN$6+1,FALSE())</f>
        <v>0.866473825984636</v>
      </c>
      <c r="AO91" s="74" t="n">
        <f aca="false">AO90*VLOOKUP($X91,$K$40:$V$69,AO$6+1,FALSE())</f>
        <v>0.830102502491699</v>
      </c>
      <c r="AP91" s="74" t="n">
        <f aca="false">AP90*VLOOKUP($X91,$K$40:$V$69,AP$6+1,FALSE())</f>
        <v>0.788847218593245</v>
      </c>
      <c r="AQ91" s="74" t="n">
        <f aca="false">AQ90*VLOOKUP($X91,$K$40:$V$69,AQ$6+1,FALSE())</f>
        <v>0.705543137778873</v>
      </c>
      <c r="AR91" s="74" t="n">
        <f aca="false">AR90*VLOOKUP($X91,$K$40:$V$69,AR$6+1,FALSE())</f>
        <v>0.689211738870928</v>
      </c>
      <c r="AS91" s="74" t="n">
        <f aca="false">AS90*VLOOKUP($X91,$K$40:$V$69,AS$6+1,FALSE())</f>
        <v>0.649741345630338</v>
      </c>
      <c r="AT91" s="74" t="n">
        <f aca="false">AT90*VLOOKUP($X91,$K$40:$V$69,AT$6+1,FALSE())</f>
        <v>0.61188223056429</v>
      </c>
      <c r="AU91" s="74" t="n">
        <f aca="false">AU90*VLOOKUP($X91,$K$40:$V$69,AU$6+1,FALSE())</f>
        <v>0.488352661373653</v>
      </c>
      <c r="AV91" s="74" t="n">
        <f aca="false">AV90*VLOOKUP($X91,$K$40:$V$69,AV$6+1,FALSE())</f>
        <v>0.330322119439893</v>
      </c>
      <c r="AW91" s="75" t="n">
        <v>0</v>
      </c>
      <c r="AX91" s="54"/>
      <c r="AY91" s="60" t="n">
        <f aca="false">AY79+1</f>
        <v>8</v>
      </c>
      <c r="AZ91" s="61" t="n">
        <v>85</v>
      </c>
      <c r="BA91" s="76" t="n">
        <v>0.488352661373653</v>
      </c>
      <c r="BB91" s="77" t="n">
        <v>0.61188223056429</v>
      </c>
      <c r="BC91" s="54"/>
      <c r="BD91" s="54" t="n">
        <f aca="false">IF($D$11=1,BA91*BB91,BA91)</f>
        <v>0.488352661373653</v>
      </c>
    </row>
    <row r="92" customFormat="false" ht="12.75" hidden="false" customHeight="false" outlineLevel="0" collapsed="false">
      <c r="F92" s="57" t="n">
        <v>6</v>
      </c>
      <c r="G92" s="58" t="n">
        <v>11</v>
      </c>
      <c r="H92" s="80" t="n">
        <f aca="false">+'Survival Rates'!J90</f>
        <v>0.626253948356412</v>
      </c>
      <c r="I92" s="81" t="n">
        <v>0.520513218943674</v>
      </c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60" t="n">
        <f aca="false">X80+1</f>
        <v>8</v>
      </c>
      <c r="Y92" s="61" t="n">
        <v>86</v>
      </c>
      <c r="Z92" s="71" t="n">
        <f aca="false">Z91*VLOOKUP($X92,$K$7:$V$36,Z$6+1,FALSE())</f>
        <v>0.918091944703208</v>
      </c>
      <c r="AA92" s="71" t="n">
        <f aca="false">AA91*VLOOKUP($X92,$K$7:$V$36,AA$6+1,FALSE())</f>
        <v>0.896611248083581</v>
      </c>
      <c r="AB92" s="71" t="n">
        <f aca="false">AB91*VLOOKUP($X92,$K$7:$V$36,AB$6+1,FALSE())</f>
        <v>0.865987129057658</v>
      </c>
      <c r="AC92" s="71" t="n">
        <f aca="false">AC91*VLOOKUP($X92,$K$7:$V$36,AC$6+1,FALSE())</f>
        <v>0.829685326352148</v>
      </c>
      <c r="AD92" s="71" t="n">
        <f aca="false">AD91*VLOOKUP($X92,$K$7:$V$36,AD$6+1,FALSE())</f>
        <v>0.787687333478569</v>
      </c>
      <c r="AE92" s="71" t="n">
        <f aca="false">AE91*VLOOKUP($X92,$K$7:$V$36,AE$6+1,FALSE())</f>
        <v>0.703874997629853</v>
      </c>
      <c r="AF92" s="71" t="n">
        <f aca="false">AF91*VLOOKUP($X92,$K$7:$V$36,AF$6+1,FALSE())</f>
        <v>0.687055716206629</v>
      </c>
      <c r="AG92" s="71" t="n">
        <f aca="false">AG91*VLOOKUP($X92,$K$7:$V$36,AG$6+1,FALSE())</f>
        <v>0.646924458762987</v>
      </c>
      <c r="AH92" s="71" t="n">
        <f aca="false">AH91*VLOOKUP($X92,$K$7:$V$36,AH$6+1,FALSE())</f>
        <v>0.608841463606414</v>
      </c>
      <c r="AI92" s="71" t="n">
        <f aca="false">AI91*VLOOKUP($X92,$K$7:$V$36,AI$6+1,FALSE())</f>
        <v>0.484433610609689</v>
      </c>
      <c r="AJ92" s="71" t="n">
        <f aca="false">AJ91*VLOOKUP($X92,$K$7:$V$36,AJ$6+1,FALSE())</f>
        <v>0.325869496432699</v>
      </c>
      <c r="AK92" s="72" t="n">
        <f aca="false">W$7</f>
        <v>0</v>
      </c>
      <c r="AL92" s="73" t="n">
        <f aca="false">AL91*VLOOKUP($X92,$K$40:$V$69,AL$6+1,FALSE())</f>
        <v>0.918091944703208</v>
      </c>
      <c r="AM92" s="74" t="n">
        <f aca="false">AM91*VLOOKUP($X92,$K$40:$V$69,AM$6+1,FALSE())</f>
        <v>0.896611248083581</v>
      </c>
      <c r="AN92" s="74" t="n">
        <f aca="false">AN91*VLOOKUP($X92,$K$40:$V$69,AN$6+1,FALSE())</f>
        <v>0.865987129057658</v>
      </c>
      <c r="AO92" s="74" t="n">
        <f aca="false">AO91*VLOOKUP($X92,$K$40:$V$69,AO$6+1,FALSE())</f>
        <v>0.829685326352148</v>
      </c>
      <c r="AP92" s="74" t="n">
        <f aca="false">AP91*VLOOKUP($X92,$K$40:$V$69,AP$6+1,FALSE())</f>
        <v>0.787687333478569</v>
      </c>
      <c r="AQ92" s="74" t="n">
        <f aca="false">AQ91*VLOOKUP($X92,$K$40:$V$69,AQ$6+1,FALSE())</f>
        <v>0.703874997629853</v>
      </c>
      <c r="AR92" s="74" t="n">
        <f aca="false">AR91*VLOOKUP($X92,$K$40:$V$69,AR$6+1,FALSE())</f>
        <v>0.687055716206629</v>
      </c>
      <c r="AS92" s="74" t="n">
        <f aca="false">AS91*VLOOKUP($X92,$K$40:$V$69,AS$6+1,FALSE())</f>
        <v>0.646924458762987</v>
      </c>
      <c r="AT92" s="74" t="n">
        <f aca="false">AT91*VLOOKUP($X92,$K$40:$V$69,AT$6+1,FALSE())</f>
        <v>0.608841463606414</v>
      </c>
      <c r="AU92" s="74" t="n">
        <f aca="false">AU91*VLOOKUP($X92,$K$40:$V$69,AU$6+1,FALSE())</f>
        <v>0.484433610609689</v>
      </c>
      <c r="AV92" s="74" t="n">
        <f aca="false">AV91*VLOOKUP($X92,$K$40:$V$69,AV$6+1,FALSE())</f>
        <v>0.325869496432699</v>
      </c>
      <c r="AW92" s="75" t="n">
        <v>0</v>
      </c>
      <c r="AX92" s="54"/>
      <c r="AY92" s="60" t="n">
        <f aca="false">AY80+1</f>
        <v>8</v>
      </c>
      <c r="AZ92" s="61" t="n">
        <v>86</v>
      </c>
      <c r="BA92" s="76" t="n">
        <v>0.484433610609689</v>
      </c>
      <c r="BB92" s="77" t="n">
        <v>0.608841463606414</v>
      </c>
      <c r="BC92" s="54"/>
      <c r="BD92" s="54" t="n">
        <f aca="false">IF($D$11=1,BA92*BB92,BA92)</f>
        <v>0.484433610609689</v>
      </c>
    </row>
    <row r="93" customFormat="false" ht="12.75" hidden="false" customHeight="false" outlineLevel="0" collapsed="false">
      <c r="F93" s="57" t="n">
        <v>6</v>
      </c>
      <c r="G93" s="58" t="n">
        <v>12</v>
      </c>
      <c r="H93" s="80" t="n">
        <f aca="false">+'Survival Rates'!J91</f>
        <v>0.592554377479392</v>
      </c>
      <c r="I93" s="81" t="n">
        <v>0.491546845661851</v>
      </c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60" t="n">
        <f aca="false">X81+1</f>
        <v>8</v>
      </c>
      <c r="Y93" s="61" t="n">
        <v>87</v>
      </c>
      <c r="Z93" s="71" t="n">
        <f aca="false">Z92*VLOOKUP($X93,$K$7:$V$36,Z$6+1,FALSE())</f>
        <v>0.918153249429589</v>
      </c>
      <c r="AA93" s="71" t="n">
        <f aca="false">AA92*VLOOKUP($X93,$K$7:$V$36,AA$6+1,FALSE())</f>
        <v>0.896794867066708</v>
      </c>
      <c r="AB93" s="71" t="n">
        <f aca="false">AB92*VLOOKUP($X93,$K$7:$V$36,AB$6+1,FALSE())</f>
        <v>0.865500705507547</v>
      </c>
      <c r="AC93" s="71" t="n">
        <f aca="false">AC92*VLOOKUP($X93,$K$7:$V$36,AC$6+1,FALSE())</f>
        <v>0.829268359868551</v>
      </c>
      <c r="AD93" s="71" t="n">
        <f aca="false">AD92*VLOOKUP($X93,$K$7:$V$36,AD$6+1,FALSE())</f>
        <v>0.786529153806274</v>
      </c>
      <c r="AE93" s="71" t="n">
        <f aca="false">AE92*VLOOKUP($X93,$K$7:$V$36,AE$6+1,FALSE())</f>
        <v>0.702210801522533</v>
      </c>
      <c r="AF93" s="71" t="n">
        <f aca="false">AF92*VLOOKUP($X93,$K$7:$V$36,AF$6+1,FALSE())</f>
        <v>0.684906438107849</v>
      </c>
      <c r="AG93" s="71" t="n">
        <f aca="false">AG92*VLOOKUP($X93,$K$7:$V$36,AG$6+1,FALSE())</f>
        <v>0.64411978421932</v>
      </c>
      <c r="AH93" s="71" t="n">
        <f aca="false">AH92*VLOOKUP($X93,$K$7:$V$36,AH$6+1,FALSE())</f>
        <v>0.605815807830446</v>
      </c>
      <c r="AI93" s="71" t="n">
        <f aca="false">AI92*VLOOKUP($X93,$K$7:$V$36,AI$6+1,FALSE())</f>
        <v>0.480546010393875</v>
      </c>
      <c r="AJ93" s="71" t="n">
        <f aca="false">AJ92*VLOOKUP($X93,$K$7:$V$36,AJ$6+1,FALSE())</f>
        <v>0.32147689317737</v>
      </c>
      <c r="AK93" s="72" t="n">
        <f aca="false">W$7</f>
        <v>0</v>
      </c>
      <c r="AL93" s="73" t="n">
        <f aca="false">AL92*VLOOKUP($X93,$K$40:$V$69,AL$6+1,FALSE())</f>
        <v>0.918153249429589</v>
      </c>
      <c r="AM93" s="74" t="n">
        <f aca="false">AM92*VLOOKUP($X93,$K$40:$V$69,AM$6+1,FALSE())</f>
        <v>0.896794867066708</v>
      </c>
      <c r="AN93" s="74" t="n">
        <f aca="false">AN92*VLOOKUP($X93,$K$40:$V$69,AN$6+1,FALSE())</f>
        <v>0.865500705507547</v>
      </c>
      <c r="AO93" s="74" t="n">
        <f aca="false">AO92*VLOOKUP($X93,$K$40:$V$69,AO$6+1,FALSE())</f>
        <v>0.829268359868551</v>
      </c>
      <c r="AP93" s="74" t="n">
        <f aca="false">AP92*VLOOKUP($X93,$K$40:$V$69,AP$6+1,FALSE())</f>
        <v>0.786529153806274</v>
      </c>
      <c r="AQ93" s="74" t="n">
        <f aca="false">AQ92*VLOOKUP($X93,$K$40:$V$69,AQ$6+1,FALSE())</f>
        <v>0.702210801522533</v>
      </c>
      <c r="AR93" s="74" t="n">
        <f aca="false">AR92*VLOOKUP($X93,$K$40:$V$69,AR$6+1,FALSE())</f>
        <v>0.684906438107849</v>
      </c>
      <c r="AS93" s="74" t="n">
        <f aca="false">AS92*VLOOKUP($X93,$K$40:$V$69,AS$6+1,FALSE())</f>
        <v>0.64411978421932</v>
      </c>
      <c r="AT93" s="74" t="n">
        <f aca="false">AT92*VLOOKUP($X93,$K$40:$V$69,AT$6+1,FALSE())</f>
        <v>0.605815807830446</v>
      </c>
      <c r="AU93" s="74" t="n">
        <f aca="false">AU92*VLOOKUP($X93,$K$40:$V$69,AU$6+1,FALSE())</f>
        <v>0.480546010393875</v>
      </c>
      <c r="AV93" s="74" t="n">
        <f aca="false">AV92*VLOOKUP($X93,$K$40:$V$69,AV$6+1,FALSE())</f>
        <v>0.32147689317737</v>
      </c>
      <c r="AW93" s="75" t="n">
        <v>0</v>
      </c>
      <c r="AX93" s="54"/>
      <c r="AY93" s="60" t="n">
        <f aca="false">AY81+1</f>
        <v>8</v>
      </c>
      <c r="AZ93" s="61" t="n">
        <v>87</v>
      </c>
      <c r="BA93" s="76" t="n">
        <v>0.480546010393875</v>
      </c>
      <c r="BB93" s="77" t="n">
        <v>0.605815807830446</v>
      </c>
      <c r="BC93" s="54"/>
      <c r="BD93" s="54" t="n">
        <f aca="false">IF($D$11=1,BA93*BB93,BA93)</f>
        <v>0.480546010393875</v>
      </c>
    </row>
    <row r="94" customFormat="false" ht="12.75" hidden="false" customHeight="false" outlineLevel="0" collapsed="false">
      <c r="F94" s="57" t="n">
        <v>6</v>
      </c>
      <c r="G94" s="58" t="n">
        <v>13</v>
      </c>
      <c r="H94" s="80" t="n">
        <f aca="false">+'Survival Rates'!J92</f>
        <v>0.559228138054047</v>
      </c>
      <c r="I94" s="81" t="n">
        <v>0.463992674024971</v>
      </c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60" t="n">
        <f aca="false">X82+1</f>
        <v>8</v>
      </c>
      <c r="Y94" s="61" t="n">
        <v>88</v>
      </c>
      <c r="Z94" s="71" t="n">
        <f aca="false">Z93*VLOOKUP($X94,$K$7:$V$36,Z$6+1,FALSE())</f>
        <v>0.918214558249535</v>
      </c>
      <c r="AA94" s="71" t="n">
        <f aca="false">AA93*VLOOKUP($X94,$K$7:$V$36,AA$6+1,FALSE())</f>
        <v>0.896978523653569</v>
      </c>
      <c r="AB94" s="71" t="n">
        <f aca="false">AB93*VLOOKUP($X94,$K$7:$V$36,AB$6+1,FALSE())</f>
        <v>0.865014555180746</v>
      </c>
      <c r="AC94" s="71" t="n">
        <f aca="false">AC93*VLOOKUP($X94,$K$7:$V$36,AC$6+1,FALSE())</f>
        <v>0.828851602935543</v>
      </c>
      <c r="AD94" s="71" t="n">
        <f aca="false">AD93*VLOOKUP($X94,$K$7:$V$36,AD$6+1,FALSE())</f>
        <v>0.785372677068756</v>
      </c>
      <c r="AE94" s="71" t="n">
        <f aca="false">AE93*VLOOKUP($X94,$K$7:$V$36,AE$6+1,FALSE())</f>
        <v>0.700550540131879</v>
      </c>
      <c r="AF94" s="71" t="n">
        <f aca="false">AF93*VLOOKUP($X94,$K$7:$V$36,AF$6+1,FALSE())</f>
        <v>0.682763883475938</v>
      </c>
      <c r="AG94" s="71" t="n">
        <f aca="false">AG93*VLOOKUP($X94,$K$7:$V$36,AG$6+1,FALSE())</f>
        <v>0.641327269054062</v>
      </c>
      <c r="AH94" s="71" t="n">
        <f aca="false">AH93*VLOOKUP($X94,$K$7:$V$36,AH$6+1,FALSE())</f>
        <v>0.602805188140916</v>
      </c>
      <c r="AI94" s="71" t="n">
        <f aca="false">AI93*VLOOKUP($X94,$K$7:$V$36,AI$6+1,FALSE())</f>
        <v>0.47668960833423</v>
      </c>
      <c r="AJ94" s="71" t="n">
        <f aca="false">AJ93*VLOOKUP($X94,$K$7:$V$36,AJ$6+1,FALSE())</f>
        <v>0.317143500629303</v>
      </c>
      <c r="AK94" s="72" t="n">
        <f aca="false">W$7</f>
        <v>0</v>
      </c>
      <c r="AL94" s="73" t="n">
        <f aca="false">AL93*VLOOKUP($X94,$K$40:$V$69,AL$6+1,FALSE())</f>
        <v>0.918214558249535</v>
      </c>
      <c r="AM94" s="74" t="n">
        <f aca="false">AM93*VLOOKUP($X94,$K$40:$V$69,AM$6+1,FALSE())</f>
        <v>0.896978523653569</v>
      </c>
      <c r="AN94" s="74" t="n">
        <f aca="false">AN93*VLOOKUP($X94,$K$40:$V$69,AN$6+1,FALSE())</f>
        <v>0.865014555180746</v>
      </c>
      <c r="AO94" s="74" t="n">
        <f aca="false">AO93*VLOOKUP($X94,$K$40:$V$69,AO$6+1,FALSE())</f>
        <v>0.828851602935543</v>
      </c>
      <c r="AP94" s="74" t="n">
        <f aca="false">AP93*VLOOKUP($X94,$K$40:$V$69,AP$6+1,FALSE())</f>
        <v>0.785372677068756</v>
      </c>
      <c r="AQ94" s="74" t="n">
        <f aca="false">AQ93*VLOOKUP($X94,$K$40:$V$69,AQ$6+1,FALSE())</f>
        <v>0.700550540131879</v>
      </c>
      <c r="AR94" s="74" t="n">
        <f aca="false">AR93*VLOOKUP($X94,$K$40:$V$69,AR$6+1,FALSE())</f>
        <v>0.682763883475938</v>
      </c>
      <c r="AS94" s="74" t="n">
        <f aca="false">AS93*VLOOKUP($X94,$K$40:$V$69,AS$6+1,FALSE())</f>
        <v>0.641327269054062</v>
      </c>
      <c r="AT94" s="74" t="n">
        <f aca="false">AT93*VLOOKUP($X94,$K$40:$V$69,AT$6+1,FALSE())</f>
        <v>0.602805188140916</v>
      </c>
      <c r="AU94" s="74" t="n">
        <f aca="false">AU93*VLOOKUP($X94,$K$40:$V$69,AU$6+1,FALSE())</f>
        <v>0.47668960833423</v>
      </c>
      <c r="AV94" s="74" t="n">
        <f aca="false">AV93*VLOOKUP($X94,$K$40:$V$69,AV$6+1,FALSE())</f>
        <v>0.317143500629303</v>
      </c>
      <c r="AW94" s="75" t="n">
        <v>0</v>
      </c>
      <c r="AX94" s="54"/>
      <c r="AY94" s="60" t="n">
        <f aca="false">AY82+1</f>
        <v>8</v>
      </c>
      <c r="AZ94" s="61" t="n">
        <v>88</v>
      </c>
      <c r="BA94" s="76" t="n">
        <v>0.47668960833423</v>
      </c>
      <c r="BB94" s="77" t="n">
        <v>0.602805188140916</v>
      </c>
      <c r="BC94" s="54"/>
      <c r="BD94" s="54" t="n">
        <f aca="false">IF($D$11=1,BA94*BB94,BA94)</f>
        <v>0.47668960833423</v>
      </c>
    </row>
    <row r="95" customFormat="false" ht="12.75" hidden="false" customHeight="false" outlineLevel="0" collapsed="false">
      <c r="F95" s="57" t="n">
        <v>6</v>
      </c>
      <c r="G95" s="58" t="n">
        <v>14</v>
      </c>
      <c r="H95" s="80" t="n">
        <f aca="false">+'Survival Rates'!J93</f>
        <v>0.526286120826621</v>
      </c>
      <c r="I95" s="81" t="n">
        <v>0.437726416024733</v>
      </c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60" t="n">
        <f aca="false">X83+1</f>
        <v>8</v>
      </c>
      <c r="Y95" s="61" t="n">
        <v>89</v>
      </c>
      <c r="Z95" s="71" t="n">
        <f aca="false">Z94*VLOOKUP($X95,$K$7:$V$36,Z$6+1,FALSE())</f>
        <v>0.91827587116332</v>
      </c>
      <c r="AA95" s="71" t="n">
        <f aca="false">AA94*VLOOKUP($X95,$K$7:$V$36,AA$6+1,FALSE())</f>
        <v>0.897162217851866</v>
      </c>
      <c r="AB95" s="71" t="n">
        <f aca="false">AB94*VLOOKUP($X95,$K$7:$V$36,AB$6+1,FALSE())</f>
        <v>0.864528677923786</v>
      </c>
      <c r="AC95" s="71" t="n">
        <f aca="false">AC94*VLOOKUP($X95,$K$7:$V$36,AC$6+1,FALSE())</f>
        <v>0.828435055447811</v>
      </c>
      <c r="AD95" s="71" t="n">
        <f aca="false">AD94*VLOOKUP($X95,$K$7:$V$36,AD$6+1,FALSE())</f>
        <v>0.784217900762096</v>
      </c>
      <c r="AE95" s="71" t="n">
        <f aca="false">AE94*VLOOKUP($X95,$K$7:$V$36,AE$6+1,FALSE())</f>
        <v>0.698894204154903</v>
      </c>
      <c r="AF95" s="71" t="n">
        <f aca="false">AF94*VLOOKUP($X95,$K$7:$V$36,AF$6+1,FALSE())</f>
        <v>0.680628031278252</v>
      </c>
      <c r="AG95" s="71" t="n">
        <f aca="false">AG94*VLOOKUP($X95,$K$7:$V$36,AG$6+1,FALSE())</f>
        <v>0.638546860551476</v>
      </c>
      <c r="AH95" s="71" t="n">
        <f aca="false">AH94*VLOOKUP($X95,$K$7:$V$36,AH$6+1,FALSE())</f>
        <v>0.599809529815548</v>
      </c>
      <c r="AI95" s="71" t="n">
        <f aca="false">AI94*VLOOKUP($X95,$K$7:$V$36,AI$6+1,FALSE())</f>
        <v>0.472864154064234</v>
      </c>
      <c r="AJ95" s="71" t="n">
        <f aca="false">AJ94*VLOOKUP($X95,$K$7:$V$36,AJ$6+1,FALSE())</f>
        <v>0.312868520649523</v>
      </c>
      <c r="AK95" s="72" t="n">
        <f aca="false">W$7</f>
        <v>0</v>
      </c>
      <c r="AL95" s="73" t="n">
        <f aca="false">AL94*VLOOKUP($X95,$K$40:$V$69,AL$6+1,FALSE())</f>
        <v>0.91827587116332</v>
      </c>
      <c r="AM95" s="74" t="n">
        <f aca="false">AM94*VLOOKUP($X95,$K$40:$V$69,AM$6+1,FALSE())</f>
        <v>0.897162217851866</v>
      </c>
      <c r="AN95" s="74" t="n">
        <f aca="false">AN94*VLOOKUP($X95,$K$40:$V$69,AN$6+1,FALSE())</f>
        <v>0.864528677923786</v>
      </c>
      <c r="AO95" s="74" t="n">
        <f aca="false">AO94*VLOOKUP($X95,$K$40:$V$69,AO$6+1,FALSE())</f>
        <v>0.828435055447811</v>
      </c>
      <c r="AP95" s="74" t="n">
        <f aca="false">AP94*VLOOKUP($X95,$K$40:$V$69,AP$6+1,FALSE())</f>
        <v>0.784217900762096</v>
      </c>
      <c r="AQ95" s="74" t="n">
        <f aca="false">AQ94*VLOOKUP($X95,$K$40:$V$69,AQ$6+1,FALSE())</f>
        <v>0.698894204154903</v>
      </c>
      <c r="AR95" s="74" t="n">
        <f aca="false">AR94*VLOOKUP($X95,$K$40:$V$69,AR$6+1,FALSE())</f>
        <v>0.680628031278252</v>
      </c>
      <c r="AS95" s="74" t="n">
        <f aca="false">AS94*VLOOKUP($X95,$K$40:$V$69,AS$6+1,FALSE())</f>
        <v>0.638546860551476</v>
      </c>
      <c r="AT95" s="74" t="n">
        <f aca="false">AT94*VLOOKUP($X95,$K$40:$V$69,AT$6+1,FALSE())</f>
        <v>0.599809529815548</v>
      </c>
      <c r="AU95" s="74" t="n">
        <f aca="false">AU94*VLOOKUP($X95,$K$40:$V$69,AU$6+1,FALSE())</f>
        <v>0.472864154064234</v>
      </c>
      <c r="AV95" s="74" t="n">
        <f aca="false">AV94*VLOOKUP($X95,$K$40:$V$69,AV$6+1,FALSE())</f>
        <v>0.312868520649523</v>
      </c>
      <c r="AW95" s="75" t="n">
        <v>0</v>
      </c>
      <c r="AX95" s="54"/>
      <c r="AY95" s="60" t="n">
        <f aca="false">AY83+1</f>
        <v>8</v>
      </c>
      <c r="AZ95" s="61" t="n">
        <v>89</v>
      </c>
      <c r="BA95" s="76" t="n">
        <v>0.472864154064234</v>
      </c>
      <c r="BB95" s="77" t="n">
        <v>0.599809529815548</v>
      </c>
      <c r="BC95" s="54"/>
      <c r="BD95" s="54" t="n">
        <f aca="false">IF($D$11=1,BA95*BB95,BA95)</f>
        <v>0.472864154064234</v>
      </c>
    </row>
    <row r="96" customFormat="false" ht="12.75" hidden="false" customHeight="false" outlineLevel="0" collapsed="false">
      <c r="F96" s="57" t="n">
        <v>6</v>
      </c>
      <c r="G96" s="58" t="n">
        <v>15</v>
      </c>
      <c r="H96" s="80" t="n">
        <f aca="false">+'Survival Rates'!J94</f>
        <v>0.493793739404146</v>
      </c>
      <c r="I96" s="81" t="n">
        <v>0.412687716796511</v>
      </c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60" t="n">
        <f aca="false">X84+1</f>
        <v>8</v>
      </c>
      <c r="Y96" s="61" t="n">
        <v>90</v>
      </c>
      <c r="Z96" s="71" t="n">
        <f aca="false">Z95*VLOOKUP($X96,$K$7:$V$36,Z$6+1,FALSE())</f>
        <v>0.918337188171218</v>
      </c>
      <c r="AA96" s="71" t="n">
        <f aca="false">AA95*VLOOKUP($X96,$K$7:$V$36,AA$6+1,FALSE())</f>
        <v>0.8973459496693</v>
      </c>
      <c r="AB96" s="71" t="n">
        <f aca="false">AB95*VLOOKUP($X96,$K$7:$V$36,AB$6+1,FALSE())</f>
        <v>0.864043073583284</v>
      </c>
      <c r="AC96" s="71" t="n">
        <f aca="false">AC95*VLOOKUP($X96,$K$7:$V$36,AC$6+1,FALSE())</f>
        <v>0.828018717300097</v>
      </c>
      <c r="AD96" s="71" t="n">
        <f aca="false">AD95*VLOOKUP($X96,$K$7:$V$36,AD$6+1,FALSE())</f>
        <v>0.783064822386059</v>
      </c>
      <c r="AE96" s="71" t="n">
        <f aca="false">AE95*VLOOKUP($X96,$K$7:$V$36,AE$6+1,FALSE())</f>
        <v>0.697241784310614</v>
      </c>
      <c r="AF96" s="71" t="n">
        <f aca="false">AF95*VLOOKUP($X96,$K$7:$V$36,AF$6+1,FALSE())</f>
        <v>0.678498860547937</v>
      </c>
      <c r="AG96" s="71" t="n">
        <f aca="false">AG95*VLOOKUP($X96,$K$7:$V$36,AG$6+1,FALSE())</f>
        <v>0.63577850622437</v>
      </c>
      <c r="AH96" s="71" t="n">
        <f aca="false">AH95*VLOOKUP($X96,$K$7:$V$36,AH$6+1,FALSE())</f>
        <v>0.596828758503394</v>
      </c>
      <c r="AI96" s="71" t="n">
        <f aca="false">AI95*VLOOKUP($X96,$K$7:$V$36,AI$6+1,FALSE())</f>
        <v>0.469069399226564</v>
      </c>
      <c r="AJ96" s="71" t="n">
        <f aca="false">AJ95*VLOOKUP($X96,$K$7:$V$36,AJ$6+1,FALSE())</f>
        <v>0.308651165857683</v>
      </c>
      <c r="AK96" s="72" t="n">
        <f aca="false">W$7</f>
        <v>0</v>
      </c>
      <c r="AL96" s="73" t="n">
        <f aca="false">AL95*VLOOKUP($X96,$K$40:$V$69,AL$6+1,FALSE())</f>
        <v>0.918337188171218</v>
      </c>
      <c r="AM96" s="74" t="n">
        <f aca="false">AM95*VLOOKUP($X96,$K$40:$V$69,AM$6+1,FALSE())</f>
        <v>0.8973459496693</v>
      </c>
      <c r="AN96" s="74" t="n">
        <f aca="false">AN95*VLOOKUP($X96,$K$40:$V$69,AN$6+1,FALSE())</f>
        <v>0.864043073583284</v>
      </c>
      <c r="AO96" s="74" t="n">
        <f aca="false">AO95*VLOOKUP($X96,$K$40:$V$69,AO$6+1,FALSE())</f>
        <v>0.828018717300097</v>
      </c>
      <c r="AP96" s="74" t="n">
        <f aca="false">AP95*VLOOKUP($X96,$K$40:$V$69,AP$6+1,FALSE())</f>
        <v>0.783064822386059</v>
      </c>
      <c r="AQ96" s="74" t="n">
        <f aca="false">AQ95*VLOOKUP($X96,$K$40:$V$69,AQ$6+1,FALSE())</f>
        <v>0.697241784310614</v>
      </c>
      <c r="AR96" s="74" t="n">
        <f aca="false">AR95*VLOOKUP($X96,$K$40:$V$69,AR$6+1,FALSE())</f>
        <v>0.678498860547937</v>
      </c>
      <c r="AS96" s="74" t="n">
        <f aca="false">AS95*VLOOKUP($X96,$K$40:$V$69,AS$6+1,FALSE())</f>
        <v>0.63577850622437</v>
      </c>
      <c r="AT96" s="74" t="n">
        <f aca="false">AT95*VLOOKUP($X96,$K$40:$V$69,AT$6+1,FALSE())</f>
        <v>0.596828758503394</v>
      </c>
      <c r="AU96" s="74" t="n">
        <f aca="false">AU95*VLOOKUP($X96,$K$40:$V$69,AU$6+1,FALSE())</f>
        <v>0.469069399226564</v>
      </c>
      <c r="AV96" s="74" t="n">
        <f aca="false">AV95*VLOOKUP($X96,$K$40:$V$69,AV$6+1,FALSE())</f>
        <v>0.308651165857683</v>
      </c>
      <c r="AW96" s="75" t="n">
        <v>0</v>
      </c>
      <c r="AX96" s="54"/>
      <c r="AY96" s="60" t="n">
        <f aca="false">AY84+1</f>
        <v>8</v>
      </c>
      <c r="AZ96" s="61" t="n">
        <v>90</v>
      </c>
      <c r="BA96" s="76" t="n">
        <v>0.469069399226564</v>
      </c>
      <c r="BB96" s="77" t="n">
        <v>0.596828758503394</v>
      </c>
      <c r="BC96" s="54"/>
      <c r="BD96" s="54" t="n">
        <f aca="false">IF($D$11=1,BA96*BB96,BA96)</f>
        <v>0.469069399226564</v>
      </c>
    </row>
    <row r="97" customFormat="false" ht="12.75" hidden="false" customHeight="false" outlineLevel="0" collapsed="false">
      <c r="F97" s="45" t="n">
        <v>7</v>
      </c>
      <c r="G97" s="46" t="n">
        <v>1</v>
      </c>
      <c r="H97" s="69" t="n">
        <f aca="false">+'Survival Rates'!J95</f>
        <v>0.950520460119089</v>
      </c>
      <c r="I97" s="70" t="n">
        <v>0.936929942835792</v>
      </c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60" t="n">
        <f aca="false">X85+1</f>
        <v>8</v>
      </c>
      <c r="Y97" s="61" t="n">
        <v>91</v>
      </c>
      <c r="Z97" s="71" t="n">
        <f aca="false">Z96*VLOOKUP($X97,$K$7:$V$36,Z$6+1,FALSE())</f>
        <v>0.918398509273501</v>
      </c>
      <c r="AA97" s="71" t="n">
        <f aca="false">AA96*VLOOKUP($X97,$K$7:$V$36,AA$6+1,FALSE())</f>
        <v>0.897529719113575</v>
      </c>
      <c r="AB97" s="71" t="n">
        <f aca="false">AB96*VLOOKUP($X97,$K$7:$V$36,AB$6+1,FALSE())</f>
        <v>0.863557742005944</v>
      </c>
      <c r="AC97" s="71" t="n">
        <f aca="false">AC96*VLOOKUP($X97,$K$7:$V$36,AC$6+1,FALSE())</f>
        <v>0.827602588387196</v>
      </c>
      <c r="AD97" s="71" t="n">
        <f aca="false">AD96*VLOOKUP($X97,$K$7:$V$36,AD$6+1,FALSE())</f>
        <v>0.781913439444084</v>
      </c>
      <c r="AE97" s="71" t="n">
        <f aca="false">AE96*VLOOKUP($X97,$K$7:$V$36,AE$6+1,FALSE())</f>
        <v>0.695593271339962</v>
      </c>
      <c r="AF97" s="71" t="n">
        <f aca="false">AF96*VLOOKUP($X97,$K$7:$V$36,AF$6+1,FALSE())</f>
        <v>0.676376350383733</v>
      </c>
      <c r="AG97" s="71" t="n">
        <f aca="false">AG96*VLOOKUP($X97,$K$7:$V$36,AG$6+1,FALSE())</f>
        <v>0.633022153813104</v>
      </c>
      <c r="AH97" s="71" t="n">
        <f aca="false">AH96*VLOOKUP($X97,$K$7:$V$36,AH$6+1,FALSE())</f>
        <v>0.593862800223001</v>
      </c>
      <c r="AI97" s="71" t="n">
        <f aca="false">AI96*VLOOKUP($X97,$K$7:$V$36,AI$6+1,FALSE())</f>
        <v>0.465305097456977</v>
      </c>
      <c r="AJ97" s="71" t="n">
        <f aca="false">AJ96*VLOOKUP($X97,$K$7:$V$36,AJ$6+1,FALSE())</f>
        <v>0.304490659487037</v>
      </c>
      <c r="AK97" s="72" t="n">
        <f aca="false">W$7</f>
        <v>0</v>
      </c>
      <c r="AL97" s="73" t="n">
        <f aca="false">AL96*VLOOKUP($X97,$K$40:$V$69,AL$6+1,FALSE())</f>
        <v>0.918398509273501</v>
      </c>
      <c r="AM97" s="74" t="n">
        <f aca="false">AM96*VLOOKUP($X97,$K$40:$V$69,AM$6+1,FALSE())</f>
        <v>0.897529719113575</v>
      </c>
      <c r="AN97" s="74" t="n">
        <f aca="false">AN96*VLOOKUP($X97,$K$40:$V$69,AN$6+1,FALSE())</f>
        <v>0.863557742005944</v>
      </c>
      <c r="AO97" s="74" t="n">
        <f aca="false">AO96*VLOOKUP($X97,$K$40:$V$69,AO$6+1,FALSE())</f>
        <v>0.827602588387196</v>
      </c>
      <c r="AP97" s="74" t="n">
        <f aca="false">AP96*VLOOKUP($X97,$K$40:$V$69,AP$6+1,FALSE())</f>
        <v>0.781913439444084</v>
      </c>
      <c r="AQ97" s="74" t="n">
        <f aca="false">AQ96*VLOOKUP($X97,$K$40:$V$69,AQ$6+1,FALSE())</f>
        <v>0.695593271339962</v>
      </c>
      <c r="AR97" s="74" t="n">
        <f aca="false">AR96*VLOOKUP($X97,$K$40:$V$69,AR$6+1,FALSE())</f>
        <v>0.676376350383733</v>
      </c>
      <c r="AS97" s="74" t="n">
        <f aca="false">AS96*VLOOKUP($X97,$K$40:$V$69,AS$6+1,FALSE())</f>
        <v>0.633022153813104</v>
      </c>
      <c r="AT97" s="74" t="n">
        <f aca="false">AT96*VLOOKUP($X97,$K$40:$V$69,AT$6+1,FALSE())</f>
        <v>0.593862800223001</v>
      </c>
      <c r="AU97" s="74" t="n">
        <f aca="false">AU96*VLOOKUP($X97,$K$40:$V$69,AU$6+1,FALSE())</f>
        <v>0.465305097456977</v>
      </c>
      <c r="AV97" s="74" t="n">
        <f aca="false">AV96*VLOOKUP($X97,$K$40:$V$69,AV$6+1,FALSE())</f>
        <v>0.304490659487037</v>
      </c>
      <c r="AW97" s="75" t="n">
        <v>0</v>
      </c>
      <c r="AX97" s="54"/>
      <c r="AY97" s="60" t="n">
        <f aca="false">AY85+1</f>
        <v>8</v>
      </c>
      <c r="AZ97" s="61" t="n">
        <v>91</v>
      </c>
      <c r="BA97" s="76" t="n">
        <v>0.465305097456977</v>
      </c>
      <c r="BB97" s="77" t="n">
        <v>0.593862800223001</v>
      </c>
      <c r="BC97" s="54"/>
      <c r="BD97" s="54" t="n">
        <f aca="false">IF($D$11=1,BA97*BB97,BA97)</f>
        <v>0.465305097456977</v>
      </c>
    </row>
    <row r="98" customFormat="false" ht="12.75" hidden="false" customHeight="false" outlineLevel="0" collapsed="false">
      <c r="F98" s="57" t="n">
        <v>7</v>
      </c>
      <c r="G98" s="58" t="n">
        <v>2</v>
      </c>
      <c r="H98" s="80" t="n">
        <f aca="false">+'Survival Rates'!J96</f>
        <v>0.906135454658482</v>
      </c>
      <c r="I98" s="81" t="n">
        <v>0.8710322975984</v>
      </c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60" t="n">
        <f aca="false">X86+1</f>
        <v>8</v>
      </c>
      <c r="Y98" s="61" t="n">
        <v>92</v>
      </c>
      <c r="Z98" s="71" t="n">
        <f aca="false">Z97*VLOOKUP($X98,$K$7:$V$36,Z$6+1,FALSE())</f>
        <v>0.918459834470442</v>
      </c>
      <c r="AA98" s="71" t="n">
        <f aca="false">AA97*VLOOKUP($X98,$K$7:$V$36,AA$6+1,FALSE())</f>
        <v>0.897713526192398</v>
      </c>
      <c r="AB98" s="71" t="n">
        <f aca="false">AB97*VLOOKUP($X98,$K$7:$V$36,AB$6+1,FALSE())</f>
        <v>0.863072683038555</v>
      </c>
      <c r="AC98" s="71" t="n">
        <f aca="false">AC97*VLOOKUP($X98,$K$7:$V$36,AC$6+1,FALSE())</f>
        <v>0.827186668603954</v>
      </c>
      <c r="AD98" s="71" t="n">
        <f aca="false">AD97*VLOOKUP($X98,$K$7:$V$36,AD$6+1,FALSE())</f>
        <v>0.780763749443283</v>
      </c>
      <c r="AE98" s="71" t="n">
        <f aca="false">AE97*VLOOKUP($X98,$K$7:$V$36,AE$6+1,FALSE())</f>
        <v>0.693948656005791</v>
      </c>
      <c r="AF98" s="71" t="n">
        <f aca="false">AF97*VLOOKUP($X98,$K$7:$V$36,AF$6+1,FALSE())</f>
        <v>0.674260479949761</v>
      </c>
      <c r="AG98" s="71" t="n">
        <f aca="false">AG97*VLOOKUP($X98,$K$7:$V$36,AG$6+1,FALSE())</f>
        <v>0.630277751284605</v>
      </c>
      <c r="AH98" s="71" t="n">
        <f aca="false">AH97*VLOOKUP($X98,$K$7:$V$36,AH$6+1,FALSE())</f>
        <v>0.590911581360567</v>
      </c>
      <c r="AI98" s="71" t="n">
        <f aca="false">AI97*VLOOKUP($X98,$K$7:$V$36,AI$6+1,FALSE())</f>
        <v>0.461571004368315</v>
      </c>
      <c r="AJ98" s="71" t="n">
        <f aca="false">AJ97*VLOOKUP($X98,$K$7:$V$36,AJ$6+1,FALSE())</f>
        <v>0.300386235241375</v>
      </c>
      <c r="AK98" s="72" t="n">
        <f aca="false">W$7</f>
        <v>0</v>
      </c>
      <c r="AL98" s="73" t="n">
        <f aca="false">AL97*VLOOKUP($X98,$K$40:$V$69,AL$6+1,FALSE())</f>
        <v>0.918459834470442</v>
      </c>
      <c r="AM98" s="74" t="n">
        <f aca="false">AM97*VLOOKUP($X98,$K$40:$V$69,AM$6+1,FALSE())</f>
        <v>0.897713526192398</v>
      </c>
      <c r="AN98" s="74" t="n">
        <f aca="false">AN97*VLOOKUP($X98,$K$40:$V$69,AN$6+1,FALSE())</f>
        <v>0.863072683038555</v>
      </c>
      <c r="AO98" s="74" t="n">
        <f aca="false">AO97*VLOOKUP($X98,$K$40:$V$69,AO$6+1,FALSE())</f>
        <v>0.827186668603954</v>
      </c>
      <c r="AP98" s="74" t="n">
        <f aca="false">AP97*VLOOKUP($X98,$K$40:$V$69,AP$6+1,FALSE())</f>
        <v>0.780763749443283</v>
      </c>
      <c r="AQ98" s="74" t="n">
        <f aca="false">AQ97*VLOOKUP($X98,$K$40:$V$69,AQ$6+1,FALSE())</f>
        <v>0.693948656005791</v>
      </c>
      <c r="AR98" s="74" t="n">
        <f aca="false">AR97*VLOOKUP($X98,$K$40:$V$69,AR$6+1,FALSE())</f>
        <v>0.674260479949761</v>
      </c>
      <c r="AS98" s="74" t="n">
        <f aca="false">AS97*VLOOKUP($X98,$K$40:$V$69,AS$6+1,FALSE())</f>
        <v>0.630277751284605</v>
      </c>
      <c r="AT98" s="74" t="n">
        <f aca="false">AT97*VLOOKUP($X98,$K$40:$V$69,AT$6+1,FALSE())</f>
        <v>0.590911581360567</v>
      </c>
      <c r="AU98" s="74" t="n">
        <f aca="false">AU97*VLOOKUP($X98,$K$40:$V$69,AU$6+1,FALSE())</f>
        <v>0.461571004368315</v>
      </c>
      <c r="AV98" s="74" t="n">
        <f aca="false">AV97*VLOOKUP($X98,$K$40:$V$69,AV$6+1,FALSE())</f>
        <v>0.300386235241375</v>
      </c>
      <c r="AW98" s="75" t="n">
        <v>0</v>
      </c>
      <c r="AX98" s="54"/>
      <c r="AY98" s="60" t="n">
        <f aca="false">AY86+1</f>
        <v>8</v>
      </c>
      <c r="AZ98" s="61" t="n">
        <v>92</v>
      </c>
      <c r="BA98" s="76" t="n">
        <v>0.461571004368315</v>
      </c>
      <c r="BB98" s="77" t="n">
        <v>0.590911581360567</v>
      </c>
      <c r="BC98" s="54"/>
      <c r="BD98" s="54" t="n">
        <f aca="false">IF($D$11=1,BA98*BB98,BA98)</f>
        <v>0.461571004368315</v>
      </c>
    </row>
    <row r="99" customFormat="false" ht="12.75" hidden="false" customHeight="false" outlineLevel="0" collapsed="false">
      <c r="F99" s="57" t="n">
        <v>7</v>
      </c>
      <c r="G99" s="58" t="n">
        <v>3</v>
      </c>
      <c r="H99" s="80" t="n">
        <f aca="false">+'Survival Rates'!J97</f>
        <v>0.859796986368101</v>
      </c>
      <c r="I99" s="81" t="n">
        <v>0.820623012372762</v>
      </c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60" t="n">
        <f aca="false">X87+1</f>
        <v>8</v>
      </c>
      <c r="Y99" s="61" t="n">
        <v>93</v>
      </c>
      <c r="Z99" s="71" t="n">
        <f aca="false">Z98*VLOOKUP($X99,$K$7:$V$36,Z$6+1,FALSE())</f>
        <v>0.918521163762317</v>
      </c>
      <c r="AA99" s="71" t="n">
        <f aca="false">AA98*VLOOKUP($X99,$K$7:$V$36,AA$6+1,FALSE())</f>
        <v>0.897897370913476</v>
      </c>
      <c r="AB99" s="71" t="n">
        <f aca="false">AB98*VLOOKUP($X99,$K$7:$V$36,AB$6+1,FALSE())</f>
        <v>0.862587896527993</v>
      </c>
      <c r="AC99" s="71" t="n">
        <f aca="false">AC98*VLOOKUP($X99,$K$7:$V$36,AC$6+1,FALSE())</f>
        <v>0.82677095784527</v>
      </c>
      <c r="AD99" s="71" t="n">
        <f aca="false">AD98*VLOOKUP($X99,$K$7:$V$36,AD$6+1,FALSE())</f>
        <v>0.779615749894431</v>
      </c>
      <c r="AE99" s="71" t="n">
        <f aca="false">AE98*VLOOKUP($X99,$K$7:$V$36,AE$6+1,FALSE())</f>
        <v>0.692307929092783</v>
      </c>
      <c r="AF99" s="71" t="n">
        <f aca="false">AF98*VLOOKUP($X99,$K$7:$V$36,AF$6+1,FALSE())</f>
        <v>0.672151228475324</v>
      </c>
      <c r="AG99" s="71" t="n">
        <f aca="false">AG98*VLOOKUP($X99,$K$7:$V$36,AG$6+1,FALSE())</f>
        <v>0.627545246831384</v>
      </c>
      <c r="AH99" s="71" t="n">
        <f aca="false">AH98*VLOOKUP($X99,$K$7:$V$36,AH$6+1,FALSE())</f>
        <v>0.587975028668114</v>
      </c>
      <c r="AI99" s="71" t="n">
        <f aca="false">AI98*VLOOKUP($X99,$K$7:$V$36,AI$6+1,FALSE())</f>
        <v>0.457866877534635</v>
      </c>
      <c r="AJ99" s="71" t="n">
        <f aca="false">AJ98*VLOOKUP($X99,$K$7:$V$36,AJ$6+1,FALSE())</f>
        <v>0.296337137153884</v>
      </c>
      <c r="AK99" s="72" t="n">
        <f aca="false">W$7</f>
        <v>0</v>
      </c>
      <c r="AL99" s="73" t="n">
        <f aca="false">AL98*VLOOKUP($X99,$K$40:$V$69,AL$6+1,FALSE())</f>
        <v>0.918521163762317</v>
      </c>
      <c r="AM99" s="74" t="n">
        <f aca="false">AM98*VLOOKUP($X99,$K$40:$V$69,AM$6+1,FALSE())</f>
        <v>0.897897370913476</v>
      </c>
      <c r="AN99" s="74" t="n">
        <f aca="false">AN98*VLOOKUP($X99,$K$40:$V$69,AN$6+1,FALSE())</f>
        <v>0.862587896527993</v>
      </c>
      <c r="AO99" s="74" t="n">
        <f aca="false">AO98*VLOOKUP($X99,$K$40:$V$69,AO$6+1,FALSE())</f>
        <v>0.82677095784527</v>
      </c>
      <c r="AP99" s="74" t="n">
        <f aca="false">AP98*VLOOKUP($X99,$K$40:$V$69,AP$6+1,FALSE())</f>
        <v>0.779615749894431</v>
      </c>
      <c r="AQ99" s="74" t="n">
        <f aca="false">AQ98*VLOOKUP($X99,$K$40:$V$69,AQ$6+1,FALSE())</f>
        <v>0.692307929092783</v>
      </c>
      <c r="AR99" s="74" t="n">
        <f aca="false">AR98*VLOOKUP($X99,$K$40:$V$69,AR$6+1,FALSE())</f>
        <v>0.672151228475324</v>
      </c>
      <c r="AS99" s="74" t="n">
        <f aca="false">AS98*VLOOKUP($X99,$K$40:$V$69,AS$6+1,FALSE())</f>
        <v>0.627545246831384</v>
      </c>
      <c r="AT99" s="74" t="n">
        <f aca="false">AT98*VLOOKUP($X99,$K$40:$V$69,AT$6+1,FALSE())</f>
        <v>0.587975028668114</v>
      </c>
      <c r="AU99" s="74" t="n">
        <f aca="false">AU98*VLOOKUP($X99,$K$40:$V$69,AU$6+1,FALSE())</f>
        <v>0.457866877534635</v>
      </c>
      <c r="AV99" s="74" t="n">
        <f aca="false">AV98*VLOOKUP($X99,$K$40:$V$69,AV$6+1,FALSE())</f>
        <v>0.296337137153884</v>
      </c>
      <c r="AW99" s="75" t="n">
        <v>0</v>
      </c>
      <c r="AX99" s="54"/>
      <c r="AY99" s="60" t="n">
        <f aca="false">AY87+1</f>
        <v>8</v>
      </c>
      <c r="AZ99" s="61" t="n">
        <v>93</v>
      </c>
      <c r="BA99" s="76" t="n">
        <v>0.457866877534635</v>
      </c>
      <c r="BB99" s="77" t="n">
        <v>0.587975028668114</v>
      </c>
      <c r="BC99" s="54"/>
      <c r="BD99" s="54" t="n">
        <f aca="false">IF($D$11=1,BA99*BB99,BA99)</f>
        <v>0.457866877534635</v>
      </c>
    </row>
    <row r="100" customFormat="false" ht="12.75" hidden="false" customHeight="false" outlineLevel="0" collapsed="false">
      <c r="F100" s="57" t="n">
        <v>7</v>
      </c>
      <c r="G100" s="58" t="n">
        <v>4</v>
      </c>
      <c r="H100" s="80" t="n">
        <f aca="false">+'Survival Rates'!J98</f>
        <v>0.81867589930564</v>
      </c>
      <c r="I100" s="81" t="n">
        <v>0.768103071760975</v>
      </c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60" t="n">
        <f aca="false">X88+1</f>
        <v>8</v>
      </c>
      <c r="Y100" s="61" t="n">
        <v>94</v>
      </c>
      <c r="Z100" s="71" t="n">
        <f aca="false">Z99*VLOOKUP($X100,$K$7:$V$36,Z$6+1,FALSE())</f>
        <v>0.918582497149397</v>
      </c>
      <c r="AA100" s="71" t="n">
        <f aca="false">AA99*VLOOKUP($X100,$K$7:$V$36,AA$6+1,FALSE())</f>
        <v>0.898081253284517</v>
      </c>
      <c r="AB100" s="71" t="n">
        <f aca="false">AB99*VLOOKUP($X100,$K$7:$V$36,AB$6+1,FALSE())</f>
        <v>0.862103382321218</v>
      </c>
      <c r="AC100" s="71" t="n">
        <f aca="false">AC99*VLOOKUP($X100,$K$7:$V$36,AC$6+1,FALSE())</f>
        <v>0.826355456006099</v>
      </c>
      <c r="AD100" s="71" t="n">
        <f aca="false">AD99*VLOOKUP($X100,$K$7:$V$36,AD$6+1,FALSE())</f>
        <v>0.778469438311964</v>
      </c>
      <c r="AE100" s="71" t="n">
        <f aca="false">AE99*VLOOKUP($X100,$K$7:$V$36,AE$6+1,FALSE())</f>
        <v>0.69067108140741</v>
      </c>
      <c r="AF100" s="71" t="n">
        <f aca="false">AF99*VLOOKUP($X100,$K$7:$V$36,AF$6+1,FALSE())</f>
        <v>0.670048575254699</v>
      </c>
      <c r="AG100" s="71" t="n">
        <f aca="false">AG99*VLOOKUP($X100,$K$7:$V$36,AG$6+1,FALSE())</f>
        <v>0.624824588870557</v>
      </c>
      <c r="AH100" s="71" t="n">
        <f aca="false">AH99*VLOOKUP($X100,$K$7:$V$36,AH$6+1,FALSE())</f>
        <v>0.585053069261675</v>
      </c>
      <c r="AI100" s="71" t="n">
        <f aca="false">AI99*VLOOKUP($X100,$K$7:$V$36,AI$6+1,FALSE())</f>
        <v>0.454192476475472</v>
      </c>
      <c r="AJ100" s="71" t="n">
        <f aca="false">AJ99*VLOOKUP($X100,$K$7:$V$36,AJ$6+1,FALSE())</f>
        <v>0.292342619447911</v>
      </c>
      <c r="AK100" s="72" t="n">
        <f aca="false">W$7</f>
        <v>0</v>
      </c>
      <c r="AL100" s="73" t="n">
        <f aca="false">AL99*VLOOKUP($X100,$K$40:$V$69,AL$6+1,FALSE())</f>
        <v>0.918582497149397</v>
      </c>
      <c r="AM100" s="74" t="n">
        <f aca="false">AM99*VLOOKUP($X100,$K$40:$V$69,AM$6+1,FALSE())</f>
        <v>0.898081253284517</v>
      </c>
      <c r="AN100" s="74" t="n">
        <f aca="false">AN99*VLOOKUP($X100,$K$40:$V$69,AN$6+1,FALSE())</f>
        <v>0.862103382321218</v>
      </c>
      <c r="AO100" s="74" t="n">
        <f aca="false">AO99*VLOOKUP($X100,$K$40:$V$69,AO$6+1,FALSE())</f>
        <v>0.826355456006099</v>
      </c>
      <c r="AP100" s="74" t="n">
        <f aca="false">AP99*VLOOKUP($X100,$K$40:$V$69,AP$6+1,FALSE())</f>
        <v>0.778469438311964</v>
      </c>
      <c r="AQ100" s="74" t="n">
        <f aca="false">AQ99*VLOOKUP($X100,$K$40:$V$69,AQ$6+1,FALSE())</f>
        <v>0.69067108140741</v>
      </c>
      <c r="AR100" s="74" t="n">
        <f aca="false">AR99*VLOOKUP($X100,$K$40:$V$69,AR$6+1,FALSE())</f>
        <v>0.670048575254699</v>
      </c>
      <c r="AS100" s="74" t="n">
        <f aca="false">AS99*VLOOKUP($X100,$K$40:$V$69,AS$6+1,FALSE())</f>
        <v>0.624824588870557</v>
      </c>
      <c r="AT100" s="74" t="n">
        <f aca="false">AT99*VLOOKUP($X100,$K$40:$V$69,AT$6+1,FALSE())</f>
        <v>0.585053069261675</v>
      </c>
      <c r="AU100" s="74" t="n">
        <f aca="false">AU99*VLOOKUP($X100,$K$40:$V$69,AU$6+1,FALSE())</f>
        <v>0.454192476475472</v>
      </c>
      <c r="AV100" s="74" t="n">
        <f aca="false">AV99*VLOOKUP($X100,$K$40:$V$69,AV$6+1,FALSE())</f>
        <v>0.292342619447911</v>
      </c>
      <c r="AW100" s="75" t="n">
        <v>0</v>
      </c>
      <c r="AX100" s="54"/>
      <c r="AY100" s="60" t="n">
        <f aca="false">AY88+1</f>
        <v>8</v>
      </c>
      <c r="AZ100" s="61" t="n">
        <v>94</v>
      </c>
      <c r="BA100" s="76" t="n">
        <v>0.454192476475472</v>
      </c>
      <c r="BB100" s="77" t="n">
        <v>0.585053069261675</v>
      </c>
      <c r="BC100" s="54"/>
      <c r="BD100" s="54" t="n">
        <f aca="false">IF($D$11=1,BA100*BB100,BA100)</f>
        <v>0.454192476475472</v>
      </c>
    </row>
    <row r="101" customFormat="false" ht="12.75" hidden="false" customHeight="false" outlineLevel="0" collapsed="false">
      <c r="F101" s="57" t="n">
        <v>7</v>
      </c>
      <c r="G101" s="58" t="n">
        <v>5</v>
      </c>
      <c r="H101" s="80" t="n">
        <f aca="false">+'Survival Rates'!J99</f>
        <v>0.7653954808014</v>
      </c>
      <c r="I101" s="81" t="n">
        <v>0.709293615411554</v>
      </c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60" t="n">
        <f aca="false">X89+1</f>
        <v>8</v>
      </c>
      <c r="Y101" s="61" t="n">
        <v>95</v>
      </c>
      <c r="Z101" s="71" t="n">
        <f aca="false">Z100*VLOOKUP($X101,$K$7:$V$36,Z$6+1,FALSE())</f>
        <v>0.918643834631956</v>
      </c>
      <c r="AA101" s="71" t="n">
        <f aca="false">AA100*VLOOKUP($X101,$K$7:$V$36,AA$6+1,FALSE())</f>
        <v>0.898265173313232</v>
      </c>
      <c r="AB101" s="71" t="n">
        <f aca="false">AB100*VLOOKUP($X101,$K$7:$V$36,AB$6+1,FALSE())</f>
        <v>0.861619140265279</v>
      </c>
      <c r="AC101" s="71" t="n">
        <f aca="false">AC100*VLOOKUP($X101,$K$7:$V$36,AC$6+1,FALSE())</f>
        <v>0.825940162981444</v>
      </c>
      <c r="AD101" s="71" t="n">
        <f aca="false">AD100*VLOOKUP($X101,$K$7:$V$36,AD$6+1,FALSE())</f>
        <v>0.777324812213974</v>
      </c>
      <c r="AE101" s="71" t="n">
        <f aca="false">AE100*VLOOKUP($X101,$K$7:$V$36,AE$6+1,FALSE())</f>
        <v>0.689038103777878</v>
      </c>
      <c r="AF101" s="71" t="n">
        <f aca="false">AF100*VLOOKUP($X101,$K$7:$V$36,AF$6+1,FALSE())</f>
        <v>0.667952499646938</v>
      </c>
      <c r="AG101" s="71" t="n">
        <f aca="false">AG100*VLOOKUP($X101,$K$7:$V$36,AG$6+1,FALSE())</f>
        <v>0.622115726042873</v>
      </c>
      <c r="AH101" s="71" t="n">
        <f aca="false">AH100*VLOOKUP($X101,$K$7:$V$36,AH$6+1,FALSE())</f>
        <v>0.58214563061948</v>
      </c>
      <c r="AI101" s="71" t="n">
        <f aca="false">AI100*VLOOKUP($X101,$K$7:$V$36,AI$6+1,FALSE())</f>
        <v>0.450547562640231</v>
      </c>
      <c r="AJ101" s="71" t="n">
        <f aca="false">AJ100*VLOOKUP($X101,$K$7:$V$36,AJ$6+1,FALSE())</f>
        <v>0.288401946399602</v>
      </c>
      <c r="AK101" s="72" t="n">
        <f aca="false">W$7</f>
        <v>0</v>
      </c>
      <c r="AL101" s="73" t="n">
        <f aca="false">AL100*VLOOKUP($X101,$K$40:$V$69,AL$6+1,FALSE())</f>
        <v>0.918643834631956</v>
      </c>
      <c r="AM101" s="74" t="n">
        <f aca="false">AM100*VLOOKUP($X101,$K$40:$V$69,AM$6+1,FALSE())</f>
        <v>0.898265173313232</v>
      </c>
      <c r="AN101" s="74" t="n">
        <f aca="false">AN100*VLOOKUP($X101,$K$40:$V$69,AN$6+1,FALSE())</f>
        <v>0.861619140265279</v>
      </c>
      <c r="AO101" s="74" t="n">
        <f aca="false">AO100*VLOOKUP($X101,$K$40:$V$69,AO$6+1,FALSE())</f>
        <v>0.825940162981444</v>
      </c>
      <c r="AP101" s="74" t="n">
        <f aca="false">AP100*VLOOKUP($X101,$K$40:$V$69,AP$6+1,FALSE())</f>
        <v>0.777324812213974</v>
      </c>
      <c r="AQ101" s="74" t="n">
        <f aca="false">AQ100*VLOOKUP($X101,$K$40:$V$69,AQ$6+1,FALSE())</f>
        <v>0.689038103777878</v>
      </c>
      <c r="AR101" s="74" t="n">
        <f aca="false">AR100*VLOOKUP($X101,$K$40:$V$69,AR$6+1,FALSE())</f>
        <v>0.667952499646938</v>
      </c>
      <c r="AS101" s="74" t="n">
        <f aca="false">AS100*VLOOKUP($X101,$K$40:$V$69,AS$6+1,FALSE())</f>
        <v>0.622115726042873</v>
      </c>
      <c r="AT101" s="74" t="n">
        <f aca="false">AT100*VLOOKUP($X101,$K$40:$V$69,AT$6+1,FALSE())</f>
        <v>0.58214563061948</v>
      </c>
      <c r="AU101" s="74" t="n">
        <f aca="false">AU100*VLOOKUP($X101,$K$40:$V$69,AU$6+1,FALSE())</f>
        <v>0.450547562640231</v>
      </c>
      <c r="AV101" s="74" t="n">
        <f aca="false">AV100*VLOOKUP($X101,$K$40:$V$69,AV$6+1,FALSE())</f>
        <v>0.288401946399602</v>
      </c>
      <c r="AW101" s="75" t="n">
        <v>0</v>
      </c>
      <c r="AX101" s="54"/>
      <c r="AY101" s="60" t="n">
        <f aca="false">AY89+1</f>
        <v>8</v>
      </c>
      <c r="AZ101" s="61" t="n">
        <v>95</v>
      </c>
      <c r="BA101" s="76" t="n">
        <v>0.450547562640231</v>
      </c>
      <c r="BB101" s="77" t="n">
        <v>0.58214563061948</v>
      </c>
      <c r="BC101" s="54"/>
      <c r="BD101" s="54" t="n">
        <f aca="false">IF($D$11=1,BA101*BB101,BA101)</f>
        <v>0.450547562640231</v>
      </c>
    </row>
    <row r="102" customFormat="false" ht="12.75" hidden="false" customHeight="false" outlineLevel="0" collapsed="false">
      <c r="F102" s="57" t="n">
        <v>7</v>
      </c>
      <c r="G102" s="58" t="n">
        <v>6</v>
      </c>
      <c r="H102" s="80" t="n">
        <f aca="false">+'Survival Rates'!J100</f>
        <v>0.727269121710739</v>
      </c>
      <c r="I102" s="81" t="n">
        <v>0.661355343366532</v>
      </c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60" t="n">
        <f aca="false">X90+1</f>
        <v>8</v>
      </c>
      <c r="Y102" s="61" t="n">
        <v>96</v>
      </c>
      <c r="Z102" s="71" t="n">
        <f aca="false">Z101*VLOOKUP($X102,$K$7:$V$36,Z$6+1,FALSE())</f>
        <v>0.918705176210268</v>
      </c>
      <c r="AA102" s="71" t="n">
        <f aca="false">AA101*VLOOKUP($X102,$K$7:$V$36,AA$6+1,FALSE())</f>
        <v>0.898449131007332</v>
      </c>
      <c r="AB102" s="71" t="n">
        <f aca="false">AB101*VLOOKUP($X102,$K$7:$V$36,AB$6+1,FALSE())</f>
        <v>0.861135170207308</v>
      </c>
      <c r="AC102" s="71" t="n">
        <f aca="false">AC101*VLOOKUP($X102,$K$7:$V$36,AC$6+1,FALSE())</f>
        <v>0.825525078666365</v>
      </c>
      <c r="AD102" s="71" t="n">
        <f aca="false">AD101*VLOOKUP($X102,$K$7:$V$36,AD$6+1,FALSE())</f>
        <v>0.776181869122201</v>
      </c>
      <c r="AE102" s="71" t="n">
        <f aca="false">AE101*VLOOKUP($X102,$K$7:$V$36,AE$6+1,FALSE())</f>
        <v>0.68740898705408</v>
      </c>
      <c r="AF102" s="71" t="n">
        <f aca="false">AF101*VLOOKUP($X102,$K$7:$V$36,AF$6+1,FALSE())</f>
        <v>0.665862981075659</v>
      </c>
      <c r="AG102" s="71" t="n">
        <f aca="false">AG101*VLOOKUP($X102,$K$7:$V$36,AG$6+1,FALSE())</f>
        <v>0.619418607211744</v>
      </c>
      <c r="AH102" s="71" t="n">
        <f aca="false">AH101*VLOOKUP($X102,$K$7:$V$36,AH$6+1,FALSE())</f>
        <v>0.57925264058016</v>
      </c>
      <c r="AI102" s="71" t="n">
        <f aca="false">AI101*VLOOKUP($X102,$K$7:$V$36,AI$6+1,FALSE())</f>
        <v>0.44693189939269</v>
      </c>
      <c r="AJ102" s="71" t="n">
        <f aca="false">AJ101*VLOOKUP($X102,$K$7:$V$36,AJ$6+1,FALSE())</f>
        <v>0.284514392202397</v>
      </c>
      <c r="AK102" s="72" t="n">
        <f aca="false">W$7</f>
        <v>0</v>
      </c>
      <c r="AL102" s="73" t="n">
        <f aca="false">AL101*VLOOKUP($X102,$K$40:$V$69,AL$6+1,FALSE())</f>
        <v>0.918705176210268</v>
      </c>
      <c r="AM102" s="74" t="n">
        <f aca="false">AM101*VLOOKUP($X102,$K$40:$V$69,AM$6+1,FALSE())</f>
        <v>0.898449131007332</v>
      </c>
      <c r="AN102" s="74" t="n">
        <f aca="false">AN101*VLOOKUP($X102,$K$40:$V$69,AN$6+1,FALSE())</f>
        <v>0.861135170207308</v>
      </c>
      <c r="AO102" s="74" t="n">
        <f aca="false">AO101*VLOOKUP($X102,$K$40:$V$69,AO$6+1,FALSE())</f>
        <v>0.825525078666365</v>
      </c>
      <c r="AP102" s="74" t="n">
        <f aca="false">AP101*VLOOKUP($X102,$K$40:$V$69,AP$6+1,FALSE())</f>
        <v>0.776181869122201</v>
      </c>
      <c r="AQ102" s="74" t="n">
        <f aca="false">AQ101*VLOOKUP($X102,$K$40:$V$69,AQ$6+1,FALSE())</f>
        <v>0.68740898705408</v>
      </c>
      <c r="AR102" s="74" t="n">
        <f aca="false">AR101*VLOOKUP($X102,$K$40:$V$69,AR$6+1,FALSE())</f>
        <v>0.665862981075659</v>
      </c>
      <c r="AS102" s="74" t="n">
        <f aca="false">AS101*VLOOKUP($X102,$K$40:$V$69,AS$6+1,FALSE())</f>
        <v>0.619418607211744</v>
      </c>
      <c r="AT102" s="74" t="n">
        <f aca="false">AT101*VLOOKUP($X102,$K$40:$V$69,AT$6+1,FALSE())</f>
        <v>0.57925264058016</v>
      </c>
      <c r="AU102" s="74" t="n">
        <f aca="false">AU101*VLOOKUP($X102,$K$40:$V$69,AU$6+1,FALSE())</f>
        <v>0.44693189939269</v>
      </c>
      <c r="AV102" s="74" t="n">
        <f aca="false">AV101*VLOOKUP($X102,$K$40:$V$69,AV$6+1,FALSE())</f>
        <v>0.284514392202397</v>
      </c>
      <c r="AW102" s="75" t="n">
        <v>0</v>
      </c>
      <c r="AX102" s="54"/>
      <c r="AY102" s="60" t="n">
        <f aca="false">AY90+1</f>
        <v>8</v>
      </c>
      <c r="AZ102" s="61" t="n">
        <v>96</v>
      </c>
      <c r="BA102" s="76" t="n">
        <v>0.44693189939269</v>
      </c>
      <c r="BB102" s="77" t="n">
        <v>0.57925264058016</v>
      </c>
      <c r="BC102" s="54"/>
      <c r="BD102" s="54" t="n">
        <f aca="false">IF($D$11=1,BA102*BB102,BA102)</f>
        <v>0.44693189939269</v>
      </c>
    </row>
    <row r="103" customFormat="false" ht="12.75" hidden="false" customHeight="false" outlineLevel="0" collapsed="false">
      <c r="F103" s="57" t="n">
        <v>7</v>
      </c>
      <c r="G103" s="58" t="n">
        <v>7</v>
      </c>
      <c r="H103" s="80" t="n">
        <f aca="false">+'Survival Rates'!J101</f>
        <v>0.691374527265602</v>
      </c>
      <c r="I103" s="81" t="n">
        <v>0.615946320845603</v>
      </c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60" t="n">
        <f aca="false">X91+1</f>
        <v>9</v>
      </c>
      <c r="Y103" s="61" t="n">
        <v>97</v>
      </c>
      <c r="Z103" s="71" t="n">
        <f aca="false">Z102*VLOOKUP($X103,$K$7:$V$36,Z$6+1,FALSE())</f>
        <v>0.919029574479425</v>
      </c>
      <c r="AA103" s="71" t="n">
        <f aca="false">AA102*VLOOKUP($X103,$K$7:$V$36,AA$6+1,FALSE())</f>
        <v>0.898991185520978</v>
      </c>
      <c r="AB103" s="71" t="n">
        <f aca="false">AB102*VLOOKUP($X103,$K$7:$V$36,AB$6+1,FALSE())</f>
        <v>0.860904927300162</v>
      </c>
      <c r="AC103" s="71" t="n">
        <f aca="false">AC102*VLOOKUP($X103,$K$7:$V$36,AC$6+1,FALSE())</f>
        <v>0.825475808827438</v>
      </c>
      <c r="AD103" s="71" t="n">
        <f aca="false">AD102*VLOOKUP($X103,$K$7:$V$36,AD$6+1,FALSE())</f>
        <v>0.775305122889132</v>
      </c>
      <c r="AE103" s="71" t="n">
        <f aca="false">AE102*VLOOKUP($X103,$K$7:$V$36,AE$6+1,FALSE())</f>
        <v>0.686091603464435</v>
      </c>
      <c r="AF103" s="71" t="n">
        <f aca="false">AF102*VLOOKUP($X103,$K$7:$V$36,AF$6+1,FALSE())</f>
        <v>0.663990465854178</v>
      </c>
      <c r="AG103" s="71" t="n">
        <f aca="false">AG102*VLOOKUP($X103,$K$7:$V$36,AG$6+1,FALSE())</f>
        <v>0.616831678195107</v>
      </c>
      <c r="AH103" s="71" t="n">
        <f aca="false">AH102*VLOOKUP($X103,$K$7:$V$36,AH$6+1,FALSE())</f>
        <v>0.57647845318186</v>
      </c>
      <c r="AI103" s="71" t="n">
        <f aca="false">AI102*VLOOKUP($X103,$K$7:$V$36,AI$6+1,FALSE())</f>
        <v>0.443351024098958</v>
      </c>
      <c r="AJ103" s="71" t="n">
        <f aca="false">AJ102*VLOOKUP($X103,$K$7:$V$36,AJ$6+1,FALSE())</f>
        <v>0.280582498977686</v>
      </c>
      <c r="AK103" s="72" t="n">
        <f aca="false">W$7</f>
        <v>0</v>
      </c>
      <c r="AL103" s="73" t="n">
        <f aca="false">AL102*VLOOKUP($X103,$K$40:$V$69,AL$6+1,FALSE())</f>
        <v>0.919029574479425</v>
      </c>
      <c r="AM103" s="74" t="n">
        <f aca="false">AM102*VLOOKUP($X103,$K$40:$V$69,AM$6+1,FALSE())</f>
        <v>0.898991185520978</v>
      </c>
      <c r="AN103" s="74" t="n">
        <f aca="false">AN102*VLOOKUP($X103,$K$40:$V$69,AN$6+1,FALSE())</f>
        <v>0.860904927300162</v>
      </c>
      <c r="AO103" s="74" t="n">
        <f aca="false">AO102*VLOOKUP($X103,$K$40:$V$69,AO$6+1,FALSE())</f>
        <v>0.825475808827438</v>
      </c>
      <c r="AP103" s="74" t="n">
        <f aca="false">AP102*VLOOKUP($X103,$K$40:$V$69,AP$6+1,FALSE())</f>
        <v>0.775305122889132</v>
      </c>
      <c r="AQ103" s="74" t="n">
        <f aca="false">AQ102*VLOOKUP($X103,$K$40:$V$69,AQ$6+1,FALSE())</f>
        <v>0.686091603464435</v>
      </c>
      <c r="AR103" s="74" t="n">
        <f aca="false">AR102*VLOOKUP($X103,$K$40:$V$69,AR$6+1,FALSE())</f>
        <v>0.663990465854178</v>
      </c>
      <c r="AS103" s="74" t="n">
        <f aca="false">AS102*VLOOKUP($X103,$K$40:$V$69,AS$6+1,FALSE())</f>
        <v>0.616831678195107</v>
      </c>
      <c r="AT103" s="74" t="n">
        <f aca="false">AT102*VLOOKUP($X103,$K$40:$V$69,AT$6+1,FALSE())</f>
        <v>0.57647845318186</v>
      </c>
      <c r="AU103" s="74" t="n">
        <f aca="false">AU102*VLOOKUP($X103,$K$40:$V$69,AU$6+1,FALSE())</f>
        <v>0.443351024098958</v>
      </c>
      <c r="AV103" s="74" t="n">
        <f aca="false">AV102*VLOOKUP($X103,$K$40:$V$69,AV$6+1,FALSE())</f>
        <v>0.280582498977686</v>
      </c>
      <c r="AW103" s="75" t="n">
        <v>0</v>
      </c>
      <c r="AX103" s="54"/>
      <c r="AY103" s="60" t="n">
        <f aca="false">AY91+1</f>
        <v>9</v>
      </c>
      <c r="AZ103" s="61" t="n">
        <v>97</v>
      </c>
      <c r="BA103" s="76" t="n">
        <v>0.443351024098958</v>
      </c>
      <c r="BB103" s="77" t="n">
        <v>0.57647845318186</v>
      </c>
      <c r="BC103" s="54"/>
      <c r="BD103" s="54" t="n">
        <f aca="false">IF($D$11=1,BA103*BB103,BA103)</f>
        <v>0.443351024098958</v>
      </c>
    </row>
    <row r="104" customFormat="false" ht="12.75" hidden="false" customHeight="false" outlineLevel="0" collapsed="false">
      <c r="F104" s="57" t="n">
        <v>7</v>
      </c>
      <c r="G104" s="58" t="n">
        <v>8</v>
      </c>
      <c r="H104" s="80" t="n">
        <f aca="false">+'Survival Rates'!J102</f>
        <v>0.665862981075658</v>
      </c>
      <c r="I104" s="81" t="n">
        <v>0.574869063932513</v>
      </c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60" t="n">
        <f aca="false">X92+1</f>
        <v>9</v>
      </c>
      <c r="Y104" s="61" t="n">
        <v>98</v>
      </c>
      <c r="Z104" s="71" t="n">
        <f aca="false">Z103*VLOOKUP($X104,$K$7:$V$36,Z$6+1,FALSE())</f>
        <v>0.919354087294836</v>
      </c>
      <c r="AA104" s="71" t="n">
        <f aca="false">AA103*VLOOKUP($X104,$K$7:$V$36,AA$6+1,FALSE())</f>
        <v>0.899533567068269</v>
      </c>
      <c r="AB104" s="71" t="n">
        <f aca="false">AB103*VLOOKUP($X104,$K$7:$V$36,AB$6+1,FALSE())</f>
        <v>0.860674745953382</v>
      </c>
      <c r="AC104" s="71" t="n">
        <f aca="false">AC103*VLOOKUP($X104,$K$7:$V$36,AC$6+1,FALSE())</f>
        <v>0.825426541929084</v>
      </c>
      <c r="AD104" s="71" t="n">
        <f aca="false">AD103*VLOOKUP($X104,$K$7:$V$36,AD$6+1,FALSE())</f>
        <v>0.77442936699607</v>
      </c>
      <c r="AE104" s="71" t="n">
        <f aca="false">AE103*VLOOKUP($X104,$K$7:$V$36,AE$6+1,FALSE())</f>
        <v>0.684776744571957</v>
      </c>
      <c r="AF104" s="71" t="n">
        <f aca="false">AF103*VLOOKUP($X104,$K$7:$V$36,AF$6+1,FALSE())</f>
        <v>0.662123216450672</v>
      </c>
      <c r="AG104" s="71" t="n">
        <f aca="false">AG103*VLOOKUP($X104,$K$7:$V$36,AG$6+1,FALSE())</f>
        <v>0.614255553183483</v>
      </c>
      <c r="AH104" s="71" t="n">
        <f aca="false">AH103*VLOOKUP($X104,$K$7:$V$36,AH$6+1,FALSE())</f>
        <v>0.573717552068648</v>
      </c>
      <c r="AI104" s="71" t="n">
        <f aca="false">AI103*VLOOKUP($X104,$K$7:$V$36,AI$6+1,FALSE())</f>
        <v>0.439798839234096</v>
      </c>
      <c r="AJ104" s="71" t="n">
        <f aca="false">AJ103*VLOOKUP($X104,$K$7:$V$36,AJ$6+1,FALSE())</f>
        <v>0.276704943195137</v>
      </c>
      <c r="AK104" s="72" t="n">
        <f aca="false">W$7</f>
        <v>0</v>
      </c>
      <c r="AL104" s="73" t="n">
        <f aca="false">AL103*VLOOKUP($X104,$K$40:$V$69,AL$6+1,FALSE())</f>
        <v>0.919354087294836</v>
      </c>
      <c r="AM104" s="74" t="n">
        <f aca="false">AM103*VLOOKUP($X104,$K$40:$V$69,AM$6+1,FALSE())</f>
        <v>0.899533567068269</v>
      </c>
      <c r="AN104" s="74" t="n">
        <f aca="false">AN103*VLOOKUP($X104,$K$40:$V$69,AN$6+1,FALSE())</f>
        <v>0.860674745953382</v>
      </c>
      <c r="AO104" s="74" t="n">
        <f aca="false">AO103*VLOOKUP($X104,$K$40:$V$69,AO$6+1,FALSE())</f>
        <v>0.825426541929084</v>
      </c>
      <c r="AP104" s="74" t="n">
        <f aca="false">AP103*VLOOKUP($X104,$K$40:$V$69,AP$6+1,FALSE())</f>
        <v>0.77442936699607</v>
      </c>
      <c r="AQ104" s="74" t="n">
        <f aca="false">AQ103*VLOOKUP($X104,$K$40:$V$69,AQ$6+1,FALSE())</f>
        <v>0.684776744571957</v>
      </c>
      <c r="AR104" s="74" t="n">
        <f aca="false">AR103*VLOOKUP($X104,$K$40:$V$69,AR$6+1,FALSE())</f>
        <v>0.662123216450672</v>
      </c>
      <c r="AS104" s="74" t="n">
        <f aca="false">AS103*VLOOKUP($X104,$K$40:$V$69,AS$6+1,FALSE())</f>
        <v>0.614255553183483</v>
      </c>
      <c r="AT104" s="74" t="n">
        <f aca="false">AT103*VLOOKUP($X104,$K$40:$V$69,AT$6+1,FALSE())</f>
        <v>0.573717552068648</v>
      </c>
      <c r="AU104" s="74" t="n">
        <f aca="false">AU103*VLOOKUP($X104,$K$40:$V$69,AU$6+1,FALSE())</f>
        <v>0.439798839234096</v>
      </c>
      <c r="AV104" s="74" t="n">
        <f aca="false">AV103*VLOOKUP($X104,$K$40:$V$69,AV$6+1,FALSE())</f>
        <v>0.276704943195137</v>
      </c>
      <c r="AW104" s="75" t="n">
        <v>0</v>
      </c>
      <c r="AX104" s="54"/>
      <c r="AY104" s="60" t="n">
        <f aca="false">AY92+1</f>
        <v>9</v>
      </c>
      <c r="AZ104" s="61" t="n">
        <v>98</v>
      </c>
      <c r="BA104" s="76" t="n">
        <v>0.439798839234096</v>
      </c>
      <c r="BB104" s="77" t="n">
        <v>0.573717552068648</v>
      </c>
      <c r="BC104" s="54"/>
      <c r="BD104" s="54" t="n">
        <f aca="false">IF($D$11=1,BA104*BB104,BA104)</f>
        <v>0.439798839234096</v>
      </c>
    </row>
    <row r="105" customFormat="false" ht="12.75" hidden="false" customHeight="false" outlineLevel="0" collapsed="false">
      <c r="F105" s="57" t="n">
        <v>7</v>
      </c>
      <c r="G105" s="58" t="n">
        <v>9</v>
      </c>
      <c r="H105" s="80" t="n">
        <f aca="false">+'Survival Rates'!J103</f>
        <v>0.643737105090873</v>
      </c>
      <c r="I105" s="81" t="n">
        <v>0.536122553372392</v>
      </c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60" t="n">
        <f aca="false">X93+1</f>
        <v>9</v>
      </c>
      <c r="Y105" s="61" t="n">
        <v>99</v>
      </c>
      <c r="Z105" s="71" t="n">
        <f aca="false">Z104*VLOOKUP($X105,$K$7:$V$36,Z$6+1,FALSE())</f>
        <v>0.919678714696949</v>
      </c>
      <c r="AA105" s="71" t="n">
        <f aca="false">AA104*VLOOKUP($X105,$K$7:$V$36,AA$6+1,FALSE())</f>
        <v>0.900076275846515</v>
      </c>
      <c r="AB105" s="71" t="n">
        <f aca="false">AB104*VLOOKUP($X105,$K$7:$V$36,AB$6+1,FALSE())</f>
        <v>0.860444626150508</v>
      </c>
      <c r="AC105" s="71" t="n">
        <f aca="false">AC104*VLOOKUP($X105,$K$7:$V$36,AC$6+1,FALSE())</f>
        <v>0.825377277971128</v>
      </c>
      <c r="AD105" s="71" t="n">
        <f aca="false">AD104*VLOOKUP($X105,$K$7:$V$36,AD$6+1,FALSE())</f>
        <v>0.773554600324363</v>
      </c>
      <c r="AE105" s="71" t="n">
        <f aca="false">AE104*VLOOKUP($X105,$K$7:$V$36,AE$6+1,FALSE())</f>
        <v>0.683464405538196</v>
      </c>
      <c r="AF105" s="71" t="n">
        <f aca="false">AF104*VLOOKUP($X105,$K$7:$V$36,AF$6+1,FALSE())</f>
        <v>0.660261218056803</v>
      </c>
      <c r="AG105" s="71" t="n">
        <f aca="false">AG104*VLOOKUP($X105,$K$7:$V$36,AG$6+1,FALSE())</f>
        <v>0.611690187055214</v>
      </c>
      <c r="AH105" s="71" t="n">
        <f aca="false">AH104*VLOOKUP($X105,$K$7:$V$36,AH$6+1,FALSE())</f>
        <v>0.570969873609145</v>
      </c>
      <c r="AI105" s="71" t="n">
        <f aca="false">AI104*VLOOKUP($X105,$K$7:$V$36,AI$6+1,FALSE())</f>
        <v>0.436275114926734</v>
      </c>
      <c r="AJ105" s="71" t="n">
        <f aca="false">AJ104*VLOOKUP($X105,$K$7:$V$36,AJ$6+1,FALSE())</f>
        <v>0.272880973929571</v>
      </c>
      <c r="AK105" s="72" t="n">
        <f aca="false">W$7</f>
        <v>0</v>
      </c>
      <c r="AL105" s="73" t="n">
        <f aca="false">AL104*VLOOKUP($X105,$K$40:$V$69,AL$6+1,FALSE())</f>
        <v>0.919678714696949</v>
      </c>
      <c r="AM105" s="74" t="n">
        <f aca="false">AM104*VLOOKUP($X105,$K$40:$V$69,AM$6+1,FALSE())</f>
        <v>0.900076275846515</v>
      </c>
      <c r="AN105" s="74" t="n">
        <f aca="false">AN104*VLOOKUP($X105,$K$40:$V$69,AN$6+1,FALSE())</f>
        <v>0.860444626150508</v>
      </c>
      <c r="AO105" s="74" t="n">
        <f aca="false">AO104*VLOOKUP($X105,$K$40:$V$69,AO$6+1,FALSE())</f>
        <v>0.825377277971128</v>
      </c>
      <c r="AP105" s="74" t="n">
        <f aca="false">AP104*VLOOKUP($X105,$K$40:$V$69,AP$6+1,FALSE())</f>
        <v>0.773554600324363</v>
      </c>
      <c r="AQ105" s="74" t="n">
        <f aca="false">AQ104*VLOOKUP($X105,$K$40:$V$69,AQ$6+1,FALSE())</f>
        <v>0.683464405538196</v>
      </c>
      <c r="AR105" s="74" t="n">
        <f aca="false">AR104*VLOOKUP($X105,$K$40:$V$69,AR$6+1,FALSE())</f>
        <v>0.660261218056803</v>
      </c>
      <c r="AS105" s="74" t="n">
        <f aca="false">AS104*VLOOKUP($X105,$K$40:$V$69,AS$6+1,FALSE())</f>
        <v>0.611690187055214</v>
      </c>
      <c r="AT105" s="74" t="n">
        <f aca="false">AT104*VLOOKUP($X105,$K$40:$V$69,AT$6+1,FALSE())</f>
        <v>0.570969873609145</v>
      </c>
      <c r="AU105" s="74" t="n">
        <f aca="false">AU104*VLOOKUP($X105,$K$40:$V$69,AU$6+1,FALSE())</f>
        <v>0.436275114926734</v>
      </c>
      <c r="AV105" s="74" t="n">
        <f aca="false">AV104*VLOOKUP($X105,$K$40:$V$69,AV$6+1,FALSE())</f>
        <v>0.272880973929571</v>
      </c>
      <c r="AW105" s="75" t="n">
        <v>0</v>
      </c>
      <c r="AX105" s="54"/>
      <c r="AY105" s="60" t="n">
        <f aca="false">AY93+1</f>
        <v>9</v>
      </c>
      <c r="AZ105" s="61" t="n">
        <v>99</v>
      </c>
      <c r="BA105" s="76" t="n">
        <v>0.436275114926734</v>
      </c>
      <c r="BB105" s="77" t="n">
        <v>0.570969873609145</v>
      </c>
      <c r="BC105" s="54"/>
      <c r="BD105" s="54" t="n">
        <f aca="false">IF($D$11=1,BA105*BB105,BA105)</f>
        <v>0.436275114926734</v>
      </c>
    </row>
    <row r="106" customFormat="false" ht="12.75" hidden="false" customHeight="false" outlineLevel="0" collapsed="false">
      <c r="F106" s="57" t="n">
        <v>7</v>
      </c>
      <c r="G106" s="58" t="n">
        <v>10</v>
      </c>
      <c r="H106" s="80" t="n">
        <f aca="false">+'Survival Rates'!J104</f>
        <v>0.62484596456992</v>
      </c>
      <c r="I106" s="81" t="n">
        <v>0.499479111286608</v>
      </c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60" t="n">
        <f aca="false">X94+1</f>
        <v>9</v>
      </c>
      <c r="Y106" s="61" t="n">
        <v>100</v>
      </c>
      <c r="Z106" s="71" t="n">
        <f aca="false">Z105*VLOOKUP($X106,$K$7:$V$36,Z$6+1,FALSE())</f>
        <v>0.920003456726224</v>
      </c>
      <c r="AA106" s="71" t="n">
        <f aca="false">AA105*VLOOKUP($X106,$K$7:$V$36,AA$6+1,FALSE())</f>
        <v>0.90061931205314</v>
      </c>
      <c r="AB106" s="71" t="n">
        <f aca="false">AB105*VLOOKUP($X106,$K$7:$V$36,AB$6+1,FALSE())</f>
        <v>0.860214567875086</v>
      </c>
      <c r="AC106" s="71" t="n">
        <f aca="false">AC105*VLOOKUP($X106,$K$7:$V$36,AC$6+1,FALSE())</f>
        <v>0.825328016953394</v>
      </c>
      <c r="AD106" s="71" t="n">
        <f aca="false">AD105*VLOOKUP($X106,$K$7:$V$36,AD$6+1,FALSE())</f>
        <v>0.772680821756623</v>
      </c>
      <c r="AE106" s="71" t="n">
        <f aca="false">AE105*VLOOKUP($X106,$K$7:$V$36,AE$6+1,FALSE())</f>
        <v>0.682154581533972</v>
      </c>
      <c r="AF106" s="71" t="n">
        <f aca="false">AF105*VLOOKUP($X106,$K$7:$V$36,AF$6+1,FALSE())</f>
        <v>0.658404455905876</v>
      </c>
      <c r="AG106" s="71" t="n">
        <f aca="false">AG105*VLOOKUP($X106,$K$7:$V$36,AG$6+1,FALSE())</f>
        <v>0.609135534877088</v>
      </c>
      <c r="AH106" s="71" t="n">
        <f aca="false">AH105*VLOOKUP($X106,$K$7:$V$36,AH$6+1,FALSE())</f>
        <v>0.568235354476718</v>
      </c>
      <c r="AI106" s="71" t="n">
        <f aca="false">AI105*VLOOKUP($X106,$K$7:$V$36,AI$6+1,FALSE())</f>
        <v>0.432779623147261</v>
      </c>
      <c r="AJ106" s="71" t="n">
        <f aca="false">AJ105*VLOOKUP($X106,$K$7:$V$36,AJ$6+1,FALSE())</f>
        <v>0.269109850633345</v>
      </c>
      <c r="AK106" s="72" t="n">
        <f aca="false">W$7</f>
        <v>0</v>
      </c>
      <c r="AL106" s="73" t="n">
        <f aca="false">AL105*VLOOKUP($X106,$K$40:$V$69,AL$6+1,FALSE())</f>
        <v>0.920003456726224</v>
      </c>
      <c r="AM106" s="74" t="n">
        <f aca="false">AM105*VLOOKUP($X106,$K$40:$V$69,AM$6+1,FALSE())</f>
        <v>0.90061931205314</v>
      </c>
      <c r="AN106" s="74" t="n">
        <f aca="false">AN105*VLOOKUP($X106,$K$40:$V$69,AN$6+1,FALSE())</f>
        <v>0.860214567875086</v>
      </c>
      <c r="AO106" s="74" t="n">
        <f aca="false">AO105*VLOOKUP($X106,$K$40:$V$69,AO$6+1,FALSE())</f>
        <v>0.825328016953394</v>
      </c>
      <c r="AP106" s="74" t="n">
        <f aca="false">AP105*VLOOKUP($X106,$K$40:$V$69,AP$6+1,FALSE())</f>
        <v>0.772680821756623</v>
      </c>
      <c r="AQ106" s="74" t="n">
        <f aca="false">AQ105*VLOOKUP($X106,$K$40:$V$69,AQ$6+1,FALSE())</f>
        <v>0.682154581533972</v>
      </c>
      <c r="AR106" s="74" t="n">
        <f aca="false">AR105*VLOOKUP($X106,$K$40:$V$69,AR$6+1,FALSE())</f>
        <v>0.658404455905876</v>
      </c>
      <c r="AS106" s="74" t="n">
        <f aca="false">AS105*VLOOKUP($X106,$K$40:$V$69,AS$6+1,FALSE())</f>
        <v>0.609135534877088</v>
      </c>
      <c r="AT106" s="74" t="n">
        <f aca="false">AT105*VLOOKUP($X106,$K$40:$V$69,AT$6+1,FALSE())</f>
        <v>0.568235354476718</v>
      </c>
      <c r="AU106" s="74" t="n">
        <f aca="false">AU105*VLOOKUP($X106,$K$40:$V$69,AU$6+1,FALSE())</f>
        <v>0.432779623147261</v>
      </c>
      <c r="AV106" s="74" t="n">
        <f aca="false">AV105*VLOOKUP($X106,$K$40:$V$69,AV$6+1,FALSE())</f>
        <v>0.269109850633345</v>
      </c>
      <c r="AW106" s="75" t="n">
        <v>0</v>
      </c>
      <c r="AX106" s="54"/>
      <c r="AY106" s="60" t="n">
        <f aca="false">AY94+1</f>
        <v>9</v>
      </c>
      <c r="AZ106" s="61" t="n">
        <v>100</v>
      </c>
      <c r="BA106" s="76" t="n">
        <v>0.432779623147261</v>
      </c>
      <c r="BB106" s="77" t="n">
        <v>0.568235354476718</v>
      </c>
      <c r="BC106" s="54"/>
      <c r="BD106" s="54" t="n">
        <f aca="false">IF($D$11=1,BA106*BB106,BA106)</f>
        <v>0.432779623147261</v>
      </c>
    </row>
    <row r="107" customFormat="false" ht="12.75" hidden="false" customHeight="false" outlineLevel="0" collapsed="false">
      <c r="F107" s="57" t="n">
        <v>7</v>
      </c>
      <c r="G107" s="58" t="n">
        <v>11</v>
      </c>
      <c r="H107" s="80" t="n">
        <f aca="false">+'Survival Rates'!J105</f>
        <v>0.589886732314693</v>
      </c>
      <c r="I107" s="81" t="n">
        <v>0.467901414849919</v>
      </c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60" t="n">
        <f aca="false">X95+1</f>
        <v>9</v>
      </c>
      <c r="Y107" s="61" t="n">
        <v>101</v>
      </c>
      <c r="Z107" s="71" t="n">
        <f aca="false">Z106*VLOOKUP($X107,$K$7:$V$36,Z$6+1,FALSE())</f>
        <v>0.920328313423137</v>
      </c>
      <c r="AA107" s="71" t="n">
        <f aca="false">AA106*VLOOKUP($X107,$K$7:$V$36,AA$6+1,FALSE())</f>
        <v>0.901162675885689</v>
      </c>
      <c r="AB107" s="71" t="n">
        <f aca="false">AB106*VLOOKUP($X107,$K$7:$V$36,AB$6+1,FALSE())</f>
        <v>0.859984571110665</v>
      </c>
      <c r="AC107" s="71" t="n">
        <f aca="false">AC106*VLOOKUP($X107,$K$7:$V$36,AC$6+1,FALSE())</f>
        <v>0.825278758875707</v>
      </c>
      <c r="AD107" s="71" t="n">
        <f aca="false">AD106*VLOOKUP($X107,$K$7:$V$36,AD$6+1,FALSE())</f>
        <v>0.771808030176725</v>
      </c>
      <c r="AE107" s="71" t="n">
        <f aca="false">AE106*VLOOKUP($X107,$K$7:$V$36,AE$6+1,FALSE())</f>
        <v>0.680847267739363</v>
      </c>
      <c r="AF107" s="71" t="n">
        <f aca="false">AF106*VLOOKUP($X107,$K$7:$V$36,AF$6+1,FALSE())</f>
        <v>0.656552915272722</v>
      </c>
      <c r="AG107" s="71" t="n">
        <f aca="false">AG106*VLOOKUP($X107,$K$7:$V$36,AG$6+1,FALSE())</f>
        <v>0.606591551903551</v>
      </c>
      <c r="AH107" s="71" t="n">
        <f aca="false">AH106*VLOOKUP($X107,$K$7:$V$36,AH$6+1,FALSE())</f>
        <v>0.565513931648021</v>
      </c>
      <c r="AI107" s="71" t="n">
        <f aca="false">AI106*VLOOKUP($X107,$K$7:$V$36,AI$6+1,FALSE())</f>
        <v>0.429312137693069</v>
      </c>
      <c r="AJ107" s="71" t="n">
        <f aca="false">AJ106*VLOOKUP($X107,$K$7:$V$36,AJ$6+1,FALSE())</f>
        <v>0.265390842992932</v>
      </c>
      <c r="AK107" s="72" t="n">
        <f aca="false">W$7</f>
        <v>0</v>
      </c>
      <c r="AL107" s="73" t="n">
        <f aca="false">AL106*VLOOKUP($X107,$K$40:$V$69,AL$6+1,FALSE())</f>
        <v>0.920328313423137</v>
      </c>
      <c r="AM107" s="74" t="n">
        <f aca="false">AM106*VLOOKUP($X107,$K$40:$V$69,AM$6+1,FALSE())</f>
        <v>0.901162675885689</v>
      </c>
      <c r="AN107" s="74" t="n">
        <f aca="false">AN106*VLOOKUP($X107,$K$40:$V$69,AN$6+1,FALSE())</f>
        <v>0.859984571110665</v>
      </c>
      <c r="AO107" s="74" t="n">
        <f aca="false">AO106*VLOOKUP($X107,$K$40:$V$69,AO$6+1,FALSE())</f>
        <v>0.825278758875707</v>
      </c>
      <c r="AP107" s="74" t="n">
        <f aca="false">AP106*VLOOKUP($X107,$K$40:$V$69,AP$6+1,FALSE())</f>
        <v>0.771808030176725</v>
      </c>
      <c r="AQ107" s="74" t="n">
        <f aca="false">AQ106*VLOOKUP($X107,$K$40:$V$69,AQ$6+1,FALSE())</f>
        <v>0.680847267739363</v>
      </c>
      <c r="AR107" s="74" t="n">
        <f aca="false">AR106*VLOOKUP($X107,$K$40:$V$69,AR$6+1,FALSE())</f>
        <v>0.656552915272722</v>
      </c>
      <c r="AS107" s="74" t="n">
        <f aca="false">AS106*VLOOKUP($X107,$K$40:$V$69,AS$6+1,FALSE())</f>
        <v>0.606591551903551</v>
      </c>
      <c r="AT107" s="74" t="n">
        <f aca="false">AT106*VLOOKUP($X107,$K$40:$V$69,AT$6+1,FALSE())</f>
        <v>0.565513931648021</v>
      </c>
      <c r="AU107" s="74" t="n">
        <f aca="false">AU106*VLOOKUP($X107,$K$40:$V$69,AU$6+1,FALSE())</f>
        <v>0.429312137693069</v>
      </c>
      <c r="AV107" s="74" t="n">
        <f aca="false">AV106*VLOOKUP($X107,$K$40:$V$69,AV$6+1,FALSE())</f>
        <v>0.265390842992932</v>
      </c>
      <c r="AW107" s="75" t="n">
        <v>0</v>
      </c>
      <c r="AX107" s="54"/>
      <c r="AY107" s="60" t="n">
        <f aca="false">AY95+1</f>
        <v>9</v>
      </c>
      <c r="AZ107" s="61" t="n">
        <v>101</v>
      </c>
      <c r="BA107" s="76" t="n">
        <v>0.429312137693069</v>
      </c>
      <c r="BB107" s="77" t="n">
        <v>0.565513931648021</v>
      </c>
      <c r="BC107" s="54"/>
      <c r="BD107" s="54" t="n">
        <f aca="false">IF($D$11=1,BA107*BB107,BA107)</f>
        <v>0.429312137693069</v>
      </c>
    </row>
    <row r="108" customFormat="false" ht="12.75" hidden="false" customHeight="false" outlineLevel="0" collapsed="false">
      <c r="F108" s="57" t="n">
        <v>7</v>
      </c>
      <c r="G108" s="58" t="n">
        <v>12</v>
      </c>
      <c r="H108" s="80" t="n">
        <f aca="false">+'Survival Rates'!J106</f>
        <v>0.55553200288609</v>
      </c>
      <c r="I108" s="81" t="n">
        <v>0.43826867971243</v>
      </c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60" t="n">
        <f aca="false">X96+1</f>
        <v>9</v>
      </c>
      <c r="Y108" s="61" t="n">
        <v>102</v>
      </c>
      <c r="Z108" s="71" t="n">
        <f aca="false">Z107*VLOOKUP($X108,$K$7:$V$36,Z$6+1,FALSE())</f>
        <v>0.920653284828176</v>
      </c>
      <c r="AA108" s="71" t="n">
        <f aca="false">AA107*VLOOKUP($X108,$K$7:$V$36,AA$6+1,FALSE())</f>
        <v>0.901706367541826</v>
      </c>
      <c r="AB108" s="71" t="n">
        <f aca="false">AB107*VLOOKUP($X108,$K$7:$V$36,AB$6+1,FALSE())</f>
        <v>0.859754635840798</v>
      </c>
      <c r="AC108" s="71" t="n">
        <f aca="false">AC107*VLOOKUP($X108,$K$7:$V$36,AC$6+1,FALSE())</f>
        <v>0.825229503737891</v>
      </c>
      <c r="AD108" s="71" t="n">
        <f aca="false">AD107*VLOOKUP($X108,$K$7:$V$36,AD$6+1,FALSE())</f>
        <v>0.770936224469803</v>
      </c>
      <c r="AE108" s="71" t="n">
        <f aca="false">AE107*VLOOKUP($X108,$K$7:$V$36,AE$6+1,FALSE())</f>
        <v>0.679542459343683</v>
      </c>
      <c r="AF108" s="71" t="n">
        <f aca="false">AF107*VLOOKUP($X108,$K$7:$V$36,AF$6+1,FALSE())</f>
        <v>0.654706581473582</v>
      </c>
      <c r="AG108" s="71" t="n">
        <f aca="false">AG107*VLOOKUP($X108,$K$7:$V$36,AG$6+1,FALSE())</f>
        <v>0.604058193575926</v>
      </c>
      <c r="AH108" s="71" t="n">
        <f aca="false">AH107*VLOOKUP($X108,$K$7:$V$36,AH$6+1,FALSE())</f>
        <v>0.562805542401544</v>
      </c>
      <c r="AI108" s="71" t="n">
        <f aca="false">AI107*VLOOKUP($X108,$K$7:$V$36,AI$6+1,FALSE())</f>
        <v>0.425872434173912</v>
      </c>
      <c r="AJ108" s="71" t="n">
        <f aca="false">AJ107*VLOOKUP($X108,$K$7:$V$36,AJ$6+1,FALSE())</f>
        <v>0.261723230787494</v>
      </c>
      <c r="AK108" s="72" t="n">
        <f aca="false">W$7</f>
        <v>0</v>
      </c>
      <c r="AL108" s="73" t="n">
        <f aca="false">AL107*VLOOKUP($X108,$K$40:$V$69,AL$6+1,FALSE())</f>
        <v>0.920653284828176</v>
      </c>
      <c r="AM108" s="74" t="n">
        <f aca="false">AM107*VLOOKUP($X108,$K$40:$V$69,AM$6+1,FALSE())</f>
        <v>0.901706367541826</v>
      </c>
      <c r="AN108" s="74" t="n">
        <f aca="false">AN107*VLOOKUP($X108,$K$40:$V$69,AN$6+1,FALSE())</f>
        <v>0.859754635840798</v>
      </c>
      <c r="AO108" s="74" t="n">
        <f aca="false">AO107*VLOOKUP($X108,$K$40:$V$69,AO$6+1,FALSE())</f>
        <v>0.825229503737891</v>
      </c>
      <c r="AP108" s="74" t="n">
        <f aca="false">AP107*VLOOKUP($X108,$K$40:$V$69,AP$6+1,FALSE())</f>
        <v>0.770936224469803</v>
      </c>
      <c r="AQ108" s="74" t="n">
        <f aca="false">AQ107*VLOOKUP($X108,$K$40:$V$69,AQ$6+1,FALSE())</f>
        <v>0.679542459343683</v>
      </c>
      <c r="AR108" s="74" t="n">
        <f aca="false">AR107*VLOOKUP($X108,$K$40:$V$69,AR$6+1,FALSE())</f>
        <v>0.654706581473582</v>
      </c>
      <c r="AS108" s="74" t="n">
        <f aca="false">AS107*VLOOKUP($X108,$K$40:$V$69,AS$6+1,FALSE())</f>
        <v>0.604058193575926</v>
      </c>
      <c r="AT108" s="74" t="n">
        <f aca="false">AT107*VLOOKUP($X108,$K$40:$V$69,AT$6+1,FALSE())</f>
        <v>0.562805542401544</v>
      </c>
      <c r="AU108" s="74" t="n">
        <f aca="false">AU107*VLOOKUP($X108,$K$40:$V$69,AU$6+1,FALSE())</f>
        <v>0.425872434173912</v>
      </c>
      <c r="AV108" s="74" t="n">
        <f aca="false">AV107*VLOOKUP($X108,$K$40:$V$69,AV$6+1,FALSE())</f>
        <v>0.261723230787494</v>
      </c>
      <c r="AW108" s="75" t="n">
        <v>0</v>
      </c>
      <c r="AX108" s="54"/>
      <c r="AY108" s="60" t="n">
        <f aca="false">AY96+1</f>
        <v>9</v>
      </c>
      <c r="AZ108" s="61" t="n">
        <v>102</v>
      </c>
      <c r="BA108" s="76" t="n">
        <v>0.425872434173912</v>
      </c>
      <c r="BB108" s="77" t="n">
        <v>0.562805542401544</v>
      </c>
      <c r="BC108" s="54"/>
      <c r="BD108" s="54" t="n">
        <f aca="false">IF($D$11=1,BA108*BB108,BA108)</f>
        <v>0.425872434173912</v>
      </c>
    </row>
    <row r="109" customFormat="false" ht="12.75" hidden="false" customHeight="false" outlineLevel="0" collapsed="false">
      <c r="F109" s="57" t="n">
        <v>7</v>
      </c>
      <c r="G109" s="58" t="n">
        <v>13</v>
      </c>
      <c r="H109" s="80" t="n">
        <f aca="false">+'Survival Rates'!J107</f>
        <v>0.521854948524741</v>
      </c>
      <c r="I109" s="81" t="n">
        <v>0.410489499675166</v>
      </c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60" t="n">
        <f aca="false">X97+1</f>
        <v>9</v>
      </c>
      <c r="Y109" s="61" t="n">
        <v>103</v>
      </c>
      <c r="Z109" s="71" t="n">
        <f aca="false">Z108*VLOOKUP($X109,$K$7:$V$36,Z$6+1,FALSE())</f>
        <v>0.920978370981847</v>
      </c>
      <c r="AA109" s="71" t="n">
        <f aca="false">AA108*VLOOKUP($X109,$K$7:$V$36,AA$6+1,FALSE())</f>
        <v>0.902250387219334</v>
      </c>
      <c r="AB109" s="71" t="n">
        <f aca="false">AB108*VLOOKUP($X109,$K$7:$V$36,AB$6+1,FALSE())</f>
        <v>0.859524762049044</v>
      </c>
      <c r="AC109" s="71" t="n">
        <f aca="false">AC108*VLOOKUP($X109,$K$7:$V$36,AC$6+1,FALSE())</f>
        <v>0.825180251539772</v>
      </c>
      <c r="AD109" s="71" t="n">
        <f aca="false">AD108*VLOOKUP($X109,$K$7:$V$36,AD$6+1,FALSE())</f>
        <v>0.770065403522254</v>
      </c>
      <c r="AE109" s="71" t="n">
        <f aca="false">AE108*VLOOKUP($X109,$K$7:$V$36,AE$6+1,FALSE())</f>
        <v>0.678240151545464</v>
      </c>
      <c r="AF109" s="71" t="n">
        <f aca="false">AF108*VLOOKUP($X109,$K$7:$V$36,AF$6+1,FALSE())</f>
        <v>0.652865439865991</v>
      </c>
      <c r="AG109" s="71" t="n">
        <f aca="false">AG108*VLOOKUP($X109,$K$7:$V$36,AG$6+1,FALSE())</f>
        <v>0.601535415521626</v>
      </c>
      <c r="AH109" s="71" t="n">
        <f aca="false">AH108*VLOOKUP($X109,$K$7:$V$36,AH$6+1,FALSE())</f>
        <v>0.560110124316164</v>
      </c>
      <c r="AI109" s="71" t="n">
        <f aca="false">AI108*VLOOKUP($X109,$K$7:$V$36,AI$6+1,FALSE())</f>
        <v>0.422460289997389</v>
      </c>
      <c r="AJ109" s="71" t="n">
        <f aca="false">AJ108*VLOOKUP($X109,$K$7:$V$36,AJ$6+1,FALSE())</f>
        <v>0.258106303749403</v>
      </c>
      <c r="AK109" s="72" t="n">
        <f aca="false">W$7</f>
        <v>0</v>
      </c>
      <c r="AL109" s="73" t="n">
        <f aca="false">AL108*VLOOKUP($X109,$K$40:$V$69,AL$6+1,FALSE())</f>
        <v>0.920978370981847</v>
      </c>
      <c r="AM109" s="74" t="n">
        <f aca="false">AM108*VLOOKUP($X109,$K$40:$V$69,AM$6+1,FALSE())</f>
        <v>0.902250387219334</v>
      </c>
      <c r="AN109" s="74" t="n">
        <f aca="false">AN108*VLOOKUP($X109,$K$40:$V$69,AN$6+1,FALSE())</f>
        <v>0.859524762049044</v>
      </c>
      <c r="AO109" s="74" t="n">
        <f aca="false">AO108*VLOOKUP($X109,$K$40:$V$69,AO$6+1,FALSE())</f>
        <v>0.825180251539772</v>
      </c>
      <c r="AP109" s="74" t="n">
        <f aca="false">AP108*VLOOKUP($X109,$K$40:$V$69,AP$6+1,FALSE())</f>
        <v>0.770065403522254</v>
      </c>
      <c r="AQ109" s="74" t="n">
        <f aca="false">AQ108*VLOOKUP($X109,$K$40:$V$69,AQ$6+1,FALSE())</f>
        <v>0.678240151545464</v>
      </c>
      <c r="AR109" s="74" t="n">
        <f aca="false">AR108*VLOOKUP($X109,$K$40:$V$69,AR$6+1,FALSE())</f>
        <v>0.652865439865991</v>
      </c>
      <c r="AS109" s="74" t="n">
        <f aca="false">AS108*VLOOKUP($X109,$K$40:$V$69,AS$6+1,FALSE())</f>
        <v>0.601535415521626</v>
      </c>
      <c r="AT109" s="74" t="n">
        <f aca="false">AT108*VLOOKUP($X109,$K$40:$V$69,AT$6+1,FALSE())</f>
        <v>0.560110124316164</v>
      </c>
      <c r="AU109" s="74" t="n">
        <f aca="false">AU108*VLOOKUP($X109,$K$40:$V$69,AU$6+1,FALSE())</f>
        <v>0.422460289997389</v>
      </c>
      <c r="AV109" s="74" t="n">
        <f aca="false">AV108*VLOOKUP($X109,$K$40:$V$69,AV$6+1,FALSE())</f>
        <v>0.258106303749403</v>
      </c>
      <c r="AW109" s="75" t="n">
        <v>0</v>
      </c>
      <c r="AX109" s="54"/>
      <c r="AY109" s="60" t="n">
        <f aca="false">AY97+1</f>
        <v>9</v>
      </c>
      <c r="AZ109" s="61" t="n">
        <v>103</v>
      </c>
      <c r="BA109" s="76" t="n">
        <v>0.422460289997389</v>
      </c>
      <c r="BB109" s="77" t="n">
        <v>0.560110124316164</v>
      </c>
      <c r="BC109" s="54"/>
      <c r="BD109" s="54" t="n">
        <f aca="false">IF($D$11=1,BA109*BB109,BA109)</f>
        <v>0.422460289997389</v>
      </c>
    </row>
    <row r="110" customFormat="false" ht="12.75" hidden="false" customHeight="false" outlineLevel="0" collapsed="false">
      <c r="F110" s="57" t="n">
        <v>7</v>
      </c>
      <c r="G110" s="58" t="n">
        <v>14</v>
      </c>
      <c r="H110" s="80" t="n">
        <f aca="false">+'Survival Rates'!J108</f>
        <v>0.488851550187142</v>
      </c>
      <c r="I110" s="81" t="n">
        <v>0.384397626251207</v>
      </c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60" t="n">
        <f aca="false">X98+1</f>
        <v>9</v>
      </c>
      <c r="Y110" s="61" t="n">
        <v>104</v>
      </c>
      <c r="Z110" s="71" t="n">
        <f aca="false">Z109*VLOOKUP($X110,$K$7:$V$36,Z$6+1,FALSE())</f>
        <v>0.921303571924668</v>
      </c>
      <c r="AA110" s="71" t="n">
        <f aca="false">AA109*VLOOKUP($X110,$K$7:$V$36,AA$6+1,FALSE())</f>
        <v>0.902794735116117</v>
      </c>
      <c r="AB110" s="71" t="n">
        <f aca="false">AB109*VLOOKUP($X110,$K$7:$V$36,AB$6+1,FALSE())</f>
        <v>0.859294949718965</v>
      </c>
      <c r="AC110" s="71" t="n">
        <f aca="false">AC109*VLOOKUP($X110,$K$7:$V$36,AC$6+1,FALSE())</f>
        <v>0.825131002281173</v>
      </c>
      <c r="AD110" s="71" t="n">
        <f aca="false">AD109*VLOOKUP($X110,$K$7:$V$36,AD$6+1,FALSE())</f>
        <v>0.769195566221727</v>
      </c>
      <c r="AE110" s="71" t="n">
        <f aca="false">AE109*VLOOKUP($X110,$K$7:$V$36,AE$6+1,FALSE())</f>
        <v>0.676940339552441</v>
      </c>
      <c r="AF110" s="71" t="n">
        <f aca="false">AF109*VLOOKUP($X110,$K$7:$V$36,AF$6+1,FALSE())</f>
        <v>0.65102947584866</v>
      </c>
      <c r="AG110" s="71" t="n">
        <f aca="false">AG109*VLOOKUP($X110,$K$7:$V$36,AG$6+1,FALSE())</f>
        <v>0.599023173553383</v>
      </c>
      <c r="AH110" s="71" t="n">
        <f aca="false">AH109*VLOOKUP($X110,$K$7:$V$36,AH$6+1,FALSE())</f>
        <v>0.557427615269711</v>
      </c>
      <c r="AI110" s="71" t="n">
        <f aca="false">AI109*VLOOKUP($X110,$K$7:$V$36,AI$6+1,FALSE())</f>
        <v>0.419075484354538</v>
      </c>
      <c r="AJ110" s="71" t="n">
        <f aca="false">AJ109*VLOOKUP($X110,$K$7:$V$36,AJ$6+1,FALSE())</f>
        <v>0.254539361426691</v>
      </c>
      <c r="AK110" s="72" t="n">
        <f aca="false">W$7</f>
        <v>0</v>
      </c>
      <c r="AL110" s="73" t="n">
        <f aca="false">AL109*VLOOKUP($X110,$K$40:$V$69,AL$6+1,FALSE())</f>
        <v>0.921303571924668</v>
      </c>
      <c r="AM110" s="74" t="n">
        <f aca="false">AM109*VLOOKUP($X110,$K$40:$V$69,AM$6+1,FALSE())</f>
        <v>0.902794735116117</v>
      </c>
      <c r="AN110" s="74" t="n">
        <f aca="false">AN109*VLOOKUP($X110,$K$40:$V$69,AN$6+1,FALSE())</f>
        <v>0.859294949718965</v>
      </c>
      <c r="AO110" s="74" t="n">
        <f aca="false">AO109*VLOOKUP($X110,$K$40:$V$69,AO$6+1,FALSE())</f>
        <v>0.825131002281173</v>
      </c>
      <c r="AP110" s="74" t="n">
        <f aca="false">AP109*VLOOKUP($X110,$K$40:$V$69,AP$6+1,FALSE())</f>
        <v>0.769195566221727</v>
      </c>
      <c r="AQ110" s="74" t="n">
        <f aca="false">AQ109*VLOOKUP($X110,$K$40:$V$69,AQ$6+1,FALSE())</f>
        <v>0.676940339552441</v>
      </c>
      <c r="AR110" s="74" t="n">
        <f aca="false">AR109*VLOOKUP($X110,$K$40:$V$69,AR$6+1,FALSE())</f>
        <v>0.65102947584866</v>
      </c>
      <c r="AS110" s="74" t="n">
        <f aca="false">AS109*VLOOKUP($X110,$K$40:$V$69,AS$6+1,FALSE())</f>
        <v>0.599023173553383</v>
      </c>
      <c r="AT110" s="74" t="n">
        <f aca="false">AT109*VLOOKUP($X110,$K$40:$V$69,AT$6+1,FALSE())</f>
        <v>0.557427615269711</v>
      </c>
      <c r="AU110" s="74" t="n">
        <f aca="false">AU109*VLOOKUP($X110,$K$40:$V$69,AU$6+1,FALSE())</f>
        <v>0.419075484354538</v>
      </c>
      <c r="AV110" s="74" t="n">
        <f aca="false">AV109*VLOOKUP($X110,$K$40:$V$69,AV$6+1,FALSE())</f>
        <v>0.254539361426691</v>
      </c>
      <c r="AW110" s="75" t="n">
        <v>0</v>
      </c>
      <c r="AX110" s="54"/>
      <c r="AY110" s="60" t="n">
        <f aca="false">AY98+1</f>
        <v>9</v>
      </c>
      <c r="AZ110" s="61" t="n">
        <v>104</v>
      </c>
      <c r="BA110" s="76" t="n">
        <v>0.419075484354538</v>
      </c>
      <c r="BB110" s="77" t="n">
        <v>0.557427615269711</v>
      </c>
      <c r="BC110" s="54"/>
      <c r="BD110" s="54" t="n">
        <f aca="false">IF($D$11=1,BA110*BB110,BA110)</f>
        <v>0.419075484354538</v>
      </c>
    </row>
    <row r="111" customFormat="false" ht="12.75" hidden="false" customHeight="false" outlineLevel="0" collapsed="false">
      <c r="F111" s="57" t="n">
        <v>7</v>
      </c>
      <c r="G111" s="58" t="n">
        <v>15</v>
      </c>
      <c r="H111" s="80" t="n">
        <f aca="false">+'Survival Rates'!J109</f>
        <v>0.456574075011384</v>
      </c>
      <c r="I111" s="81" t="n">
        <v>0.359898713591027</v>
      </c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60" t="n">
        <f aca="false">X99+1</f>
        <v>9</v>
      </c>
      <c r="Y111" s="61" t="n">
        <v>105</v>
      </c>
      <c r="Z111" s="71" t="n">
        <f aca="false">Z110*VLOOKUP($X111,$K$7:$V$36,Z$6+1,FALSE())</f>
        <v>0.921628887697169</v>
      </c>
      <c r="AA111" s="71" t="n">
        <f aca="false">AA110*VLOOKUP($X111,$K$7:$V$36,AA$6+1,FALSE())</f>
        <v>0.903339411430197</v>
      </c>
      <c r="AB111" s="71" t="n">
        <f aca="false">AB110*VLOOKUP($X111,$K$7:$V$36,AB$6+1,FALSE())</f>
        <v>0.859065198834128</v>
      </c>
      <c r="AC111" s="71" t="n">
        <f aca="false">AC110*VLOOKUP($X111,$K$7:$V$36,AC$6+1,FALSE())</f>
        <v>0.825081755961918</v>
      </c>
      <c r="AD111" s="71" t="n">
        <f aca="false">AD110*VLOOKUP($X111,$K$7:$V$36,AD$6+1,FALSE())</f>
        <v>0.768326711457134</v>
      </c>
      <c r="AE111" s="71" t="n">
        <f aca="false">AE110*VLOOKUP($X111,$K$7:$V$36,AE$6+1,FALSE())</f>
        <v>0.675643018581534</v>
      </c>
      <c r="AF111" s="71" t="n">
        <f aca="false">AF110*VLOOKUP($X111,$K$7:$V$36,AF$6+1,FALSE())</f>
        <v>0.64919867486136</v>
      </c>
      <c r="AG111" s="71" t="n">
        <f aca="false">AG110*VLOOKUP($X111,$K$7:$V$36,AG$6+1,FALSE())</f>
        <v>0.596521423668473</v>
      </c>
      <c r="AH111" s="71" t="n">
        <f aca="false">AH110*VLOOKUP($X111,$K$7:$V$36,AH$6+1,FALSE())</f>
        <v>0.554757953437533</v>
      </c>
      <c r="AI111" s="71" t="n">
        <f aca="false">AI110*VLOOKUP($X111,$K$7:$V$36,AI$6+1,FALSE())</f>
        <v>0.415717798205545</v>
      </c>
      <c r="AJ111" s="71" t="n">
        <f aca="false">AJ110*VLOOKUP($X111,$K$7:$V$36,AJ$6+1,FALSE())</f>
        <v>0.251021713047399</v>
      </c>
      <c r="AK111" s="72" t="n">
        <f aca="false">W$7</f>
        <v>0</v>
      </c>
      <c r="AL111" s="73" t="n">
        <f aca="false">AL110*VLOOKUP($X111,$K$40:$V$69,AL$6+1,FALSE())</f>
        <v>0.921628887697169</v>
      </c>
      <c r="AM111" s="74" t="n">
        <f aca="false">AM110*VLOOKUP($X111,$K$40:$V$69,AM$6+1,FALSE())</f>
        <v>0.903339411430197</v>
      </c>
      <c r="AN111" s="74" t="n">
        <f aca="false">AN110*VLOOKUP($X111,$K$40:$V$69,AN$6+1,FALSE())</f>
        <v>0.859065198834128</v>
      </c>
      <c r="AO111" s="74" t="n">
        <f aca="false">AO110*VLOOKUP($X111,$K$40:$V$69,AO$6+1,FALSE())</f>
        <v>0.825081755961918</v>
      </c>
      <c r="AP111" s="74" t="n">
        <f aca="false">AP110*VLOOKUP($X111,$K$40:$V$69,AP$6+1,FALSE())</f>
        <v>0.768326711457134</v>
      </c>
      <c r="AQ111" s="74" t="n">
        <f aca="false">AQ110*VLOOKUP($X111,$K$40:$V$69,AQ$6+1,FALSE())</f>
        <v>0.675643018581534</v>
      </c>
      <c r="AR111" s="74" t="n">
        <f aca="false">AR110*VLOOKUP($X111,$K$40:$V$69,AR$6+1,FALSE())</f>
        <v>0.64919867486136</v>
      </c>
      <c r="AS111" s="74" t="n">
        <f aca="false">AS110*VLOOKUP($X111,$K$40:$V$69,AS$6+1,FALSE())</f>
        <v>0.596521423668473</v>
      </c>
      <c r="AT111" s="74" t="n">
        <f aca="false">AT110*VLOOKUP($X111,$K$40:$V$69,AT$6+1,FALSE())</f>
        <v>0.554757953437533</v>
      </c>
      <c r="AU111" s="74" t="n">
        <f aca="false">AU110*VLOOKUP($X111,$K$40:$V$69,AU$6+1,FALSE())</f>
        <v>0.415717798205545</v>
      </c>
      <c r="AV111" s="74" t="n">
        <f aca="false">AV110*VLOOKUP($X111,$K$40:$V$69,AV$6+1,FALSE())</f>
        <v>0.251021713047399</v>
      </c>
      <c r="AW111" s="75" t="n">
        <v>0</v>
      </c>
      <c r="AX111" s="54"/>
      <c r="AY111" s="60" t="n">
        <f aca="false">AY99+1</f>
        <v>9</v>
      </c>
      <c r="AZ111" s="61" t="n">
        <v>105</v>
      </c>
      <c r="BA111" s="76" t="n">
        <v>0.415717798205545</v>
      </c>
      <c r="BB111" s="77" t="n">
        <v>0.554757953437533</v>
      </c>
      <c r="BC111" s="54"/>
      <c r="BD111" s="54" t="n">
        <f aca="false">IF($D$11=1,BA111*BB111,BA111)</f>
        <v>0.415717798205545</v>
      </c>
    </row>
    <row r="112" customFormat="false" ht="12.75" hidden="false" customHeight="false" outlineLevel="0" collapsed="false">
      <c r="F112" s="45" t="n">
        <v>8</v>
      </c>
      <c r="G112" s="46" t="n">
        <v>1</v>
      </c>
      <c r="H112" s="69" t="n">
        <f aca="false">+'Survival Rates'!J110</f>
        <v>0.944392561335576</v>
      </c>
      <c r="I112" s="70" t="n">
        <v>0.92526907890244</v>
      </c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60" t="n">
        <f aca="false">X100+1</f>
        <v>9</v>
      </c>
      <c r="Y112" s="61" t="n">
        <v>106</v>
      </c>
      <c r="Z112" s="71" t="n">
        <f aca="false">Z111*VLOOKUP($X112,$K$7:$V$36,Z$6+1,FALSE())</f>
        <v>0.9219543183399</v>
      </c>
      <c r="AA112" s="71" t="n">
        <f aca="false">AA111*VLOOKUP($X112,$K$7:$V$36,AA$6+1,FALSE())</f>
        <v>0.903884416359714</v>
      </c>
      <c r="AB112" s="71" t="n">
        <f aca="false">AB111*VLOOKUP($X112,$K$7:$V$36,AB$6+1,FALSE())</f>
        <v>0.858835509378105</v>
      </c>
      <c r="AC112" s="71" t="n">
        <f aca="false">AC111*VLOOKUP($X112,$K$7:$V$36,AC$6+1,FALSE())</f>
        <v>0.825032512581834</v>
      </c>
      <c r="AD112" s="71" t="n">
        <f aca="false">AD111*VLOOKUP($X112,$K$7:$V$36,AD$6+1,FALSE())</f>
        <v>0.767458838118637</v>
      </c>
      <c r="AE112" s="71" t="n">
        <f aca="false">AE111*VLOOKUP($X112,$K$7:$V$36,AE$6+1,FALSE())</f>
        <v>0.674348183858829</v>
      </c>
      <c r="AF112" s="71" t="n">
        <f aca="false">AF111*VLOOKUP($X112,$K$7:$V$36,AF$6+1,FALSE())</f>
        <v>0.647373022384811</v>
      </c>
      <c r="AG112" s="71" t="n">
        <f aca="false">AG111*VLOOKUP($X112,$K$7:$V$36,AG$6+1,FALSE())</f>
        <v>0.594030122047942</v>
      </c>
      <c r="AH112" s="71" t="n">
        <f aca="false">AH111*VLOOKUP($X112,$K$7:$V$36,AH$6+1,FALSE())</f>
        <v>0.55210107729107</v>
      </c>
      <c r="AI112" s="71" t="n">
        <f aca="false">AI111*VLOOKUP($X112,$K$7:$V$36,AI$6+1,FALSE())</f>
        <v>0.412387014265572</v>
      </c>
      <c r="AJ112" s="71" t="n">
        <f aca="false">AJ111*VLOOKUP($X112,$K$7:$V$36,AJ$6+1,FALSE())</f>
        <v>0.247552677385807</v>
      </c>
      <c r="AK112" s="72" t="n">
        <f aca="false">W$7</f>
        <v>0</v>
      </c>
      <c r="AL112" s="73" t="n">
        <f aca="false">AL111*VLOOKUP($X112,$K$40:$V$69,AL$6+1,FALSE())</f>
        <v>0.9219543183399</v>
      </c>
      <c r="AM112" s="74" t="n">
        <f aca="false">AM111*VLOOKUP($X112,$K$40:$V$69,AM$6+1,FALSE())</f>
        <v>0.903884416359714</v>
      </c>
      <c r="AN112" s="74" t="n">
        <f aca="false">AN111*VLOOKUP($X112,$K$40:$V$69,AN$6+1,FALSE())</f>
        <v>0.858835509378105</v>
      </c>
      <c r="AO112" s="74" t="n">
        <f aca="false">AO111*VLOOKUP($X112,$K$40:$V$69,AO$6+1,FALSE())</f>
        <v>0.825032512581834</v>
      </c>
      <c r="AP112" s="74" t="n">
        <f aca="false">AP111*VLOOKUP($X112,$K$40:$V$69,AP$6+1,FALSE())</f>
        <v>0.767458838118637</v>
      </c>
      <c r="AQ112" s="74" t="n">
        <f aca="false">AQ111*VLOOKUP($X112,$K$40:$V$69,AQ$6+1,FALSE())</f>
        <v>0.674348183858829</v>
      </c>
      <c r="AR112" s="74" t="n">
        <f aca="false">AR111*VLOOKUP($X112,$K$40:$V$69,AR$6+1,FALSE())</f>
        <v>0.647373022384811</v>
      </c>
      <c r="AS112" s="74" t="n">
        <f aca="false">AS111*VLOOKUP($X112,$K$40:$V$69,AS$6+1,FALSE())</f>
        <v>0.594030122047942</v>
      </c>
      <c r="AT112" s="74" t="n">
        <f aca="false">AT111*VLOOKUP($X112,$K$40:$V$69,AT$6+1,FALSE())</f>
        <v>0.55210107729107</v>
      </c>
      <c r="AU112" s="74" t="n">
        <f aca="false">AU111*VLOOKUP($X112,$K$40:$V$69,AU$6+1,FALSE())</f>
        <v>0.412387014265572</v>
      </c>
      <c r="AV112" s="74" t="n">
        <f aca="false">AV111*VLOOKUP($X112,$K$40:$V$69,AV$6+1,FALSE())</f>
        <v>0.247552677385807</v>
      </c>
      <c r="AW112" s="75" t="n">
        <v>0</v>
      </c>
      <c r="AX112" s="54"/>
      <c r="AY112" s="60" t="n">
        <f aca="false">AY100+1</f>
        <v>9</v>
      </c>
      <c r="AZ112" s="61" t="n">
        <v>106</v>
      </c>
      <c r="BA112" s="76" t="n">
        <v>0.412387014265572</v>
      </c>
      <c r="BB112" s="77" t="n">
        <v>0.55210107729107</v>
      </c>
      <c r="BC112" s="54"/>
      <c r="BD112" s="54" t="n">
        <f aca="false">IF($D$11=1,BA112*BB112,BA112)</f>
        <v>0.412387014265572</v>
      </c>
    </row>
    <row r="113" customFormat="false" ht="12.75" hidden="false" customHeight="false" outlineLevel="0" collapsed="false">
      <c r="F113" s="57" t="n">
        <v>8</v>
      </c>
      <c r="G113" s="58" t="n">
        <v>2</v>
      </c>
      <c r="H113" s="80" t="n">
        <f aca="false">+'Survival Rates'!J111</f>
        <v>0.893380603466983</v>
      </c>
      <c r="I113" s="81" t="n">
        <v>0.852015786727424</v>
      </c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60" t="n">
        <f aca="false">X101+1</f>
        <v>9</v>
      </c>
      <c r="Y113" s="61" t="n">
        <v>107</v>
      </c>
      <c r="Z113" s="71" t="n">
        <f aca="false">Z112*VLOOKUP($X113,$K$7:$V$36,Z$6+1,FALSE())</f>
        <v>0.92227986389342</v>
      </c>
      <c r="AA113" s="71" t="n">
        <f aca="false">AA112*VLOOKUP($X113,$K$7:$V$36,AA$6+1,FALSE())</f>
        <v>0.904429750102929</v>
      </c>
      <c r="AB113" s="71" t="n">
        <f aca="false">AB112*VLOOKUP($X113,$K$7:$V$36,AB$6+1,FALSE())</f>
        <v>0.85860588133447</v>
      </c>
      <c r="AC113" s="71" t="n">
        <f aca="false">AC112*VLOOKUP($X113,$K$7:$V$36,AC$6+1,FALSE())</f>
        <v>0.824983272140743</v>
      </c>
      <c r="AD113" s="71" t="n">
        <f aca="false">AD112*VLOOKUP($X113,$K$7:$V$36,AD$6+1,FALSE())</f>
        <v>0.766591945097654</v>
      </c>
      <c r="AE113" s="71" t="n">
        <f aca="false">AE112*VLOOKUP($X113,$K$7:$V$36,AE$6+1,FALSE())</f>
        <v>0.673055830619559</v>
      </c>
      <c r="AF113" s="71" t="n">
        <f aca="false">AF112*VLOOKUP($X113,$K$7:$V$36,AF$6+1,FALSE())</f>
        <v>0.645552503940561</v>
      </c>
      <c r="AG113" s="71" t="n">
        <f aca="false">AG112*VLOOKUP($X113,$K$7:$V$36,AG$6+1,FALSE())</f>
        <v>0.591549225055843</v>
      </c>
      <c r="AH113" s="71" t="n">
        <f aca="false">AH112*VLOOKUP($X113,$K$7:$V$36,AH$6+1,FALSE())</f>
        <v>0.54945692559644</v>
      </c>
      <c r="AI113" s="71" t="n">
        <f aca="false">AI112*VLOOKUP($X113,$K$7:$V$36,AI$6+1,FALSE())</f>
        <v>0.409082916990693</v>
      </c>
      <c r="AJ113" s="71" t="n">
        <f aca="false">AJ112*VLOOKUP($X113,$K$7:$V$36,AJ$6+1,FALSE())</f>
        <v>0.244131582630502</v>
      </c>
      <c r="AK113" s="72" t="n">
        <f aca="false">W$7</f>
        <v>0</v>
      </c>
      <c r="AL113" s="73" t="n">
        <f aca="false">AL112*VLOOKUP($X113,$K$40:$V$69,AL$6+1,FALSE())</f>
        <v>0.92227986389342</v>
      </c>
      <c r="AM113" s="74" t="n">
        <f aca="false">AM112*VLOOKUP($X113,$K$40:$V$69,AM$6+1,FALSE())</f>
        <v>0.904429750102929</v>
      </c>
      <c r="AN113" s="74" t="n">
        <f aca="false">AN112*VLOOKUP($X113,$K$40:$V$69,AN$6+1,FALSE())</f>
        <v>0.85860588133447</v>
      </c>
      <c r="AO113" s="74" t="n">
        <f aca="false">AO112*VLOOKUP($X113,$K$40:$V$69,AO$6+1,FALSE())</f>
        <v>0.824983272140743</v>
      </c>
      <c r="AP113" s="74" t="n">
        <f aca="false">AP112*VLOOKUP($X113,$K$40:$V$69,AP$6+1,FALSE())</f>
        <v>0.766591945097654</v>
      </c>
      <c r="AQ113" s="74" t="n">
        <f aca="false">AQ112*VLOOKUP($X113,$K$40:$V$69,AQ$6+1,FALSE())</f>
        <v>0.673055830619559</v>
      </c>
      <c r="AR113" s="74" t="n">
        <f aca="false">AR112*VLOOKUP($X113,$K$40:$V$69,AR$6+1,FALSE())</f>
        <v>0.645552503940561</v>
      </c>
      <c r="AS113" s="74" t="n">
        <f aca="false">AS112*VLOOKUP($X113,$K$40:$V$69,AS$6+1,FALSE())</f>
        <v>0.591549225055843</v>
      </c>
      <c r="AT113" s="74" t="n">
        <f aca="false">AT112*VLOOKUP($X113,$K$40:$V$69,AT$6+1,FALSE())</f>
        <v>0.54945692559644</v>
      </c>
      <c r="AU113" s="74" t="n">
        <f aca="false">AU112*VLOOKUP($X113,$K$40:$V$69,AU$6+1,FALSE())</f>
        <v>0.409082916990693</v>
      </c>
      <c r="AV113" s="74" t="n">
        <f aca="false">AV112*VLOOKUP($X113,$K$40:$V$69,AV$6+1,FALSE())</f>
        <v>0.244131582630502</v>
      </c>
      <c r="AW113" s="75" t="n">
        <v>0</v>
      </c>
      <c r="AX113" s="54"/>
      <c r="AY113" s="60" t="n">
        <f aca="false">AY101+1</f>
        <v>9</v>
      </c>
      <c r="AZ113" s="61" t="n">
        <v>107</v>
      </c>
      <c r="BA113" s="76" t="n">
        <v>0.409082916990693</v>
      </c>
      <c r="BB113" s="77" t="n">
        <v>0.54945692559644</v>
      </c>
      <c r="BC113" s="54"/>
      <c r="BD113" s="54" t="n">
        <f aca="false">IF($D$11=1,BA113*BB113,BA113)</f>
        <v>0.409082916990693</v>
      </c>
    </row>
    <row r="114" customFormat="false" ht="12.75" hidden="false" customHeight="false" outlineLevel="0" collapsed="false">
      <c r="F114" s="57" t="n">
        <v>8</v>
      </c>
      <c r="G114" s="58" t="n">
        <v>3</v>
      </c>
      <c r="H114" s="80" t="n">
        <f aca="false">+'Survival Rates'!J112</f>
        <v>0.841340627175486</v>
      </c>
      <c r="I114" s="81" t="n">
        <v>0.793518756035488</v>
      </c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60" t="n">
        <f aca="false">X102+1</f>
        <v>9</v>
      </c>
      <c r="Y114" s="61" t="n">
        <v>108</v>
      </c>
      <c r="Z114" s="71" t="n">
        <f aca="false">Z113*VLOOKUP($X114,$K$7:$V$36,Z$6+1,FALSE())</f>
        <v>0.922605524398305</v>
      </c>
      <c r="AA114" s="71" t="n">
        <f aca="false">AA113*VLOOKUP($X114,$K$7:$V$36,AA$6+1,FALSE())</f>
        <v>0.904975412858225</v>
      </c>
      <c r="AB114" s="71" t="n">
        <f aca="false">AB113*VLOOKUP($X114,$K$7:$V$36,AB$6+1,FALSE())</f>
        <v>0.858376314686805</v>
      </c>
      <c r="AC114" s="71" t="n">
        <f aca="false">AC113*VLOOKUP($X114,$K$7:$V$36,AC$6+1,FALSE())</f>
        <v>0.824934034638472</v>
      </c>
      <c r="AD114" s="71" t="n">
        <f aca="false">AD113*VLOOKUP($X114,$K$7:$V$36,AD$6+1,FALSE())</f>
        <v>0.765726031286854</v>
      </c>
      <c r="AE114" s="71" t="n">
        <f aca="false">AE113*VLOOKUP($X114,$K$7:$V$36,AE$6+1,FALSE())</f>
        <v>0.671765954108091</v>
      </c>
      <c r="AF114" s="71" t="n">
        <f aca="false">AF113*VLOOKUP($X114,$K$7:$V$36,AF$6+1,FALSE())</f>
        <v>0.643737105090874</v>
      </c>
      <c r="AG114" s="71" t="n">
        <f aca="false">AG113*VLOOKUP($X114,$K$7:$V$36,AG$6+1,FALSE())</f>
        <v>0.589078689238466</v>
      </c>
      <c r="AH114" s="71" t="n">
        <f aca="false">AH113*VLOOKUP($X114,$K$7:$V$36,AH$6+1,FALSE())</f>
        <v>0.546825437413026</v>
      </c>
      <c r="AI114" s="71" t="n">
        <f aca="false">AI113*VLOOKUP($X114,$K$7:$V$36,AI$6+1,FALSE())</f>
        <v>0.405805292563951</v>
      </c>
      <c r="AJ114" s="71" t="n">
        <f aca="false">AJ113*VLOOKUP($X114,$K$7:$V$36,AJ$6+1,FALSE())</f>
        <v>0.240757766254282</v>
      </c>
      <c r="AK114" s="72" t="n">
        <f aca="false">W$7</f>
        <v>0</v>
      </c>
      <c r="AL114" s="73" t="n">
        <f aca="false">AL113*VLOOKUP($X114,$K$40:$V$69,AL$6+1,FALSE())</f>
        <v>0.922605524398305</v>
      </c>
      <c r="AM114" s="74" t="n">
        <f aca="false">AM113*VLOOKUP($X114,$K$40:$V$69,AM$6+1,FALSE())</f>
        <v>0.904975412858225</v>
      </c>
      <c r="AN114" s="74" t="n">
        <f aca="false">AN113*VLOOKUP($X114,$K$40:$V$69,AN$6+1,FALSE())</f>
        <v>0.858376314686805</v>
      </c>
      <c r="AO114" s="74" t="n">
        <f aca="false">AO113*VLOOKUP($X114,$K$40:$V$69,AO$6+1,FALSE())</f>
        <v>0.824934034638472</v>
      </c>
      <c r="AP114" s="74" t="n">
        <f aca="false">AP113*VLOOKUP($X114,$K$40:$V$69,AP$6+1,FALSE())</f>
        <v>0.765726031286854</v>
      </c>
      <c r="AQ114" s="74" t="n">
        <f aca="false">AQ113*VLOOKUP($X114,$K$40:$V$69,AQ$6+1,FALSE())</f>
        <v>0.671765954108091</v>
      </c>
      <c r="AR114" s="74" t="n">
        <f aca="false">AR113*VLOOKUP($X114,$K$40:$V$69,AR$6+1,FALSE())</f>
        <v>0.643737105090874</v>
      </c>
      <c r="AS114" s="74" t="n">
        <f aca="false">AS113*VLOOKUP($X114,$K$40:$V$69,AS$6+1,FALSE())</f>
        <v>0.589078689238466</v>
      </c>
      <c r="AT114" s="74" t="n">
        <f aca="false">AT113*VLOOKUP($X114,$K$40:$V$69,AT$6+1,FALSE())</f>
        <v>0.546825437413026</v>
      </c>
      <c r="AU114" s="74" t="n">
        <f aca="false">AU113*VLOOKUP($X114,$K$40:$V$69,AU$6+1,FALSE())</f>
        <v>0.405805292563951</v>
      </c>
      <c r="AV114" s="74" t="n">
        <f aca="false">AV113*VLOOKUP($X114,$K$40:$V$69,AV$6+1,FALSE())</f>
        <v>0.240757766254282</v>
      </c>
      <c r="AW114" s="75" t="n">
        <v>0</v>
      </c>
      <c r="AX114" s="54"/>
      <c r="AY114" s="60" t="n">
        <f aca="false">AY102+1</f>
        <v>9</v>
      </c>
      <c r="AZ114" s="61" t="n">
        <v>108</v>
      </c>
      <c r="BA114" s="76" t="n">
        <v>0.405805292563951</v>
      </c>
      <c r="BB114" s="77" t="n">
        <v>0.546825437413026</v>
      </c>
      <c r="BC114" s="54"/>
      <c r="BD114" s="54" t="n">
        <f aca="false">IF($D$11=1,BA114*BB114,BA114)</f>
        <v>0.405805292563951</v>
      </c>
    </row>
    <row r="115" customFormat="false" ht="12.75" hidden="false" customHeight="false" outlineLevel="0" collapsed="false">
      <c r="F115" s="57" t="n">
        <v>8</v>
      </c>
      <c r="G115" s="58" t="n">
        <v>4</v>
      </c>
      <c r="H115" s="80" t="n">
        <f aca="false">+'Survival Rates'!J113</f>
        <v>0.792020415181431</v>
      </c>
      <c r="I115" s="81" t="n">
        <v>0.732877221800566</v>
      </c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60" t="n">
        <f aca="false">X103+1</f>
        <v>10</v>
      </c>
      <c r="Y115" s="61" t="n">
        <v>109</v>
      </c>
      <c r="Z115" s="71" t="n">
        <f aca="false">Z114*VLOOKUP($X115,$K$7:$V$36,Z$6+1,FALSE())</f>
        <v>0.923214167112413</v>
      </c>
      <c r="AA115" s="71" t="n">
        <f aca="false">AA114*VLOOKUP($X115,$K$7:$V$36,AA$6+1,FALSE())</f>
        <v>0.905906349657104</v>
      </c>
      <c r="AB115" s="71" t="n">
        <f aca="false">AB114*VLOOKUP($X115,$K$7:$V$36,AB$6+1,FALSE())</f>
        <v>0.858416682885824</v>
      </c>
      <c r="AC115" s="71" t="n">
        <f aca="false">AC114*VLOOKUP($X115,$K$7:$V$36,AC$6+1,FALSE())</f>
        <v>0.825273888949476</v>
      </c>
      <c r="AD115" s="71" t="n">
        <f aca="false">AD114*VLOOKUP($X115,$K$7:$V$36,AD$6+1,FALSE())</f>
        <v>0.765138422452258</v>
      </c>
      <c r="AE115" s="71" t="n">
        <f aca="false">AE114*VLOOKUP($X115,$K$7:$V$36,AE$6+1,FALSE())</f>
        <v>0.670798053303624</v>
      </c>
      <c r="AF115" s="71" t="n">
        <f aca="false">AF114*VLOOKUP($X115,$K$7:$V$36,AF$6+1,FALSE())</f>
        <v>0.642141263443855</v>
      </c>
      <c r="AG115" s="71" t="n">
        <f aca="false">AG114*VLOOKUP($X115,$K$7:$V$36,AG$6+1,FALSE())</f>
        <v>0.586712214326658</v>
      </c>
      <c r="AH115" s="71" t="n">
        <f aca="false">AH114*VLOOKUP($X115,$K$7:$V$36,AH$6+1,FALSE())</f>
        <v>0.544305318104308</v>
      </c>
      <c r="AI115" s="71" t="n">
        <f aca="false">AI114*VLOOKUP($X115,$K$7:$V$36,AI$6+1,FALSE())</f>
        <v>0.402546642282216</v>
      </c>
      <c r="AJ115" s="71" t="n">
        <f aca="false">AJ114*VLOOKUP($X115,$K$7:$V$36,AJ$6+1,FALSE())</f>
        <v>0.237326383993159</v>
      </c>
      <c r="AK115" s="72" t="n">
        <f aca="false">W$7</f>
        <v>0</v>
      </c>
      <c r="AL115" s="73" t="n">
        <f aca="false">AL114*VLOOKUP($X115,$K$40:$V$69,AL$6+1,FALSE())</f>
        <v>0.923214167112413</v>
      </c>
      <c r="AM115" s="74" t="n">
        <f aca="false">AM114*VLOOKUP($X115,$K$40:$V$69,AM$6+1,FALSE())</f>
        <v>0.905906349657104</v>
      </c>
      <c r="AN115" s="74" t="n">
        <f aca="false">AN114*VLOOKUP($X115,$K$40:$V$69,AN$6+1,FALSE())</f>
        <v>0.858416682885824</v>
      </c>
      <c r="AO115" s="74" t="n">
        <f aca="false">AO114*VLOOKUP($X115,$K$40:$V$69,AO$6+1,FALSE())</f>
        <v>0.825273888949476</v>
      </c>
      <c r="AP115" s="74" t="n">
        <f aca="false">AP114*VLOOKUP($X115,$K$40:$V$69,AP$6+1,FALSE())</f>
        <v>0.765138422452258</v>
      </c>
      <c r="AQ115" s="74" t="n">
        <f aca="false">AQ114*VLOOKUP($X115,$K$40:$V$69,AQ$6+1,FALSE())</f>
        <v>0.670798053303624</v>
      </c>
      <c r="AR115" s="74" t="n">
        <f aca="false">AR114*VLOOKUP($X115,$K$40:$V$69,AR$6+1,FALSE())</f>
        <v>0.642141263443855</v>
      </c>
      <c r="AS115" s="74" t="n">
        <f aca="false">AS114*VLOOKUP($X115,$K$40:$V$69,AS$6+1,FALSE())</f>
        <v>0.586712214326658</v>
      </c>
      <c r="AT115" s="74" t="n">
        <f aca="false">AT114*VLOOKUP($X115,$K$40:$V$69,AT$6+1,FALSE())</f>
        <v>0.544305318104308</v>
      </c>
      <c r="AU115" s="74" t="n">
        <f aca="false">AU114*VLOOKUP($X115,$K$40:$V$69,AU$6+1,FALSE())</f>
        <v>0.402546642282216</v>
      </c>
      <c r="AV115" s="74" t="n">
        <f aca="false">AV114*VLOOKUP($X115,$K$40:$V$69,AV$6+1,FALSE())</f>
        <v>0.237326383993159</v>
      </c>
      <c r="AW115" s="75" t="n">
        <v>0</v>
      </c>
      <c r="AX115" s="54"/>
      <c r="AY115" s="60" t="n">
        <f aca="false">AY103+1</f>
        <v>10</v>
      </c>
      <c r="AZ115" s="61" t="n">
        <v>109</v>
      </c>
      <c r="BA115" s="76" t="n">
        <v>0.402546642282216</v>
      </c>
      <c r="BB115" s="77" t="n">
        <v>0.544305318104308</v>
      </c>
      <c r="BC115" s="54"/>
      <c r="BD115" s="54" t="n">
        <f aca="false">IF($D$11=1,BA115*BB115,BA115)</f>
        <v>0.402546642282216</v>
      </c>
    </row>
    <row r="116" customFormat="false" ht="12.75" hidden="false" customHeight="false" outlineLevel="0" collapsed="false">
      <c r="F116" s="57" t="n">
        <v>8</v>
      </c>
      <c r="G116" s="58" t="n">
        <v>5</v>
      </c>
      <c r="H116" s="80" t="n">
        <f aca="false">+'Survival Rates'!J114</f>
        <v>0.734386799069493</v>
      </c>
      <c r="I116" s="81" t="n">
        <v>0.667576895276872</v>
      </c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60" t="n">
        <f aca="false">X104+1</f>
        <v>10</v>
      </c>
      <c r="Y116" s="61" t="n">
        <v>110</v>
      </c>
      <c r="Z116" s="71" t="n">
        <f aca="false">Z115*VLOOKUP($X116,$K$7:$V$36,Z$6+1,FALSE())</f>
        <v>0.923823211348021</v>
      </c>
      <c r="AA116" s="71" t="n">
        <f aca="false">AA115*VLOOKUP($X116,$K$7:$V$36,AA$6+1,FALSE())</f>
        <v>0.906838244098932</v>
      </c>
      <c r="AB116" s="71" t="n">
        <f aca="false">AB115*VLOOKUP($X116,$K$7:$V$36,AB$6+1,FALSE())</f>
        <v>0.8584570529833</v>
      </c>
      <c r="AC116" s="71" t="n">
        <f aca="false">AC115*VLOOKUP($X116,$K$7:$V$36,AC$6+1,FALSE())</f>
        <v>0.825613883272829</v>
      </c>
      <c r="AD116" s="71" t="n">
        <f aca="false">AD115*VLOOKUP($X116,$K$7:$V$36,AD$6+1,FALSE())</f>
        <v>0.764551264541527</v>
      </c>
      <c r="AE116" s="71" t="n">
        <f aca="false">AE115*VLOOKUP($X116,$K$7:$V$36,AE$6+1,FALSE())</f>
        <v>0.669831547080055</v>
      </c>
      <c r="AF116" s="71" t="n">
        <f aca="false">AF115*VLOOKUP($X116,$K$7:$V$36,AF$6+1,FALSE())</f>
        <v>0.640549377931324</v>
      </c>
      <c r="AG116" s="71" t="n">
        <f aca="false">AG115*VLOOKUP($X116,$K$7:$V$36,AG$6+1,FALSE())</f>
        <v>0.584355246130353</v>
      </c>
      <c r="AH116" s="71" t="n">
        <f aca="false">AH115*VLOOKUP($X116,$K$7:$V$36,AH$6+1,FALSE())</f>
        <v>0.541796813107755</v>
      </c>
      <c r="AI116" s="71" t="n">
        <f aca="false">AI115*VLOOKUP($X116,$K$7:$V$36,AI$6+1,FALSE())</f>
        <v>0.399314159233519</v>
      </c>
      <c r="AJ116" s="71" t="n">
        <f aca="false">AJ115*VLOOKUP($X116,$K$7:$V$36,AJ$6+1,FALSE())</f>
        <v>0.233943907253986</v>
      </c>
      <c r="AK116" s="72" t="n">
        <f aca="false">W$7</f>
        <v>0</v>
      </c>
      <c r="AL116" s="73" t="n">
        <f aca="false">AL115*VLOOKUP($X116,$K$40:$V$69,AL$6+1,FALSE())</f>
        <v>0.923823211348021</v>
      </c>
      <c r="AM116" s="74" t="n">
        <f aca="false">AM115*VLOOKUP($X116,$K$40:$V$69,AM$6+1,FALSE())</f>
        <v>0.906838244098932</v>
      </c>
      <c r="AN116" s="74" t="n">
        <f aca="false">AN115*VLOOKUP($X116,$K$40:$V$69,AN$6+1,FALSE())</f>
        <v>0.8584570529833</v>
      </c>
      <c r="AO116" s="74" t="n">
        <f aca="false">AO115*VLOOKUP($X116,$K$40:$V$69,AO$6+1,FALSE())</f>
        <v>0.825613883272829</v>
      </c>
      <c r="AP116" s="74" t="n">
        <f aca="false">AP115*VLOOKUP($X116,$K$40:$V$69,AP$6+1,FALSE())</f>
        <v>0.764551264541527</v>
      </c>
      <c r="AQ116" s="74" t="n">
        <f aca="false">AQ115*VLOOKUP($X116,$K$40:$V$69,AQ$6+1,FALSE())</f>
        <v>0.669831547080055</v>
      </c>
      <c r="AR116" s="74" t="n">
        <f aca="false">AR115*VLOOKUP($X116,$K$40:$V$69,AR$6+1,FALSE())</f>
        <v>0.640549377931324</v>
      </c>
      <c r="AS116" s="74" t="n">
        <f aca="false">AS115*VLOOKUP($X116,$K$40:$V$69,AS$6+1,FALSE())</f>
        <v>0.584355246130353</v>
      </c>
      <c r="AT116" s="74" t="n">
        <f aca="false">AT115*VLOOKUP($X116,$K$40:$V$69,AT$6+1,FALSE())</f>
        <v>0.541796813107755</v>
      </c>
      <c r="AU116" s="74" t="n">
        <f aca="false">AU115*VLOOKUP($X116,$K$40:$V$69,AU$6+1,FALSE())</f>
        <v>0.399314159233519</v>
      </c>
      <c r="AV116" s="74" t="n">
        <f aca="false">AV115*VLOOKUP($X116,$K$40:$V$69,AV$6+1,FALSE())</f>
        <v>0.233943907253986</v>
      </c>
      <c r="AW116" s="75" t="n">
        <v>0</v>
      </c>
      <c r="AX116" s="54"/>
      <c r="AY116" s="60" t="n">
        <f aca="false">AY104+1</f>
        <v>10</v>
      </c>
      <c r="AZ116" s="61" t="n">
        <v>110</v>
      </c>
      <c r="BA116" s="76" t="n">
        <v>0.399314159233519</v>
      </c>
      <c r="BB116" s="77" t="n">
        <v>0.541796813107755</v>
      </c>
      <c r="BC116" s="54"/>
      <c r="BD116" s="54" t="n">
        <f aca="false">IF($D$11=1,BA116*BB116,BA116)</f>
        <v>0.399314159233519</v>
      </c>
    </row>
    <row r="117" customFormat="false" ht="12.75" hidden="false" customHeight="false" outlineLevel="0" collapsed="false">
      <c r="F117" s="57" t="n">
        <v>8</v>
      </c>
      <c r="G117" s="58" t="n">
        <v>6</v>
      </c>
      <c r="H117" s="80" t="n">
        <f aca="false">+'Survival Rates'!J115</f>
        <v>0.69212378629097</v>
      </c>
      <c r="I117" s="81" t="n">
        <v>0.617784380042811</v>
      </c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60" t="n">
        <f aca="false">X105+1</f>
        <v>10</v>
      </c>
      <c r="Y117" s="61" t="n">
        <v>111</v>
      </c>
      <c r="Z117" s="71" t="n">
        <f aca="false">Z116*VLOOKUP($X117,$K$7:$V$36,Z$6+1,FALSE())</f>
        <v>0.924432657370011</v>
      </c>
      <c r="AA117" s="71" t="n">
        <f aca="false">AA116*VLOOKUP($X117,$K$7:$V$36,AA$6+1,FALSE())</f>
        <v>0.907771097168825</v>
      </c>
      <c r="AB117" s="71" t="n">
        <f aca="false">AB116*VLOOKUP($X117,$K$7:$V$36,AB$6+1,FALSE())</f>
        <v>0.858497424979325</v>
      </c>
      <c r="AC117" s="71" t="n">
        <f aca="false">AC116*VLOOKUP($X117,$K$7:$V$36,AC$6+1,FALSE())</f>
        <v>0.825954017666215</v>
      </c>
      <c r="AD117" s="71" t="n">
        <f aca="false">AD116*VLOOKUP($X117,$K$7:$V$36,AD$6+1,FALSE())</f>
        <v>0.76396455720863</v>
      </c>
      <c r="AE117" s="71" t="n">
        <f aca="false">AE116*VLOOKUP($X117,$K$7:$V$36,AE$6+1,FALSE())</f>
        <v>0.668866433428029</v>
      </c>
      <c r="AF117" s="71" t="n">
        <f aca="false">AF116*VLOOKUP($X117,$K$7:$V$36,AF$6+1,FALSE())</f>
        <v>0.638961438745916</v>
      </c>
      <c r="AG117" s="71" t="n">
        <f aca="false">AG116*VLOOKUP($X117,$K$7:$V$36,AG$6+1,FALSE())</f>
        <v>0.582007746458724</v>
      </c>
      <c r="AH117" s="71" t="n">
        <f aca="false">AH116*VLOOKUP($X117,$K$7:$V$36,AH$6+1,FALSE())</f>
        <v>0.539299868897232</v>
      </c>
      <c r="AI117" s="71" t="n">
        <f aca="false">AI116*VLOOKUP($X117,$K$7:$V$36,AI$6+1,FALSE())</f>
        <v>0.396107633292801</v>
      </c>
      <c r="AJ117" s="71" t="n">
        <f aca="false">AJ116*VLOOKUP($X117,$K$7:$V$36,AJ$6+1,FALSE())</f>
        <v>0.230609639014427</v>
      </c>
      <c r="AK117" s="72" t="n">
        <f aca="false">W$7</f>
        <v>0</v>
      </c>
      <c r="AL117" s="73" t="n">
        <f aca="false">AL116*VLOOKUP($X117,$K$40:$V$69,AL$6+1,FALSE())</f>
        <v>0.924432657370011</v>
      </c>
      <c r="AM117" s="74" t="n">
        <f aca="false">AM116*VLOOKUP($X117,$K$40:$V$69,AM$6+1,FALSE())</f>
        <v>0.907771097168825</v>
      </c>
      <c r="AN117" s="74" t="n">
        <f aca="false">AN116*VLOOKUP($X117,$K$40:$V$69,AN$6+1,FALSE())</f>
        <v>0.858497424979325</v>
      </c>
      <c r="AO117" s="74" t="n">
        <f aca="false">AO116*VLOOKUP($X117,$K$40:$V$69,AO$6+1,FALSE())</f>
        <v>0.825954017666215</v>
      </c>
      <c r="AP117" s="74" t="n">
        <f aca="false">AP116*VLOOKUP($X117,$K$40:$V$69,AP$6+1,FALSE())</f>
        <v>0.76396455720863</v>
      </c>
      <c r="AQ117" s="74" t="n">
        <f aca="false">AQ116*VLOOKUP($X117,$K$40:$V$69,AQ$6+1,FALSE())</f>
        <v>0.668866433428029</v>
      </c>
      <c r="AR117" s="74" t="n">
        <f aca="false">AR116*VLOOKUP($X117,$K$40:$V$69,AR$6+1,FALSE())</f>
        <v>0.638961438745916</v>
      </c>
      <c r="AS117" s="74" t="n">
        <f aca="false">AS116*VLOOKUP($X117,$K$40:$V$69,AS$6+1,FALSE())</f>
        <v>0.582007746458724</v>
      </c>
      <c r="AT117" s="74" t="n">
        <f aca="false">AT116*VLOOKUP($X117,$K$40:$V$69,AT$6+1,FALSE())</f>
        <v>0.539299868897232</v>
      </c>
      <c r="AU117" s="74" t="n">
        <f aca="false">AU116*VLOOKUP($X117,$K$40:$V$69,AU$6+1,FALSE())</f>
        <v>0.396107633292801</v>
      </c>
      <c r="AV117" s="74" t="n">
        <f aca="false">AV116*VLOOKUP($X117,$K$40:$V$69,AV$6+1,FALSE())</f>
        <v>0.230609639014427</v>
      </c>
      <c r="AW117" s="75" t="n">
        <v>0</v>
      </c>
      <c r="AX117" s="54"/>
      <c r="AY117" s="60" t="n">
        <f aca="false">AY105+1</f>
        <v>10</v>
      </c>
      <c r="AZ117" s="61" t="n">
        <v>111</v>
      </c>
      <c r="BA117" s="76" t="n">
        <v>0.396107633292801</v>
      </c>
      <c r="BB117" s="77" t="n">
        <v>0.539299868897232</v>
      </c>
      <c r="BC117" s="54"/>
      <c r="BD117" s="54" t="n">
        <f aca="false">IF($D$11=1,BA117*BB117,BA117)</f>
        <v>0.396107633292801</v>
      </c>
    </row>
    <row r="118" customFormat="false" ht="12.75" hidden="false" customHeight="false" outlineLevel="0" collapsed="false">
      <c r="F118" s="57" t="n">
        <v>8</v>
      </c>
      <c r="G118" s="58" t="n">
        <v>7</v>
      </c>
      <c r="H118" s="80" t="n">
        <f aca="false">+'Survival Rates'!J116</f>
        <v>0.652570497997185</v>
      </c>
      <c r="I118" s="81" t="n">
        <v>0.571960716987134</v>
      </c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60" t="n">
        <f aca="false">X106+1</f>
        <v>10</v>
      </c>
      <c r="Y118" s="61" t="n">
        <v>112</v>
      </c>
      <c r="Z118" s="71" t="n">
        <f aca="false">Z117*VLOOKUP($X118,$K$7:$V$36,Z$6+1,FALSE())</f>
        <v>0.925042505443443</v>
      </c>
      <c r="AA118" s="71" t="n">
        <f aca="false">AA117*VLOOKUP($X118,$K$7:$V$36,AA$6+1,FALSE())</f>
        <v>0.908704909852911</v>
      </c>
      <c r="AB118" s="71" t="n">
        <f aca="false">AB117*VLOOKUP($X118,$K$7:$V$36,AB$6+1,FALSE())</f>
        <v>0.858537798873985</v>
      </c>
      <c r="AC118" s="71" t="n">
        <f aca="false">AC117*VLOOKUP($X118,$K$7:$V$36,AC$6+1,FALSE())</f>
        <v>0.826294292187338</v>
      </c>
      <c r="AD118" s="71" t="n">
        <f aca="false">AD117*VLOOKUP($X118,$K$7:$V$36,AD$6+1,FALSE())</f>
        <v>0.763378300107797</v>
      </c>
      <c r="AE118" s="71" t="n">
        <f aca="false">AE117*VLOOKUP($X118,$K$7:$V$36,AE$6+1,FALSE())</f>
        <v>0.667902710341087</v>
      </c>
      <c r="AF118" s="71" t="n">
        <f aca="false">AF117*VLOOKUP($X118,$K$7:$V$36,AF$6+1,FALSE())</f>
        <v>0.63737743610458</v>
      </c>
      <c r="AG118" s="71" t="n">
        <f aca="false">AG117*VLOOKUP($X118,$K$7:$V$36,AG$6+1,FALSE())</f>
        <v>0.579669677274362</v>
      </c>
      <c r="AH118" s="71" t="n">
        <f aca="false">AH117*VLOOKUP($X118,$K$7:$V$36,AH$6+1,FALSE())</f>
        <v>0.536814432193287</v>
      </c>
      <c r="AI118" s="71" t="n">
        <f aca="false">AI117*VLOOKUP($X118,$K$7:$V$36,AI$6+1,FALSE())</f>
        <v>0.392926856022324</v>
      </c>
      <c r="AJ118" s="71" t="n">
        <f aca="false">AJ117*VLOOKUP($X118,$K$7:$V$36,AJ$6+1,FALSE())</f>
        <v>0.227322892186405</v>
      </c>
      <c r="AK118" s="72" t="n">
        <f aca="false">W$7</f>
        <v>0</v>
      </c>
      <c r="AL118" s="73" t="n">
        <f aca="false">AL117*VLOOKUP($X118,$K$40:$V$69,AL$6+1,FALSE())</f>
        <v>0.925042505443443</v>
      </c>
      <c r="AM118" s="74" t="n">
        <f aca="false">AM117*VLOOKUP($X118,$K$40:$V$69,AM$6+1,FALSE())</f>
        <v>0.908704909852911</v>
      </c>
      <c r="AN118" s="74" t="n">
        <f aca="false">AN117*VLOOKUP($X118,$K$40:$V$69,AN$6+1,FALSE())</f>
        <v>0.858537798873985</v>
      </c>
      <c r="AO118" s="74" t="n">
        <f aca="false">AO117*VLOOKUP($X118,$K$40:$V$69,AO$6+1,FALSE())</f>
        <v>0.826294292187338</v>
      </c>
      <c r="AP118" s="74" t="n">
        <f aca="false">AP117*VLOOKUP($X118,$K$40:$V$69,AP$6+1,FALSE())</f>
        <v>0.763378300107797</v>
      </c>
      <c r="AQ118" s="74" t="n">
        <f aca="false">AQ117*VLOOKUP($X118,$K$40:$V$69,AQ$6+1,FALSE())</f>
        <v>0.667902710341087</v>
      </c>
      <c r="AR118" s="74" t="n">
        <f aca="false">AR117*VLOOKUP($X118,$K$40:$V$69,AR$6+1,FALSE())</f>
        <v>0.63737743610458</v>
      </c>
      <c r="AS118" s="74" t="n">
        <f aca="false">AS117*VLOOKUP($X118,$K$40:$V$69,AS$6+1,FALSE())</f>
        <v>0.579669677274362</v>
      </c>
      <c r="AT118" s="74" t="n">
        <f aca="false">AT117*VLOOKUP($X118,$K$40:$V$69,AT$6+1,FALSE())</f>
        <v>0.536814432193287</v>
      </c>
      <c r="AU118" s="74" t="n">
        <f aca="false">AU117*VLOOKUP($X118,$K$40:$V$69,AU$6+1,FALSE())</f>
        <v>0.392926856022324</v>
      </c>
      <c r="AV118" s="74" t="n">
        <f aca="false">AV117*VLOOKUP($X118,$K$40:$V$69,AV$6+1,FALSE())</f>
        <v>0.227322892186405</v>
      </c>
      <c r="AW118" s="75" t="n">
        <v>0</v>
      </c>
      <c r="AX118" s="54"/>
      <c r="AY118" s="60" t="n">
        <f aca="false">AY106+1</f>
        <v>10</v>
      </c>
      <c r="AZ118" s="61" t="n">
        <v>112</v>
      </c>
      <c r="BA118" s="76" t="n">
        <v>0.392926856022324</v>
      </c>
      <c r="BB118" s="77" t="n">
        <v>0.536814432193287</v>
      </c>
      <c r="BC118" s="54"/>
      <c r="BD118" s="54" t="n">
        <f aca="false">IF($D$11=1,BA118*BB118,BA118)</f>
        <v>0.392926856022324</v>
      </c>
    </row>
    <row r="119" customFormat="false" ht="12.75" hidden="false" customHeight="false" outlineLevel="0" collapsed="false">
      <c r="F119" s="57" t="n">
        <v>8</v>
      </c>
      <c r="G119" s="58" t="n">
        <v>8</v>
      </c>
      <c r="H119" s="80" t="n">
        <f aca="false">+'Survival Rates'!J117</f>
        <v>0.619418607211743</v>
      </c>
      <c r="I119" s="81" t="n">
        <v>0.528019639186247</v>
      </c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60" t="n">
        <f aca="false">X107+1</f>
        <v>10</v>
      </c>
      <c r="Y119" s="61" t="n">
        <v>113</v>
      </c>
      <c r="Z119" s="71" t="n">
        <f aca="false">Z118*VLOOKUP($X119,$K$7:$V$36,Z$6+1,FALSE())</f>
        <v>0.92565275583355</v>
      </c>
      <c r="AA119" s="71" t="n">
        <f aca="false">AA118*VLOOKUP($X119,$K$7:$V$36,AA$6+1,FALSE())</f>
        <v>0.909639683138333</v>
      </c>
      <c r="AB119" s="71" t="n">
        <f aca="false">AB118*VLOOKUP($X119,$K$7:$V$36,AB$6+1,FALSE())</f>
        <v>0.858578174667372</v>
      </c>
      <c r="AC119" s="71" t="n">
        <f aca="false">AC118*VLOOKUP($X119,$K$7:$V$36,AC$6+1,FALSE())</f>
        <v>0.826634706893928</v>
      </c>
      <c r="AD119" s="71" t="n">
        <f aca="false">AD118*VLOOKUP($X119,$K$7:$V$36,AD$6+1,FALSE())</f>
        <v>0.762792492893527</v>
      </c>
      <c r="AE119" s="71" t="n">
        <f aca="false">AE118*VLOOKUP($X119,$K$7:$V$36,AE$6+1,FALSE())</f>
        <v>0.66694037581566</v>
      </c>
      <c r="AF119" s="71" t="n">
        <f aca="false">AF118*VLOOKUP($X119,$K$7:$V$36,AF$6+1,FALSE())</f>
        <v>0.635797360248517</v>
      </c>
      <c r="AG119" s="71" t="n">
        <f aca="false">AG118*VLOOKUP($X119,$K$7:$V$36,AG$6+1,FALSE())</f>
        <v>0.577341000692665</v>
      </c>
      <c r="AH119" s="71" t="n">
        <f aca="false">AH118*VLOOKUP($X119,$K$7:$V$36,AH$6+1,FALSE())</f>
        <v>0.534340449962012</v>
      </c>
      <c r="AI119" s="71" t="n">
        <f aca="false">AI118*VLOOKUP($X119,$K$7:$V$36,AI$6+1,FALSE())</f>
        <v>0.389771620658121</v>
      </c>
      <c r="AJ119" s="71" t="n">
        <f aca="false">AJ118*VLOOKUP($X119,$K$7:$V$36,AJ$6+1,FALSE())</f>
        <v>0.224082989474516</v>
      </c>
      <c r="AK119" s="72" t="n">
        <f aca="false">W$7</f>
        <v>0</v>
      </c>
      <c r="AL119" s="73" t="n">
        <f aca="false">AL118*VLOOKUP($X119,$K$40:$V$69,AL$6+1,FALSE())</f>
        <v>0.92565275583355</v>
      </c>
      <c r="AM119" s="74" t="n">
        <f aca="false">AM118*VLOOKUP($X119,$K$40:$V$69,AM$6+1,FALSE())</f>
        <v>0.909639683138333</v>
      </c>
      <c r="AN119" s="74" t="n">
        <f aca="false">AN118*VLOOKUP($X119,$K$40:$V$69,AN$6+1,FALSE())</f>
        <v>0.858578174667372</v>
      </c>
      <c r="AO119" s="74" t="n">
        <f aca="false">AO118*VLOOKUP($X119,$K$40:$V$69,AO$6+1,FALSE())</f>
        <v>0.826634706893928</v>
      </c>
      <c r="AP119" s="74" t="n">
        <f aca="false">AP118*VLOOKUP($X119,$K$40:$V$69,AP$6+1,FALSE())</f>
        <v>0.762792492893527</v>
      </c>
      <c r="AQ119" s="74" t="n">
        <f aca="false">AQ118*VLOOKUP($X119,$K$40:$V$69,AQ$6+1,FALSE())</f>
        <v>0.66694037581566</v>
      </c>
      <c r="AR119" s="74" t="n">
        <f aca="false">AR118*VLOOKUP($X119,$K$40:$V$69,AR$6+1,FALSE())</f>
        <v>0.635797360248517</v>
      </c>
      <c r="AS119" s="74" t="n">
        <f aca="false">AS118*VLOOKUP($X119,$K$40:$V$69,AS$6+1,FALSE())</f>
        <v>0.577341000692665</v>
      </c>
      <c r="AT119" s="74" t="n">
        <f aca="false">AT118*VLOOKUP($X119,$K$40:$V$69,AT$6+1,FALSE())</f>
        <v>0.534340449962012</v>
      </c>
      <c r="AU119" s="74" t="n">
        <f aca="false">AU118*VLOOKUP($X119,$K$40:$V$69,AU$6+1,FALSE())</f>
        <v>0.389771620658121</v>
      </c>
      <c r="AV119" s="74" t="n">
        <f aca="false">AV118*VLOOKUP($X119,$K$40:$V$69,AV$6+1,FALSE())</f>
        <v>0.224082989474516</v>
      </c>
      <c r="AW119" s="75" t="n">
        <v>0</v>
      </c>
      <c r="AX119" s="54"/>
      <c r="AY119" s="60" t="n">
        <f aca="false">AY107+1</f>
        <v>10</v>
      </c>
      <c r="AZ119" s="61" t="n">
        <v>113</v>
      </c>
      <c r="BA119" s="76" t="n">
        <v>0.389771620658121</v>
      </c>
      <c r="BB119" s="77" t="n">
        <v>0.534340449962012</v>
      </c>
      <c r="BC119" s="54"/>
      <c r="BD119" s="54" t="n">
        <f aca="false">IF($D$11=1,BA119*BB119,BA119)</f>
        <v>0.389771620658121</v>
      </c>
    </row>
    <row r="120" customFormat="false" ht="12.75" hidden="false" customHeight="false" outlineLevel="0" collapsed="false">
      <c r="F120" s="57" t="n">
        <v>8</v>
      </c>
      <c r="G120" s="58" t="n">
        <v>9</v>
      </c>
      <c r="H120" s="80" t="n">
        <f aca="false">+'Survival Rates'!J118</f>
        <v>0.589078689238465</v>
      </c>
      <c r="I120" s="81" t="n">
        <v>0.487000965759154</v>
      </c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60" t="n">
        <f aca="false">X108+1</f>
        <v>10</v>
      </c>
      <c r="Y120" s="61" t="n">
        <v>114</v>
      </c>
      <c r="Z120" s="71" t="n">
        <f aca="false">Z119*VLOOKUP($X120,$K$7:$V$36,Z$6+1,FALSE())</f>
        <v>0.926263408805739</v>
      </c>
      <c r="AA120" s="71" t="n">
        <f aca="false">AA119*VLOOKUP($X120,$K$7:$V$36,AA$6+1,FALSE())</f>
        <v>0.91057541801325</v>
      </c>
      <c r="AB120" s="71" t="n">
        <f aca="false">AB119*VLOOKUP($X120,$K$7:$V$36,AB$6+1,FALSE())</f>
        <v>0.858618552359574</v>
      </c>
      <c r="AC120" s="71" t="n">
        <f aca="false">AC119*VLOOKUP($X120,$K$7:$V$36,AC$6+1,FALSE())</f>
        <v>0.826975261843738</v>
      </c>
      <c r="AD120" s="71" t="n">
        <f aca="false">AD119*VLOOKUP($X120,$K$7:$V$36,AD$6+1,FALSE())</f>
        <v>0.762207135220581</v>
      </c>
      <c r="AE120" s="71" t="n">
        <f aca="false">AE119*VLOOKUP($X120,$K$7:$V$36,AE$6+1,FALSE())</f>
        <v>0.665979427851067</v>
      </c>
      <c r="AF120" s="71" t="n">
        <f aca="false">AF119*VLOOKUP($X120,$K$7:$V$36,AF$6+1,FALSE())</f>
        <v>0.634221201443121</v>
      </c>
      <c r="AG120" s="71" t="n">
        <f aca="false">AG119*VLOOKUP($X120,$K$7:$V$36,AG$6+1,FALSE())</f>
        <v>0.575021678981225</v>
      </c>
      <c r="AH120" s="71" t="n">
        <f aca="false">AH119*VLOOKUP($X120,$K$7:$V$36,AH$6+1,FALSE())</f>
        <v>0.531877869413913</v>
      </c>
      <c r="AI120" s="71" t="n">
        <f aca="false">AI119*VLOOKUP($X120,$K$7:$V$36,AI$6+1,FALSE())</f>
        <v>0.38664172209656</v>
      </c>
      <c r="AJ120" s="71" t="n">
        <f aca="false">AJ119*VLOOKUP($X120,$K$7:$V$36,AJ$6+1,FALSE())</f>
        <v>0.22088926323646</v>
      </c>
      <c r="AK120" s="72" t="n">
        <f aca="false">W$7</f>
        <v>0</v>
      </c>
      <c r="AL120" s="73" t="n">
        <f aca="false">AL119*VLOOKUP($X120,$K$40:$V$69,AL$6+1,FALSE())</f>
        <v>0.926263408805739</v>
      </c>
      <c r="AM120" s="74" t="n">
        <f aca="false">AM119*VLOOKUP($X120,$K$40:$V$69,AM$6+1,FALSE())</f>
        <v>0.91057541801325</v>
      </c>
      <c r="AN120" s="74" t="n">
        <f aca="false">AN119*VLOOKUP($X120,$K$40:$V$69,AN$6+1,FALSE())</f>
        <v>0.858618552359574</v>
      </c>
      <c r="AO120" s="74" t="n">
        <f aca="false">AO119*VLOOKUP($X120,$K$40:$V$69,AO$6+1,FALSE())</f>
        <v>0.826975261843738</v>
      </c>
      <c r="AP120" s="74" t="n">
        <f aca="false">AP119*VLOOKUP($X120,$K$40:$V$69,AP$6+1,FALSE())</f>
        <v>0.762207135220581</v>
      </c>
      <c r="AQ120" s="74" t="n">
        <f aca="false">AQ119*VLOOKUP($X120,$K$40:$V$69,AQ$6+1,FALSE())</f>
        <v>0.665979427851067</v>
      </c>
      <c r="AR120" s="74" t="n">
        <f aca="false">AR119*VLOOKUP($X120,$K$40:$V$69,AR$6+1,FALSE())</f>
        <v>0.634221201443121</v>
      </c>
      <c r="AS120" s="74" t="n">
        <f aca="false">AS119*VLOOKUP($X120,$K$40:$V$69,AS$6+1,FALSE())</f>
        <v>0.575021678981225</v>
      </c>
      <c r="AT120" s="74" t="n">
        <f aca="false">AT119*VLOOKUP($X120,$K$40:$V$69,AT$6+1,FALSE())</f>
        <v>0.531877869413913</v>
      </c>
      <c r="AU120" s="74" t="n">
        <f aca="false">AU119*VLOOKUP($X120,$K$40:$V$69,AU$6+1,FALSE())</f>
        <v>0.38664172209656</v>
      </c>
      <c r="AV120" s="74" t="n">
        <f aca="false">AV119*VLOOKUP($X120,$K$40:$V$69,AV$6+1,FALSE())</f>
        <v>0.22088926323646</v>
      </c>
      <c r="AW120" s="75" t="n">
        <v>0</v>
      </c>
      <c r="AX120" s="54"/>
      <c r="AY120" s="60" t="n">
        <f aca="false">AY108+1</f>
        <v>10</v>
      </c>
      <c r="AZ120" s="61" t="n">
        <v>114</v>
      </c>
      <c r="BA120" s="76" t="n">
        <v>0.38664172209656</v>
      </c>
      <c r="BB120" s="77" t="n">
        <v>0.531877869413913</v>
      </c>
      <c r="BC120" s="54"/>
      <c r="BD120" s="54" t="n">
        <f aca="false">IF($D$11=1,BA120*BB120,BA120)</f>
        <v>0.38664172209656</v>
      </c>
    </row>
    <row r="121" customFormat="false" ht="12.75" hidden="false" customHeight="false" outlineLevel="0" collapsed="false">
      <c r="F121" s="57" t="n">
        <v>8</v>
      </c>
      <c r="G121" s="58" t="n">
        <v>10</v>
      </c>
      <c r="H121" s="80" t="n">
        <f aca="false">+'Survival Rates'!J119</f>
        <v>0.561300106995612</v>
      </c>
      <c r="I121" s="81" t="n">
        <v>0.448611413919215</v>
      </c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60" t="n">
        <f aca="false">X109+1</f>
        <v>10</v>
      </c>
      <c r="Y121" s="61" t="n">
        <v>115</v>
      </c>
      <c r="Z121" s="71" t="n">
        <f aca="false">Z120*VLOOKUP($X121,$K$7:$V$36,Z$6+1,FALSE())</f>
        <v>0.926874464625595</v>
      </c>
      <c r="AA121" s="71" t="n">
        <f aca="false">AA120*VLOOKUP($X121,$K$7:$V$36,AA$6+1,FALSE())</f>
        <v>0.911512115466837</v>
      </c>
      <c r="AB121" s="71" t="n">
        <f aca="false">AB120*VLOOKUP($X121,$K$7:$V$36,AB$6+1,FALSE())</f>
        <v>0.858658931950681</v>
      </c>
      <c r="AC121" s="71" t="n">
        <f aca="false">AC120*VLOOKUP($X121,$K$7:$V$36,AC$6+1,FALSE())</f>
        <v>0.827315957094546</v>
      </c>
      <c r="AD121" s="71" t="n">
        <f aca="false">AD120*VLOOKUP($X121,$K$7:$V$36,AD$6+1,FALSE())</f>
        <v>0.761622226743987</v>
      </c>
      <c r="AE121" s="71" t="n">
        <f aca="false">AE120*VLOOKUP($X121,$K$7:$V$36,AE$6+1,FALSE())</f>
        <v>0.665019864449508</v>
      </c>
      <c r="AF121" s="71" t="n">
        <f aca="false">AF120*VLOOKUP($X121,$K$7:$V$36,AF$6+1,FALSE())</f>
        <v>0.632648949977917</v>
      </c>
      <c r="AG121" s="71" t="n">
        <f aca="false">AG120*VLOOKUP($X121,$K$7:$V$36,AG$6+1,FALSE())</f>
        <v>0.572711674559211</v>
      </c>
      <c r="AH121" s="71" t="n">
        <f aca="false">AH120*VLOOKUP($X121,$K$7:$V$36,AH$6+1,FALSE())</f>
        <v>0.529426638002786</v>
      </c>
      <c r="AI121" s="71" t="n">
        <f aca="false">AI120*VLOOKUP($X121,$K$7:$V$36,AI$6+1,FALSE())</f>
        <v>0.383536956881005</v>
      </c>
      <c r="AJ121" s="71" t="n">
        <f aca="false">AJ120*VLOOKUP($X121,$K$7:$V$36,AJ$6+1,FALSE())</f>
        <v>0.217741055345457</v>
      </c>
      <c r="AK121" s="72" t="n">
        <f aca="false">W$7</f>
        <v>0</v>
      </c>
      <c r="AL121" s="73" t="n">
        <f aca="false">AL120*VLOOKUP($X121,$K$40:$V$69,AL$6+1,FALSE())</f>
        <v>0.926874464625595</v>
      </c>
      <c r="AM121" s="74" t="n">
        <f aca="false">AM120*VLOOKUP($X121,$K$40:$V$69,AM$6+1,FALSE())</f>
        <v>0.911512115466837</v>
      </c>
      <c r="AN121" s="74" t="n">
        <f aca="false">AN120*VLOOKUP($X121,$K$40:$V$69,AN$6+1,FALSE())</f>
        <v>0.858658931950681</v>
      </c>
      <c r="AO121" s="74" t="n">
        <f aca="false">AO120*VLOOKUP($X121,$K$40:$V$69,AO$6+1,FALSE())</f>
        <v>0.827315957094546</v>
      </c>
      <c r="AP121" s="74" t="n">
        <f aca="false">AP120*VLOOKUP($X121,$K$40:$V$69,AP$6+1,FALSE())</f>
        <v>0.761622226743987</v>
      </c>
      <c r="AQ121" s="74" t="n">
        <f aca="false">AQ120*VLOOKUP($X121,$K$40:$V$69,AQ$6+1,FALSE())</f>
        <v>0.665019864449508</v>
      </c>
      <c r="AR121" s="74" t="n">
        <f aca="false">AR120*VLOOKUP($X121,$K$40:$V$69,AR$6+1,FALSE())</f>
        <v>0.632648949977917</v>
      </c>
      <c r="AS121" s="74" t="n">
        <f aca="false">AS120*VLOOKUP($X121,$K$40:$V$69,AS$6+1,FALSE())</f>
        <v>0.572711674559211</v>
      </c>
      <c r="AT121" s="74" t="n">
        <f aca="false">AT120*VLOOKUP($X121,$K$40:$V$69,AT$6+1,FALSE())</f>
        <v>0.529426638002786</v>
      </c>
      <c r="AU121" s="74" t="n">
        <f aca="false">AU120*VLOOKUP($X121,$K$40:$V$69,AU$6+1,FALSE())</f>
        <v>0.383536956881005</v>
      </c>
      <c r="AV121" s="74" t="n">
        <f aca="false">AV120*VLOOKUP($X121,$K$40:$V$69,AV$6+1,FALSE())</f>
        <v>0.217741055345457</v>
      </c>
      <c r="AW121" s="75" t="n">
        <v>0</v>
      </c>
      <c r="AX121" s="54"/>
      <c r="AY121" s="60" t="n">
        <f aca="false">AY109+1</f>
        <v>10</v>
      </c>
      <c r="AZ121" s="61" t="n">
        <v>115</v>
      </c>
      <c r="BA121" s="76" t="n">
        <v>0.383536956881005</v>
      </c>
      <c r="BB121" s="77" t="n">
        <v>0.529426638002786</v>
      </c>
      <c r="BC121" s="54"/>
      <c r="BD121" s="54" t="n">
        <f aca="false">IF($D$11=1,BA121*BB121,BA121)</f>
        <v>0.383536956881005</v>
      </c>
    </row>
    <row r="122" customFormat="false" ht="12.75" hidden="false" customHeight="false" outlineLevel="0" collapsed="false">
      <c r="F122" s="57" t="n">
        <v>8</v>
      </c>
      <c r="G122" s="58" t="n">
        <v>11</v>
      </c>
      <c r="H122" s="80" t="n">
        <f aca="false">+'Survival Rates'!J120</f>
        <v>0.523773118474293</v>
      </c>
      <c r="I122" s="81" t="n">
        <v>0.412852625900322</v>
      </c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60" t="n">
        <f aca="false">X110+1</f>
        <v>10</v>
      </c>
      <c r="Y122" s="61" t="n">
        <v>116</v>
      </c>
      <c r="Z122" s="71" t="n">
        <f aca="false">Z121*VLOOKUP($X122,$K$7:$V$36,Z$6+1,FALSE())</f>
        <v>0.927485923558876</v>
      </c>
      <c r="AA122" s="71" t="n">
        <f aca="false">AA121*VLOOKUP($X122,$K$7:$V$36,AA$6+1,FALSE())</f>
        <v>0.912449776489286</v>
      </c>
      <c r="AB122" s="71" t="n">
        <f aca="false">AB121*VLOOKUP($X122,$K$7:$V$36,AB$6+1,FALSE())</f>
        <v>0.858699313440782</v>
      </c>
      <c r="AC122" s="71" t="n">
        <f aca="false">AC121*VLOOKUP($X122,$K$7:$V$36,AC$6+1,FALSE())</f>
        <v>0.827656792704152</v>
      </c>
      <c r="AD122" s="71" t="n">
        <f aca="false">AD121*VLOOKUP($X122,$K$7:$V$36,AD$6+1,FALSE())</f>
        <v>0.761037767119038</v>
      </c>
      <c r="AE122" s="71" t="n">
        <f aca="false">AE121*VLOOKUP($X122,$K$7:$V$36,AE$6+1,FALSE())</f>
        <v>0.664061683616063</v>
      </c>
      <c r="AF122" s="71" t="n">
        <f aca="false">AF121*VLOOKUP($X122,$K$7:$V$36,AF$6+1,FALSE())</f>
        <v>0.631080596166503</v>
      </c>
      <c r="AG122" s="71" t="n">
        <f aca="false">AG121*VLOOKUP($X122,$K$7:$V$36,AG$6+1,FALSE())</f>
        <v>0.570410949996765</v>
      </c>
      <c r="AH122" s="71" t="n">
        <f aca="false">AH121*VLOOKUP($X122,$K$7:$V$36,AH$6+1,FALSE())</f>
        <v>0.526986703424591</v>
      </c>
      <c r="AI122" s="71" t="n">
        <f aca="false">AI121*VLOOKUP($X122,$K$7:$V$36,AI$6+1,FALSE())</f>
        <v>0.380457123188597</v>
      </c>
      <c r="AJ122" s="71" t="n">
        <f aca="false">AJ121*VLOOKUP($X122,$K$7:$V$36,AJ$6+1,FALSE())</f>
        <v>0.214637717054632</v>
      </c>
      <c r="AK122" s="72" t="n">
        <f aca="false">W$7</f>
        <v>0</v>
      </c>
      <c r="AL122" s="73" t="n">
        <f aca="false">AL121*VLOOKUP($X122,$K$40:$V$69,AL$6+1,FALSE())</f>
        <v>0.927485923558876</v>
      </c>
      <c r="AM122" s="74" t="n">
        <f aca="false">AM121*VLOOKUP($X122,$K$40:$V$69,AM$6+1,FALSE())</f>
        <v>0.912449776489286</v>
      </c>
      <c r="AN122" s="74" t="n">
        <f aca="false">AN121*VLOOKUP($X122,$K$40:$V$69,AN$6+1,FALSE())</f>
        <v>0.858699313440782</v>
      </c>
      <c r="AO122" s="74" t="n">
        <f aca="false">AO121*VLOOKUP($X122,$K$40:$V$69,AO$6+1,FALSE())</f>
        <v>0.827656792704152</v>
      </c>
      <c r="AP122" s="74" t="n">
        <f aca="false">AP121*VLOOKUP($X122,$K$40:$V$69,AP$6+1,FALSE())</f>
        <v>0.761037767119038</v>
      </c>
      <c r="AQ122" s="74" t="n">
        <f aca="false">AQ121*VLOOKUP($X122,$K$40:$V$69,AQ$6+1,FALSE())</f>
        <v>0.664061683616063</v>
      </c>
      <c r="AR122" s="74" t="n">
        <f aca="false">AR121*VLOOKUP($X122,$K$40:$V$69,AR$6+1,FALSE())</f>
        <v>0.631080596166503</v>
      </c>
      <c r="AS122" s="74" t="n">
        <f aca="false">AS121*VLOOKUP($X122,$K$40:$V$69,AS$6+1,FALSE())</f>
        <v>0.570410949996765</v>
      </c>
      <c r="AT122" s="74" t="n">
        <f aca="false">AT121*VLOOKUP($X122,$K$40:$V$69,AT$6+1,FALSE())</f>
        <v>0.526986703424591</v>
      </c>
      <c r="AU122" s="74" t="n">
        <f aca="false">AU121*VLOOKUP($X122,$K$40:$V$69,AU$6+1,FALSE())</f>
        <v>0.380457123188597</v>
      </c>
      <c r="AV122" s="74" t="n">
        <f aca="false">AV121*VLOOKUP($X122,$K$40:$V$69,AV$6+1,FALSE())</f>
        <v>0.214637717054632</v>
      </c>
      <c r="AW122" s="75" t="n">
        <v>0</v>
      </c>
      <c r="AX122" s="54"/>
      <c r="AY122" s="60" t="n">
        <f aca="false">AY110+1</f>
        <v>10</v>
      </c>
      <c r="AZ122" s="61" t="n">
        <v>116</v>
      </c>
      <c r="BA122" s="76" t="n">
        <v>0.380457123188597</v>
      </c>
      <c r="BB122" s="77" t="n">
        <v>0.526986703424591</v>
      </c>
      <c r="BC122" s="54"/>
      <c r="BD122" s="54" t="n">
        <f aca="false">IF($D$11=1,BA122*BB122,BA122)</f>
        <v>0.380457123188597</v>
      </c>
    </row>
    <row r="123" customFormat="false" ht="12.75" hidden="false" customHeight="false" outlineLevel="0" collapsed="false">
      <c r="F123" s="57" t="n">
        <v>8</v>
      </c>
      <c r="G123" s="58" t="n">
        <v>12</v>
      </c>
      <c r="H123" s="80" t="n">
        <f aca="false">+'Survival Rates'!J121</f>
        <v>0.487326634225151</v>
      </c>
      <c r="I123" s="81" t="n">
        <v>0.37924465390311</v>
      </c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60" t="n">
        <f aca="false">X111+1</f>
        <v>10</v>
      </c>
      <c r="Y123" s="61" t="n">
        <v>117</v>
      </c>
      <c r="Z123" s="71" t="n">
        <f aca="false">Z122*VLOOKUP($X123,$K$7:$V$36,Z$6+1,FALSE())</f>
        <v>0.928097785871515</v>
      </c>
      <c r="AA123" s="71" t="n">
        <f aca="false">AA122*VLOOKUP($X123,$K$7:$V$36,AA$6+1,FALSE())</f>
        <v>0.913388402071809</v>
      </c>
      <c r="AB123" s="71" t="n">
        <f aca="false">AB122*VLOOKUP($X123,$K$7:$V$36,AB$6+1,FALSE())</f>
        <v>0.858739696829965</v>
      </c>
      <c r="AC123" s="71" t="n">
        <f aca="false">AC122*VLOOKUP($X123,$K$7:$V$36,AC$6+1,FALSE())</f>
        <v>0.827997768730381</v>
      </c>
      <c r="AD123" s="71" t="n">
        <f aca="false">AD122*VLOOKUP($X123,$K$7:$V$36,AD$6+1,FALSE())</f>
        <v>0.76045375600129</v>
      </c>
      <c r="AE123" s="71" t="n">
        <f aca="false">AE122*VLOOKUP($X123,$K$7:$V$36,AE$6+1,FALSE())</f>
        <v>0.663104883358686</v>
      </c>
      <c r="AF123" s="71" t="n">
        <f aca="false">AF122*VLOOKUP($X123,$K$7:$V$36,AF$6+1,FALSE())</f>
        <v>0.629516130346491</v>
      </c>
      <c r="AG123" s="71" t="n">
        <f aca="false">AG122*VLOOKUP($X123,$K$7:$V$36,AG$6+1,FALSE())</f>
        <v>0.568119468014395</v>
      </c>
      <c r="AH123" s="71" t="n">
        <f aca="false">AH122*VLOOKUP($X123,$K$7:$V$36,AH$6+1,FALSE())</f>
        <v>0.524558013616339</v>
      </c>
      <c r="AI123" s="71" t="n">
        <f aca="false">AI122*VLOOKUP($X123,$K$7:$V$36,AI$6+1,FALSE())</f>
        <v>0.377402020817129</v>
      </c>
      <c r="AJ123" s="71" t="n">
        <f aca="false">AJ122*VLOOKUP($X123,$K$7:$V$36,AJ$6+1,FALSE())</f>
        <v>0.211578608863326</v>
      </c>
      <c r="AK123" s="72" t="n">
        <f aca="false">W$7</f>
        <v>0</v>
      </c>
      <c r="AL123" s="73" t="n">
        <f aca="false">AL122*VLOOKUP($X123,$K$40:$V$69,AL$6+1,FALSE())</f>
        <v>0.928097785871515</v>
      </c>
      <c r="AM123" s="74" t="n">
        <f aca="false">AM122*VLOOKUP($X123,$K$40:$V$69,AM$6+1,FALSE())</f>
        <v>0.913388402071809</v>
      </c>
      <c r="AN123" s="74" t="n">
        <f aca="false">AN122*VLOOKUP($X123,$K$40:$V$69,AN$6+1,FALSE())</f>
        <v>0.858739696829965</v>
      </c>
      <c r="AO123" s="74" t="n">
        <f aca="false">AO122*VLOOKUP($X123,$K$40:$V$69,AO$6+1,FALSE())</f>
        <v>0.827997768730381</v>
      </c>
      <c r="AP123" s="74" t="n">
        <f aca="false">AP122*VLOOKUP($X123,$K$40:$V$69,AP$6+1,FALSE())</f>
        <v>0.76045375600129</v>
      </c>
      <c r="AQ123" s="74" t="n">
        <f aca="false">AQ122*VLOOKUP($X123,$K$40:$V$69,AQ$6+1,FALSE())</f>
        <v>0.663104883358686</v>
      </c>
      <c r="AR123" s="74" t="n">
        <f aca="false">AR122*VLOOKUP($X123,$K$40:$V$69,AR$6+1,FALSE())</f>
        <v>0.629516130346491</v>
      </c>
      <c r="AS123" s="74" t="n">
        <f aca="false">AS122*VLOOKUP($X123,$K$40:$V$69,AS$6+1,FALSE())</f>
        <v>0.568119468014395</v>
      </c>
      <c r="AT123" s="74" t="n">
        <f aca="false">AT122*VLOOKUP($X123,$K$40:$V$69,AT$6+1,FALSE())</f>
        <v>0.524558013616339</v>
      </c>
      <c r="AU123" s="74" t="n">
        <f aca="false">AU122*VLOOKUP($X123,$K$40:$V$69,AU$6+1,FALSE())</f>
        <v>0.377402020817129</v>
      </c>
      <c r="AV123" s="74" t="n">
        <f aca="false">AV122*VLOOKUP($X123,$K$40:$V$69,AV$6+1,FALSE())</f>
        <v>0.211578608863326</v>
      </c>
      <c r="AW123" s="75" t="n">
        <v>0</v>
      </c>
      <c r="AX123" s="54"/>
      <c r="AY123" s="60" t="n">
        <f aca="false">AY111+1</f>
        <v>10</v>
      </c>
      <c r="AZ123" s="61" t="n">
        <v>117</v>
      </c>
      <c r="BA123" s="76" t="n">
        <v>0.377402020817129</v>
      </c>
      <c r="BB123" s="77" t="n">
        <v>0.524558013616339</v>
      </c>
      <c r="BC123" s="54"/>
      <c r="BD123" s="54" t="n">
        <f aca="false">IF($D$11=1,BA123*BB123,BA123)</f>
        <v>0.377402020817129</v>
      </c>
    </row>
    <row r="124" customFormat="false" ht="12.75" hidden="false" customHeight="false" outlineLevel="0" collapsed="false">
      <c r="F124" s="57" t="n">
        <v>8</v>
      </c>
      <c r="G124" s="58" t="n">
        <v>13</v>
      </c>
      <c r="H124" s="80" t="n">
        <f aca="false">+'Survival Rates'!J122</f>
        <v>0.452022625951036</v>
      </c>
      <c r="I124" s="81" t="n">
        <v>0.347680222372743</v>
      </c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60" t="n">
        <f aca="false">X112+1</f>
        <v>10</v>
      </c>
      <c r="Y124" s="61" t="n">
        <v>118</v>
      </c>
      <c r="Z124" s="71" t="n">
        <f aca="false">Z123*VLOOKUP($X124,$K$7:$V$36,Z$6+1,FALSE())</f>
        <v>0.928710051829622</v>
      </c>
      <c r="AA124" s="71" t="n">
        <f aca="false">AA123*VLOOKUP($X124,$K$7:$V$36,AA$6+1,FALSE())</f>
        <v>0.914327993206635</v>
      </c>
      <c r="AB124" s="71" t="n">
        <f aca="false">AB123*VLOOKUP($X124,$K$7:$V$36,AB$6+1,FALSE())</f>
        <v>0.858780082118322</v>
      </c>
      <c r="AC124" s="71" t="n">
        <f aca="false">AC123*VLOOKUP($X124,$K$7:$V$36,AC$6+1,FALSE())</f>
        <v>0.828338885231081</v>
      </c>
      <c r="AD124" s="71" t="n">
        <f aca="false">AD123*VLOOKUP($X124,$K$7:$V$36,AD$6+1,FALSE())</f>
        <v>0.759870193046564</v>
      </c>
      <c r="AE124" s="71" t="n">
        <f aca="false">AE123*VLOOKUP($X124,$K$7:$V$36,AE$6+1,FALSE())</f>
        <v>0.662149461688202</v>
      </c>
      <c r="AF124" s="71" t="n">
        <f aca="false">AF123*VLOOKUP($X124,$K$7:$V$36,AF$6+1,FALSE())</f>
        <v>0.627955542879446</v>
      </c>
      <c r="AG124" s="71" t="n">
        <f aca="false">AG123*VLOOKUP($X124,$K$7:$V$36,AG$6+1,FALSE())</f>
        <v>0.565837191482368</v>
      </c>
      <c r="AH124" s="71" t="n">
        <f aca="false">AH123*VLOOKUP($X124,$K$7:$V$36,AH$6+1,FALSE())</f>
        <v>0.522140516754979</v>
      </c>
      <c r="AI124" s="71" t="n">
        <f aca="false">AI123*VLOOKUP($X124,$K$7:$V$36,AI$6+1,FALSE())</f>
        <v>0.374371451172034</v>
      </c>
      <c r="AJ124" s="71" t="n">
        <f aca="false">AJ123*VLOOKUP($X124,$K$7:$V$36,AJ$6+1,FALSE())</f>
        <v>0.208563100385316</v>
      </c>
      <c r="AK124" s="72" t="n">
        <f aca="false">W$7</f>
        <v>0</v>
      </c>
      <c r="AL124" s="73" t="n">
        <f aca="false">AL123*VLOOKUP($X124,$K$40:$V$69,AL$6+1,FALSE())</f>
        <v>0.928710051829622</v>
      </c>
      <c r="AM124" s="74" t="n">
        <f aca="false">AM123*VLOOKUP($X124,$K$40:$V$69,AM$6+1,FALSE())</f>
        <v>0.914327993206635</v>
      </c>
      <c r="AN124" s="74" t="n">
        <f aca="false">AN123*VLOOKUP($X124,$K$40:$V$69,AN$6+1,FALSE())</f>
        <v>0.858780082118322</v>
      </c>
      <c r="AO124" s="74" t="n">
        <f aca="false">AO123*VLOOKUP($X124,$K$40:$V$69,AO$6+1,FALSE())</f>
        <v>0.828338885231081</v>
      </c>
      <c r="AP124" s="74" t="n">
        <f aca="false">AP123*VLOOKUP($X124,$K$40:$V$69,AP$6+1,FALSE())</f>
        <v>0.759870193046564</v>
      </c>
      <c r="AQ124" s="74" t="n">
        <f aca="false">AQ123*VLOOKUP($X124,$K$40:$V$69,AQ$6+1,FALSE())</f>
        <v>0.662149461688202</v>
      </c>
      <c r="AR124" s="74" t="n">
        <f aca="false">AR123*VLOOKUP($X124,$K$40:$V$69,AR$6+1,FALSE())</f>
        <v>0.627955542879446</v>
      </c>
      <c r="AS124" s="74" t="n">
        <f aca="false">AS123*VLOOKUP($X124,$K$40:$V$69,AS$6+1,FALSE())</f>
        <v>0.565837191482368</v>
      </c>
      <c r="AT124" s="74" t="n">
        <f aca="false">AT123*VLOOKUP($X124,$K$40:$V$69,AT$6+1,FALSE())</f>
        <v>0.522140516754979</v>
      </c>
      <c r="AU124" s="74" t="n">
        <f aca="false">AU123*VLOOKUP($X124,$K$40:$V$69,AU$6+1,FALSE())</f>
        <v>0.374371451172034</v>
      </c>
      <c r="AV124" s="74" t="n">
        <f aca="false">AV123*VLOOKUP($X124,$K$40:$V$69,AV$6+1,FALSE())</f>
        <v>0.208563100385316</v>
      </c>
      <c r="AW124" s="75" t="n">
        <v>0</v>
      </c>
      <c r="AX124" s="54"/>
      <c r="AY124" s="60" t="n">
        <f aca="false">AY112+1</f>
        <v>10</v>
      </c>
      <c r="AZ124" s="61" t="n">
        <v>118</v>
      </c>
      <c r="BA124" s="76" t="n">
        <v>0.374371451172034</v>
      </c>
      <c r="BB124" s="77" t="n">
        <v>0.522140516754979</v>
      </c>
      <c r="BC124" s="54"/>
      <c r="BD124" s="54" t="n">
        <f aca="false">IF($D$11=1,BA124*BB124,BA124)</f>
        <v>0.374371451172034</v>
      </c>
    </row>
    <row r="125" customFormat="false" ht="12.75" hidden="false" customHeight="false" outlineLevel="0" collapsed="false">
      <c r="F125" s="57" t="n">
        <v>8</v>
      </c>
      <c r="G125" s="58" t="n">
        <v>14</v>
      </c>
      <c r="H125" s="80" t="n">
        <f aca="false">+'Survival Rates'!J123</f>
        <v>0.417840491582541</v>
      </c>
      <c r="I125" s="81" t="n">
        <v>0.317974238602671</v>
      </c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60" t="n">
        <f aca="false">X113+1</f>
        <v>10</v>
      </c>
      <c r="Y125" s="61" t="n">
        <v>119</v>
      </c>
      <c r="Z125" s="71" t="n">
        <f aca="false">Z124*VLOOKUP($X125,$K$7:$V$36,Z$6+1,FALSE())</f>
        <v>0.929322721699482</v>
      </c>
      <c r="AA125" s="71" t="n">
        <f aca="false">AA124*VLOOKUP($X125,$K$7:$V$36,AA$6+1,FALSE())</f>
        <v>0.915268550887018</v>
      </c>
      <c r="AB125" s="71" t="n">
        <f aca="false">AB124*VLOOKUP($X125,$K$7:$V$36,AB$6+1,FALSE())</f>
        <v>0.85882046930594</v>
      </c>
      <c r="AC125" s="71" t="n">
        <f aca="false">AC124*VLOOKUP($X125,$K$7:$V$36,AC$6+1,FALSE())</f>
        <v>0.828680142264126</v>
      </c>
      <c r="AD125" s="71" t="n">
        <f aca="false">AD124*VLOOKUP($X125,$K$7:$V$36,AD$6+1,FALSE())</f>
        <v>0.759287077910945</v>
      </c>
      <c r="AE125" s="71" t="n">
        <f aca="false">AE124*VLOOKUP($X125,$K$7:$V$36,AE$6+1,FALSE())</f>
        <v>0.661195416618299</v>
      </c>
      <c r="AF125" s="71" t="n">
        <f aca="false">AF124*VLOOKUP($X125,$K$7:$V$36,AF$6+1,FALSE())</f>
        <v>0.626398824150824</v>
      </c>
      <c r="AG125" s="71" t="n">
        <f aca="false">AG124*VLOOKUP($X125,$K$7:$V$36,AG$6+1,FALSE())</f>
        <v>0.563564083420112</v>
      </c>
      <c r="AH125" s="71" t="n">
        <f aca="false">AH124*VLOOKUP($X125,$K$7:$V$36,AH$6+1,FALSE())</f>
        <v>0.519734161256296</v>
      </c>
      <c r="AI125" s="71" t="n">
        <f aca="false">AI124*VLOOKUP($X125,$K$7:$V$36,AI$6+1,FALSE())</f>
        <v>0.371365217253478</v>
      </c>
      <c r="AJ125" s="71" t="n">
        <f aca="false">AJ124*VLOOKUP($X125,$K$7:$V$36,AJ$6+1,FALSE())</f>
        <v>0.205590570218912</v>
      </c>
      <c r="AK125" s="72" t="n">
        <f aca="false">W$7</f>
        <v>0</v>
      </c>
      <c r="AL125" s="73" t="n">
        <f aca="false">AL124*VLOOKUP($X125,$K$40:$V$69,AL$6+1,FALSE())</f>
        <v>0.929322721699482</v>
      </c>
      <c r="AM125" s="74" t="n">
        <f aca="false">AM124*VLOOKUP($X125,$K$40:$V$69,AM$6+1,FALSE())</f>
        <v>0.915268550887018</v>
      </c>
      <c r="AN125" s="74" t="n">
        <f aca="false">AN124*VLOOKUP($X125,$K$40:$V$69,AN$6+1,FALSE())</f>
        <v>0.85882046930594</v>
      </c>
      <c r="AO125" s="74" t="n">
        <f aca="false">AO124*VLOOKUP($X125,$K$40:$V$69,AO$6+1,FALSE())</f>
        <v>0.828680142264126</v>
      </c>
      <c r="AP125" s="74" t="n">
        <f aca="false">AP124*VLOOKUP($X125,$K$40:$V$69,AP$6+1,FALSE())</f>
        <v>0.759287077910945</v>
      </c>
      <c r="AQ125" s="74" t="n">
        <f aca="false">AQ124*VLOOKUP($X125,$K$40:$V$69,AQ$6+1,FALSE())</f>
        <v>0.661195416618299</v>
      </c>
      <c r="AR125" s="74" t="n">
        <f aca="false">AR124*VLOOKUP($X125,$K$40:$V$69,AR$6+1,FALSE())</f>
        <v>0.626398824150824</v>
      </c>
      <c r="AS125" s="74" t="n">
        <f aca="false">AS124*VLOOKUP($X125,$K$40:$V$69,AS$6+1,FALSE())</f>
        <v>0.563564083420112</v>
      </c>
      <c r="AT125" s="74" t="n">
        <f aca="false">AT124*VLOOKUP($X125,$K$40:$V$69,AT$6+1,FALSE())</f>
        <v>0.519734161256296</v>
      </c>
      <c r="AU125" s="74" t="n">
        <f aca="false">AU124*VLOOKUP($X125,$K$40:$V$69,AU$6+1,FALSE())</f>
        <v>0.371365217253478</v>
      </c>
      <c r="AV125" s="74" t="n">
        <f aca="false">AV124*VLOOKUP($X125,$K$40:$V$69,AV$6+1,FALSE())</f>
        <v>0.205590570218912</v>
      </c>
      <c r="AW125" s="75" t="n">
        <v>0</v>
      </c>
      <c r="AX125" s="54"/>
      <c r="AY125" s="60" t="n">
        <f aca="false">AY113+1</f>
        <v>10</v>
      </c>
      <c r="AZ125" s="61" t="n">
        <v>119</v>
      </c>
      <c r="BA125" s="76" t="n">
        <v>0.371365217253478</v>
      </c>
      <c r="BB125" s="77" t="n">
        <v>0.519734161256296</v>
      </c>
      <c r="BC125" s="54"/>
      <c r="BD125" s="54" t="n">
        <f aca="false">IF($D$11=1,BA125*BB125,BA125)</f>
        <v>0.371365217253478</v>
      </c>
    </row>
    <row r="126" customFormat="false" ht="12.75" hidden="false" customHeight="false" outlineLevel="0" collapsed="false">
      <c r="F126" s="57" t="n">
        <v>8</v>
      </c>
      <c r="G126" s="58" t="n">
        <v>15</v>
      </c>
      <c r="H126" s="80" t="n">
        <f aca="false">+'Survival Rates'!J124</f>
        <v>0.384817200587032</v>
      </c>
      <c r="I126" s="81" t="n">
        <v>0.290010748911837</v>
      </c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60" t="n">
        <f aca="false">X114+1</f>
        <v>10</v>
      </c>
      <c r="Y126" s="61" t="n">
        <v>120</v>
      </c>
      <c r="Z126" s="71" t="n">
        <f aca="false">Z125*VLOOKUP($X126,$K$7:$V$36,Z$6+1,FALSE())</f>
        <v>0.929935795747556</v>
      </c>
      <c r="AA126" s="71" t="n">
        <f aca="false">AA125*VLOOKUP($X126,$K$7:$V$36,AA$6+1,FALSE())</f>
        <v>0.916210076107229</v>
      </c>
      <c r="AB126" s="71" t="n">
        <f aca="false">AB125*VLOOKUP($X126,$K$7:$V$36,AB$6+1,FALSE())</f>
        <v>0.858860858392909</v>
      </c>
      <c r="AC126" s="71" t="n">
        <f aca="false">AC125*VLOOKUP($X126,$K$7:$V$36,AC$6+1,FALSE())</f>
        <v>0.82902153988741</v>
      </c>
      <c r="AD126" s="71" t="n">
        <f aca="false">AD125*VLOOKUP($X126,$K$7:$V$36,AD$6+1,FALSE())</f>
        <v>0.758704410250783</v>
      </c>
      <c r="AE126" s="71" t="n">
        <f aca="false">AE125*VLOOKUP($X126,$K$7:$V$36,AE$6+1,FALSE())</f>
        <v>0.660242746165531</v>
      </c>
      <c r="AF126" s="71" t="n">
        <f aca="false">AF125*VLOOKUP($X126,$K$7:$V$36,AF$6+1,FALSE())</f>
        <v>0.624845964569921</v>
      </c>
      <c r="AG126" s="71" t="n">
        <f aca="false">AG125*VLOOKUP($X126,$K$7:$V$36,AG$6+1,FALSE())</f>
        <v>0.561300106995614</v>
      </c>
      <c r="AH126" s="71" t="n">
        <f aca="false">AH125*VLOOKUP($X126,$K$7:$V$36,AH$6+1,FALSE())</f>
        <v>0.517338895773807</v>
      </c>
      <c r="AI126" s="71" t="n">
        <f aca="false">AI125*VLOOKUP($X126,$K$7:$V$36,AI$6+1,FALSE())</f>
        <v>0.368383123643551</v>
      </c>
      <c r="AJ126" s="71" t="n">
        <f aca="false">AJ125*VLOOKUP($X126,$K$7:$V$36,AJ$6+1,FALSE())</f>
        <v>0.202660405818906</v>
      </c>
      <c r="AK126" s="72" t="n">
        <f aca="false">W$7</f>
        <v>0</v>
      </c>
      <c r="AL126" s="73" t="n">
        <f aca="false">AL125*VLOOKUP($X126,$K$40:$V$69,AL$6+1,FALSE())</f>
        <v>0.929935795747556</v>
      </c>
      <c r="AM126" s="74" t="n">
        <f aca="false">AM125*VLOOKUP($X126,$K$40:$V$69,AM$6+1,FALSE())</f>
        <v>0.916210076107229</v>
      </c>
      <c r="AN126" s="74" t="n">
        <f aca="false">AN125*VLOOKUP($X126,$K$40:$V$69,AN$6+1,FALSE())</f>
        <v>0.858860858392909</v>
      </c>
      <c r="AO126" s="74" t="n">
        <f aca="false">AO125*VLOOKUP($X126,$K$40:$V$69,AO$6+1,FALSE())</f>
        <v>0.82902153988741</v>
      </c>
      <c r="AP126" s="74" t="n">
        <f aca="false">AP125*VLOOKUP($X126,$K$40:$V$69,AP$6+1,FALSE())</f>
        <v>0.758704410250783</v>
      </c>
      <c r="AQ126" s="74" t="n">
        <f aca="false">AQ125*VLOOKUP($X126,$K$40:$V$69,AQ$6+1,FALSE())</f>
        <v>0.660242746165531</v>
      </c>
      <c r="AR126" s="74" t="n">
        <f aca="false">AR125*VLOOKUP($X126,$K$40:$V$69,AR$6+1,FALSE())</f>
        <v>0.624845964569921</v>
      </c>
      <c r="AS126" s="74" t="n">
        <f aca="false">AS125*VLOOKUP($X126,$K$40:$V$69,AS$6+1,FALSE())</f>
        <v>0.561300106995614</v>
      </c>
      <c r="AT126" s="74" t="n">
        <f aca="false">AT125*VLOOKUP($X126,$K$40:$V$69,AT$6+1,FALSE())</f>
        <v>0.517338895773807</v>
      </c>
      <c r="AU126" s="74" t="n">
        <f aca="false">AU125*VLOOKUP($X126,$K$40:$V$69,AU$6+1,FALSE())</f>
        <v>0.368383123643551</v>
      </c>
      <c r="AV126" s="74" t="n">
        <f aca="false">AV125*VLOOKUP($X126,$K$40:$V$69,AV$6+1,FALSE())</f>
        <v>0.202660405818906</v>
      </c>
      <c r="AW126" s="75" t="n">
        <v>0</v>
      </c>
      <c r="AX126" s="54"/>
      <c r="AY126" s="60" t="n">
        <f aca="false">AY114+1</f>
        <v>10</v>
      </c>
      <c r="AZ126" s="61" t="n">
        <v>120</v>
      </c>
      <c r="BA126" s="76" t="n">
        <v>0.368383123643551</v>
      </c>
      <c r="BB126" s="77" t="n">
        <v>0.517338895773807</v>
      </c>
      <c r="BC126" s="54"/>
      <c r="BD126" s="54" t="n">
        <f aca="false">IF($D$11=1,BA126*BB126,BA126)</f>
        <v>0.368383123643551</v>
      </c>
    </row>
    <row r="127" customFormat="false" ht="12.75" hidden="false" customHeight="false" outlineLevel="0" collapsed="false">
      <c r="F127" s="45" t="n">
        <v>9</v>
      </c>
      <c r="G127" s="46" t="n">
        <v>1</v>
      </c>
      <c r="H127" s="69" t="n">
        <f aca="false">+'Survival Rates'!J125</f>
        <v>0.934628138506791</v>
      </c>
      <c r="I127" s="70" t="n">
        <v>0.91270140690999</v>
      </c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60" t="n">
        <f aca="false">X115+1</f>
        <v>11</v>
      </c>
      <c r="Y127" s="61" t="n">
        <v>121</v>
      </c>
      <c r="Z127" s="71" t="n">
        <f aca="false">Z126*VLOOKUP($X127,$K$7:$V$36,Z$6+1,FALSE())</f>
        <v>0.928784710287777</v>
      </c>
      <c r="AA127" s="71" t="n">
        <f aca="false">AA126*VLOOKUP($X127,$K$7:$V$36,AA$6+1,FALSE())</f>
        <v>0.914690415777797</v>
      </c>
      <c r="AB127" s="71" t="n">
        <f aca="false">AB126*VLOOKUP($X127,$K$7:$V$36,AB$6+1,FALSE())</f>
        <v>0.856843857602243</v>
      </c>
      <c r="AC127" s="71" t="n">
        <f aca="false">AC126*VLOOKUP($X127,$K$7:$V$36,AC$6+1,FALSE())</f>
        <v>0.826634443911534</v>
      </c>
      <c r="AD127" s="71" t="n">
        <f aca="false">AD126*VLOOKUP($X127,$K$7:$V$36,AD$6+1,FALSE())</f>
        <v>0.756081076268294</v>
      </c>
      <c r="AE127" s="71" t="n">
        <f aca="false">AE126*VLOOKUP($X127,$K$7:$V$36,AE$6+1,FALSE())</f>
        <v>0.657341232885666</v>
      </c>
      <c r="AF127" s="71" t="n">
        <f aca="false">AF126*VLOOKUP($X127,$K$7:$V$36,AF$6+1,FALSE())</f>
        <v>0.621855205711893</v>
      </c>
      <c r="AG127" s="71" t="n">
        <f aca="false">AG126*VLOOKUP($X127,$K$7:$V$36,AG$6+1,FALSE())</f>
        <v>0.558072726099743</v>
      </c>
      <c r="AH127" s="71" t="n">
        <f aca="false">AH126*VLOOKUP($X127,$K$7:$V$36,AH$6+1,FALSE())</f>
        <v>0.513960898731033</v>
      </c>
      <c r="AI127" s="71" t="n">
        <f aca="false">AI126*VLOOKUP($X127,$K$7:$V$36,AI$6+1,FALSE())</f>
        <v>0.365100429772693</v>
      </c>
      <c r="AJ127" s="71" t="n">
        <f aca="false">AJ126*VLOOKUP($X127,$K$7:$V$36,AJ$6+1,FALSE())</f>
        <v>0.200049555755378</v>
      </c>
      <c r="AK127" s="72" t="n">
        <f aca="false">W$7</f>
        <v>0</v>
      </c>
      <c r="AL127" s="73" t="n">
        <f aca="false">AL126*VLOOKUP($X127,$K$40:$V$69,AL$6+1,FALSE())</f>
        <v>0.928784710287777</v>
      </c>
      <c r="AM127" s="74" t="n">
        <f aca="false">AM126*VLOOKUP($X127,$K$40:$V$69,AM$6+1,FALSE())</f>
        <v>0.914690415777797</v>
      </c>
      <c r="AN127" s="74" t="n">
        <f aca="false">AN126*VLOOKUP($X127,$K$40:$V$69,AN$6+1,FALSE())</f>
        <v>0.856843857602243</v>
      </c>
      <c r="AO127" s="74" t="n">
        <f aca="false">AO126*VLOOKUP($X127,$K$40:$V$69,AO$6+1,FALSE())</f>
        <v>0.826634443911534</v>
      </c>
      <c r="AP127" s="74" t="n">
        <f aca="false">AP126*VLOOKUP($X127,$K$40:$V$69,AP$6+1,FALSE())</f>
        <v>0.756081076268294</v>
      </c>
      <c r="AQ127" s="74" t="n">
        <f aca="false">AQ126*VLOOKUP($X127,$K$40:$V$69,AQ$6+1,FALSE())</f>
        <v>0.657341232885666</v>
      </c>
      <c r="AR127" s="74" t="n">
        <f aca="false">AR126*VLOOKUP($X127,$K$40:$V$69,AR$6+1,FALSE())</f>
        <v>0.621855205711893</v>
      </c>
      <c r="AS127" s="74" t="n">
        <f aca="false">AS126*VLOOKUP($X127,$K$40:$V$69,AS$6+1,FALSE())</f>
        <v>0.558072726099743</v>
      </c>
      <c r="AT127" s="74" t="n">
        <f aca="false">AT126*VLOOKUP($X127,$K$40:$V$69,AT$6+1,FALSE())</f>
        <v>0.513960898731033</v>
      </c>
      <c r="AU127" s="74" t="n">
        <f aca="false">AU126*VLOOKUP($X127,$K$40:$V$69,AU$6+1,FALSE())</f>
        <v>0.365100429772693</v>
      </c>
      <c r="AV127" s="74" t="n">
        <f aca="false">AV126*VLOOKUP($X127,$K$40:$V$69,AV$6+1,FALSE())</f>
        <v>0.200049555755378</v>
      </c>
      <c r="AW127" s="75" t="n">
        <v>0</v>
      </c>
      <c r="AX127" s="54"/>
      <c r="AY127" s="60" t="n">
        <f aca="false">AY115+1</f>
        <v>11</v>
      </c>
      <c r="AZ127" s="61" t="n">
        <v>121</v>
      </c>
      <c r="BA127" s="76" t="n">
        <v>0.365100429772693</v>
      </c>
      <c r="BB127" s="77" t="n">
        <v>0.513960898731033</v>
      </c>
      <c r="BC127" s="54"/>
      <c r="BD127" s="54" t="n">
        <f aca="false">IF($D$11=1,BA127*BB127,BA127)</f>
        <v>0.365100429772693</v>
      </c>
    </row>
    <row r="128" customFormat="false" ht="12.75" hidden="false" customHeight="false" outlineLevel="0" collapsed="false">
      <c r="F128" s="57" t="n">
        <v>9</v>
      </c>
      <c r="G128" s="58" t="n">
        <v>2</v>
      </c>
      <c r="H128" s="80" t="n">
        <f aca="false">+'Survival Rates'!J126</f>
        <v>0.875513516688706</v>
      </c>
      <c r="I128" s="81" t="n">
        <v>0.829280294075205</v>
      </c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60" t="n">
        <f aca="false">X116+1</f>
        <v>11</v>
      </c>
      <c r="Y128" s="61" t="n">
        <v>122</v>
      </c>
      <c r="Z128" s="71" t="n">
        <f aca="false">Z127*VLOOKUP($X128,$K$7:$V$36,Z$6+1,FALSE())</f>
        <v>0.927635049655111</v>
      </c>
      <c r="AA128" s="71" t="n">
        <f aca="false">AA127*VLOOKUP($X128,$K$7:$V$36,AA$6+1,FALSE())</f>
        <v>0.913173276013874</v>
      </c>
      <c r="AB128" s="71" t="n">
        <f aca="false">AB127*VLOOKUP($X128,$K$7:$V$36,AB$6+1,FALSE())</f>
        <v>0.854831593658237</v>
      </c>
      <c r="AC128" s="71" t="n">
        <f aca="false">AC127*VLOOKUP($X128,$K$7:$V$36,AC$6+1,FALSE())</f>
        <v>0.824254221372504</v>
      </c>
      <c r="AD128" s="71" t="n">
        <f aca="false">AD127*VLOOKUP($X128,$K$7:$V$36,AD$6+1,FALSE())</f>
        <v>0.753466812855438</v>
      </c>
      <c r="AE128" s="71" t="n">
        <f aca="false">AE127*VLOOKUP($X128,$K$7:$V$36,AE$6+1,FALSE())</f>
        <v>0.654452470642238</v>
      </c>
      <c r="AF128" s="71" t="n">
        <f aca="false">AF127*VLOOKUP($X128,$K$7:$V$36,AF$6+1,FALSE())</f>
        <v>0.618878761803556</v>
      </c>
      <c r="AG128" s="71" t="n">
        <f aca="false">AG127*VLOOKUP($X128,$K$7:$V$36,AG$6+1,FALSE())</f>
        <v>0.554863902099402</v>
      </c>
      <c r="AH128" s="71" t="n">
        <f aca="false">AH127*VLOOKUP($X128,$K$7:$V$36,AH$6+1,FALSE())</f>
        <v>0.510604958533616</v>
      </c>
      <c r="AI128" s="71" t="n">
        <f aca="false">AI127*VLOOKUP($X128,$K$7:$V$36,AI$6+1,FALSE())</f>
        <v>0.361846988270791</v>
      </c>
      <c r="AJ128" s="71" t="n">
        <f aca="false">AJ127*VLOOKUP($X128,$K$7:$V$36,AJ$6+1,FALSE())</f>
        <v>0.197472340964743</v>
      </c>
      <c r="AK128" s="72" t="n">
        <f aca="false">W$7</f>
        <v>0</v>
      </c>
      <c r="AL128" s="73" t="n">
        <f aca="false">AL127*VLOOKUP($X128,$K$40:$V$69,AL$6+1,FALSE())</f>
        <v>0.927635049655111</v>
      </c>
      <c r="AM128" s="74" t="n">
        <f aca="false">AM127*VLOOKUP($X128,$K$40:$V$69,AM$6+1,FALSE())</f>
        <v>0.913173276013874</v>
      </c>
      <c r="AN128" s="74" t="n">
        <f aca="false">AN127*VLOOKUP($X128,$K$40:$V$69,AN$6+1,FALSE())</f>
        <v>0.854831593658237</v>
      </c>
      <c r="AO128" s="74" t="n">
        <f aca="false">AO127*VLOOKUP($X128,$K$40:$V$69,AO$6+1,FALSE())</f>
        <v>0.824254221372504</v>
      </c>
      <c r="AP128" s="74" t="n">
        <f aca="false">AP127*VLOOKUP($X128,$K$40:$V$69,AP$6+1,FALSE())</f>
        <v>0.753466812855438</v>
      </c>
      <c r="AQ128" s="74" t="n">
        <f aca="false">AQ127*VLOOKUP($X128,$K$40:$V$69,AQ$6+1,FALSE())</f>
        <v>0.654452470642238</v>
      </c>
      <c r="AR128" s="74" t="n">
        <f aca="false">AR127*VLOOKUP($X128,$K$40:$V$69,AR$6+1,FALSE())</f>
        <v>0.618878761803556</v>
      </c>
      <c r="AS128" s="74" t="n">
        <f aca="false">AS127*VLOOKUP($X128,$K$40:$V$69,AS$6+1,FALSE())</f>
        <v>0.554863902099402</v>
      </c>
      <c r="AT128" s="74" t="n">
        <f aca="false">AT127*VLOOKUP($X128,$K$40:$V$69,AT$6+1,FALSE())</f>
        <v>0.510604958533616</v>
      </c>
      <c r="AU128" s="74" t="n">
        <f aca="false">AU127*VLOOKUP($X128,$K$40:$V$69,AU$6+1,FALSE())</f>
        <v>0.361846988270791</v>
      </c>
      <c r="AV128" s="74" t="n">
        <f aca="false">AV127*VLOOKUP($X128,$K$40:$V$69,AV$6+1,FALSE())</f>
        <v>0.197472340964743</v>
      </c>
      <c r="AW128" s="75" t="n">
        <v>0</v>
      </c>
      <c r="AX128" s="54"/>
      <c r="AY128" s="60" t="n">
        <f aca="false">AY116+1</f>
        <v>11</v>
      </c>
      <c r="AZ128" s="61" t="n">
        <v>122</v>
      </c>
      <c r="BA128" s="76" t="n">
        <v>0.361846988270791</v>
      </c>
      <c r="BB128" s="77" t="n">
        <v>0.510604958533616</v>
      </c>
      <c r="BC128" s="54"/>
      <c r="BD128" s="54" t="n">
        <f aca="false">IF($D$11=1,BA128*BB128,BA128)</f>
        <v>0.361846988270791</v>
      </c>
    </row>
    <row r="129" customFormat="false" ht="12.75" hidden="false" customHeight="false" outlineLevel="0" collapsed="false">
      <c r="F129" s="57" t="n">
        <v>9</v>
      </c>
      <c r="G129" s="58" t="n">
        <v>3</v>
      </c>
      <c r="H129" s="80" t="n">
        <f aca="false">+'Survival Rates'!J127</f>
        <v>0.814474390859466</v>
      </c>
      <c r="I129" s="81" t="n">
        <v>0.761521910862159</v>
      </c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60" t="n">
        <f aca="false">X117+1</f>
        <v>11</v>
      </c>
      <c r="Y129" s="61" t="n">
        <v>123</v>
      </c>
      <c r="Z129" s="71" t="n">
        <f aca="false">Z128*VLOOKUP($X129,$K$7:$V$36,Z$6+1,FALSE())</f>
        <v>0.926486812085892</v>
      </c>
      <c r="AA129" s="71" t="n">
        <f aca="false">AA128*VLOOKUP($X129,$K$7:$V$36,AA$6+1,FALSE())</f>
        <v>0.911658652634756</v>
      </c>
      <c r="AB129" s="71" t="n">
        <f aca="false">AB128*VLOOKUP($X129,$K$7:$V$36,AB$6+1,FALSE())</f>
        <v>0.852824055436596</v>
      </c>
      <c r="AC129" s="71" t="n">
        <f aca="false">AC128*VLOOKUP($X129,$K$7:$V$36,AC$6+1,FALSE())</f>
        <v>0.821880852478852</v>
      </c>
      <c r="AD129" s="71" t="n">
        <f aca="false">AD128*VLOOKUP($X129,$K$7:$V$36,AD$6+1,FALSE())</f>
        <v>0.750861588649363</v>
      </c>
      <c r="AE129" s="71" t="n">
        <f aca="false">AE128*VLOOKUP($X129,$K$7:$V$36,AE$6+1,FALSE())</f>
        <v>0.651576403399338</v>
      </c>
      <c r="AF129" s="71" t="n">
        <f aca="false">AF128*VLOOKUP($X129,$K$7:$V$36,AF$6+1,FALSE())</f>
        <v>0.615916564327922</v>
      </c>
      <c r="AG129" s="71" t="n">
        <f aca="false">AG128*VLOOKUP($X129,$K$7:$V$36,AG$6+1,FALSE())</f>
        <v>0.551673528295575</v>
      </c>
      <c r="AH129" s="71" t="n">
        <f aca="false">AH128*VLOOKUP($X129,$K$7:$V$36,AH$6+1,FALSE())</f>
        <v>0.507270931159989</v>
      </c>
      <c r="AI129" s="71" t="n">
        <f aca="false">AI128*VLOOKUP($X129,$K$7:$V$36,AI$6+1,FALSE())</f>
        <v>0.358622538467454</v>
      </c>
      <c r="AJ129" s="71" t="n">
        <f aca="false">AJ128*VLOOKUP($X129,$K$7:$V$36,AJ$6+1,FALSE())</f>
        <v>0.194928328127753</v>
      </c>
      <c r="AK129" s="72" t="n">
        <f aca="false">W$7</f>
        <v>0</v>
      </c>
      <c r="AL129" s="73" t="n">
        <f aca="false">AL128*VLOOKUP($X129,$K$40:$V$69,AL$6+1,FALSE())</f>
        <v>0.926486812085892</v>
      </c>
      <c r="AM129" s="74" t="n">
        <f aca="false">AM128*VLOOKUP($X129,$K$40:$V$69,AM$6+1,FALSE())</f>
        <v>0.911658652634756</v>
      </c>
      <c r="AN129" s="74" t="n">
        <f aca="false">AN128*VLOOKUP($X129,$K$40:$V$69,AN$6+1,FALSE())</f>
        <v>0.852824055436596</v>
      </c>
      <c r="AO129" s="74" t="n">
        <f aca="false">AO128*VLOOKUP($X129,$K$40:$V$69,AO$6+1,FALSE())</f>
        <v>0.821880852478852</v>
      </c>
      <c r="AP129" s="74" t="n">
        <f aca="false">AP128*VLOOKUP($X129,$K$40:$V$69,AP$6+1,FALSE())</f>
        <v>0.750861588649363</v>
      </c>
      <c r="AQ129" s="74" t="n">
        <f aca="false">AQ128*VLOOKUP($X129,$K$40:$V$69,AQ$6+1,FALSE())</f>
        <v>0.651576403399338</v>
      </c>
      <c r="AR129" s="74" t="n">
        <f aca="false">AR128*VLOOKUP($X129,$K$40:$V$69,AR$6+1,FALSE())</f>
        <v>0.615916564327922</v>
      </c>
      <c r="AS129" s="74" t="n">
        <f aca="false">AS128*VLOOKUP($X129,$K$40:$V$69,AS$6+1,FALSE())</f>
        <v>0.551673528295575</v>
      </c>
      <c r="AT129" s="74" t="n">
        <f aca="false">AT128*VLOOKUP($X129,$K$40:$V$69,AT$6+1,FALSE())</f>
        <v>0.507270931159989</v>
      </c>
      <c r="AU129" s="74" t="n">
        <f aca="false">AU128*VLOOKUP($X129,$K$40:$V$69,AU$6+1,FALSE())</f>
        <v>0.358622538467454</v>
      </c>
      <c r="AV129" s="74" t="n">
        <f aca="false">AV128*VLOOKUP($X129,$K$40:$V$69,AV$6+1,FALSE())</f>
        <v>0.194928328127753</v>
      </c>
      <c r="AW129" s="75" t="n">
        <v>0</v>
      </c>
      <c r="AX129" s="54"/>
      <c r="AY129" s="60" t="n">
        <f aca="false">AY117+1</f>
        <v>11</v>
      </c>
      <c r="AZ129" s="61" t="n">
        <v>123</v>
      </c>
      <c r="BA129" s="76" t="n">
        <v>0.358622538467454</v>
      </c>
      <c r="BB129" s="77" t="n">
        <v>0.507270931159989</v>
      </c>
      <c r="BC129" s="54"/>
      <c r="BD129" s="54" t="n">
        <f aca="false">IF($D$11=1,BA129*BB129,BA129)</f>
        <v>0.358622538467454</v>
      </c>
    </row>
    <row r="130" customFormat="false" ht="12.75" hidden="false" customHeight="false" outlineLevel="0" collapsed="false">
      <c r="F130" s="57" t="n">
        <v>9</v>
      </c>
      <c r="G130" s="58" t="n">
        <v>4</v>
      </c>
      <c r="H130" s="80" t="n">
        <f aca="false">+'Survival Rates'!J128</f>
        <v>0.75963831885883</v>
      </c>
      <c r="I130" s="81" t="n">
        <v>0.695038326985796</v>
      </c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60" t="n">
        <f aca="false">X118+1</f>
        <v>11</v>
      </c>
      <c r="Y130" s="61" t="n">
        <v>124</v>
      </c>
      <c r="Z130" s="71" t="n">
        <f aca="false">Z129*VLOOKUP($X130,$K$7:$V$36,Z$6+1,FALSE())</f>
        <v>0.925339995818634</v>
      </c>
      <c r="AA130" s="71" t="n">
        <f aca="false">AA129*VLOOKUP($X130,$K$7:$V$36,AA$6+1,FALSE())</f>
        <v>0.910146541466672</v>
      </c>
      <c r="AB130" s="71" t="n">
        <f aca="false">AB129*VLOOKUP($X130,$K$7:$V$36,AB$6+1,FALSE())</f>
        <v>0.850821231839147</v>
      </c>
      <c r="AC130" s="71" t="n">
        <f aca="false">AC129*VLOOKUP($X130,$K$7:$V$36,AC$6+1,FALSE())</f>
        <v>0.819514317496097</v>
      </c>
      <c r="AD130" s="71" t="n">
        <f aca="false">AD129*VLOOKUP($X130,$K$7:$V$36,AD$6+1,FALSE())</f>
        <v>0.74826537239566</v>
      </c>
      <c r="AE130" s="71" t="n">
        <f aca="false">AE129*VLOOKUP($X130,$K$7:$V$36,AE$6+1,FALSE())</f>
        <v>0.648712975367316</v>
      </c>
      <c r="AF130" s="71" t="n">
        <f aca="false">AF129*VLOOKUP($X130,$K$7:$V$36,AF$6+1,FALSE())</f>
        <v>0.612968545095955</v>
      </c>
      <c r="AG130" s="71" t="n">
        <f aca="false">AG129*VLOOKUP($X130,$K$7:$V$36,AG$6+1,FALSE())</f>
        <v>0.548501498602745</v>
      </c>
      <c r="AH130" s="71" t="n">
        <f aca="false">AH129*VLOOKUP($X130,$K$7:$V$36,AH$6+1,FALSE())</f>
        <v>0.503958673528982</v>
      </c>
      <c r="AI130" s="71" t="n">
        <f aca="false">AI129*VLOOKUP($X130,$K$7:$V$36,AI$6+1,FALSE())</f>
        <v>0.355426822015151</v>
      </c>
      <c r="AJ130" s="71" t="n">
        <f aca="false">AJ129*VLOOKUP($X130,$K$7:$V$36,AJ$6+1,FALSE())</f>
        <v>0.192417089507563</v>
      </c>
      <c r="AK130" s="72" t="n">
        <f aca="false">W$7</f>
        <v>0</v>
      </c>
      <c r="AL130" s="73" t="n">
        <f aca="false">AL129*VLOOKUP($X130,$K$40:$V$69,AL$6+1,FALSE())</f>
        <v>0.925339995818634</v>
      </c>
      <c r="AM130" s="74" t="n">
        <f aca="false">AM129*VLOOKUP($X130,$K$40:$V$69,AM$6+1,FALSE())</f>
        <v>0.910146541466672</v>
      </c>
      <c r="AN130" s="74" t="n">
        <f aca="false">AN129*VLOOKUP($X130,$K$40:$V$69,AN$6+1,FALSE())</f>
        <v>0.850821231839147</v>
      </c>
      <c r="AO130" s="74" t="n">
        <f aca="false">AO129*VLOOKUP($X130,$K$40:$V$69,AO$6+1,FALSE())</f>
        <v>0.819514317496097</v>
      </c>
      <c r="AP130" s="74" t="n">
        <f aca="false">AP129*VLOOKUP($X130,$K$40:$V$69,AP$6+1,FALSE())</f>
        <v>0.74826537239566</v>
      </c>
      <c r="AQ130" s="74" t="n">
        <f aca="false">AQ129*VLOOKUP($X130,$K$40:$V$69,AQ$6+1,FALSE())</f>
        <v>0.648712975367316</v>
      </c>
      <c r="AR130" s="74" t="n">
        <f aca="false">AR129*VLOOKUP($X130,$K$40:$V$69,AR$6+1,FALSE())</f>
        <v>0.612968545095955</v>
      </c>
      <c r="AS130" s="74" t="n">
        <f aca="false">AS129*VLOOKUP($X130,$K$40:$V$69,AS$6+1,FALSE())</f>
        <v>0.548501498602745</v>
      </c>
      <c r="AT130" s="74" t="n">
        <f aca="false">AT129*VLOOKUP($X130,$K$40:$V$69,AT$6+1,FALSE())</f>
        <v>0.503958673528982</v>
      </c>
      <c r="AU130" s="74" t="n">
        <f aca="false">AU129*VLOOKUP($X130,$K$40:$V$69,AU$6+1,FALSE())</f>
        <v>0.355426822015151</v>
      </c>
      <c r="AV130" s="74" t="n">
        <f aca="false">AV129*VLOOKUP($X130,$K$40:$V$69,AV$6+1,FALSE())</f>
        <v>0.192417089507563</v>
      </c>
      <c r="AW130" s="75" t="n">
        <v>0</v>
      </c>
      <c r="AX130" s="54"/>
      <c r="AY130" s="60" t="n">
        <f aca="false">AY118+1</f>
        <v>11</v>
      </c>
      <c r="AZ130" s="61" t="n">
        <v>124</v>
      </c>
      <c r="BA130" s="76" t="n">
        <v>0.355426822015151</v>
      </c>
      <c r="BB130" s="77" t="n">
        <v>0.503958673528982</v>
      </c>
      <c r="BC130" s="54"/>
      <c r="BD130" s="54" t="n">
        <f aca="false">IF($D$11=1,BA130*BB130,BA130)</f>
        <v>0.355426822015151</v>
      </c>
    </row>
    <row r="131" customFormat="false" ht="12.75" hidden="false" customHeight="false" outlineLevel="0" collapsed="false">
      <c r="F131" s="57" t="n">
        <v>9</v>
      </c>
      <c r="G131" s="58" t="n">
        <v>5</v>
      </c>
      <c r="H131" s="80" t="n">
        <f aca="false">+'Survival Rates'!J129</f>
        <v>0.700612957367457</v>
      </c>
      <c r="I131" s="81" t="n">
        <v>0.624811229819078</v>
      </c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60" t="n">
        <f aca="false">X119+1</f>
        <v>11</v>
      </c>
      <c r="Y131" s="61" t="n">
        <v>125</v>
      </c>
      <c r="Z131" s="71" t="n">
        <f aca="false">Z130*VLOOKUP($X131,$K$7:$V$36,Z$6+1,FALSE())</f>
        <v>0.924194599094032</v>
      </c>
      <c r="AA131" s="71" t="n">
        <f aca="false">AA130*VLOOKUP($X131,$K$7:$V$36,AA$6+1,FALSE())</f>
        <v>0.908636938342776</v>
      </c>
      <c r="AB131" s="71" t="n">
        <f aca="false">AB130*VLOOKUP($X131,$K$7:$V$36,AB$6+1,FALSE())</f>
        <v>0.84882311179378</v>
      </c>
      <c r="AC131" s="71" t="n">
        <f aca="false">AC130*VLOOKUP($X131,$K$7:$V$36,AC$6+1,FALSE())</f>
        <v>0.817154596746582</v>
      </c>
      <c r="AD131" s="71" t="n">
        <f aca="false">AD130*VLOOKUP($X131,$K$7:$V$36,AD$6+1,FALSE())</f>
        <v>0.745678132947986</v>
      </c>
      <c r="AE131" s="71" t="n">
        <f aca="false">AE130*VLOOKUP($X131,$K$7:$V$36,AE$6+1,FALSE())</f>
        <v>0.645862131001694</v>
      </c>
      <c r="AF131" s="71" t="n">
        <f aca="false">AF130*VLOOKUP($X131,$K$7:$V$36,AF$6+1,FALSE())</f>
        <v>0.610034636244995</v>
      </c>
      <c r="AG131" s="71" t="n">
        <f aca="false">AG130*VLOOKUP($X131,$K$7:$V$36,AG$6+1,FALSE())</f>
        <v>0.545347707545369</v>
      </c>
      <c r="AH131" s="71" t="n">
        <f aca="false">AH130*VLOOKUP($X131,$K$7:$V$36,AH$6+1,FALSE())</f>
        <v>0.500668043493684</v>
      </c>
      <c r="AI131" s="71" t="n">
        <f aca="false">AI130*VLOOKUP($X131,$K$7:$V$36,AI$6+1,FALSE())</f>
        <v>0.352259582868504</v>
      </c>
      <c r="AJ131" s="71" t="n">
        <f aca="false">AJ130*VLOOKUP($X131,$K$7:$V$36,AJ$6+1,FALSE())</f>
        <v>0.189938202877811</v>
      </c>
      <c r="AK131" s="72" t="n">
        <f aca="false">W$7</f>
        <v>0</v>
      </c>
      <c r="AL131" s="73" t="n">
        <f aca="false">AL130*VLOOKUP($X131,$K$40:$V$69,AL$6+1,FALSE())</f>
        <v>0.924194599094032</v>
      </c>
      <c r="AM131" s="74" t="n">
        <f aca="false">AM130*VLOOKUP($X131,$K$40:$V$69,AM$6+1,FALSE())</f>
        <v>0.908636938342776</v>
      </c>
      <c r="AN131" s="74" t="n">
        <f aca="false">AN130*VLOOKUP($X131,$K$40:$V$69,AN$6+1,FALSE())</f>
        <v>0.84882311179378</v>
      </c>
      <c r="AO131" s="74" t="n">
        <f aca="false">AO130*VLOOKUP($X131,$K$40:$V$69,AO$6+1,FALSE())</f>
        <v>0.817154596746582</v>
      </c>
      <c r="AP131" s="74" t="n">
        <f aca="false">AP130*VLOOKUP($X131,$K$40:$V$69,AP$6+1,FALSE())</f>
        <v>0.745678132947986</v>
      </c>
      <c r="AQ131" s="74" t="n">
        <f aca="false">AQ130*VLOOKUP($X131,$K$40:$V$69,AQ$6+1,FALSE())</f>
        <v>0.645862131001694</v>
      </c>
      <c r="AR131" s="74" t="n">
        <f aca="false">AR130*VLOOKUP($X131,$K$40:$V$69,AR$6+1,FALSE())</f>
        <v>0.610034636244995</v>
      </c>
      <c r="AS131" s="74" t="n">
        <f aca="false">AS130*VLOOKUP($X131,$K$40:$V$69,AS$6+1,FALSE())</f>
        <v>0.545347707545369</v>
      </c>
      <c r="AT131" s="74" t="n">
        <f aca="false">AT130*VLOOKUP($X131,$K$40:$V$69,AT$6+1,FALSE())</f>
        <v>0.500668043493684</v>
      </c>
      <c r="AU131" s="74" t="n">
        <f aca="false">AU130*VLOOKUP($X131,$K$40:$V$69,AU$6+1,FALSE())</f>
        <v>0.352259582868504</v>
      </c>
      <c r="AV131" s="74" t="n">
        <f aca="false">AV130*VLOOKUP($X131,$K$40:$V$69,AV$6+1,FALSE())</f>
        <v>0.189938202877811</v>
      </c>
      <c r="AW131" s="75" t="n">
        <v>0</v>
      </c>
      <c r="AX131" s="54"/>
      <c r="AY131" s="60" t="n">
        <f aca="false">AY119+1</f>
        <v>11</v>
      </c>
      <c r="AZ131" s="61" t="n">
        <v>125</v>
      </c>
      <c r="BA131" s="76" t="n">
        <v>0.352259582868504</v>
      </c>
      <c r="BB131" s="77" t="n">
        <v>0.500668043493684</v>
      </c>
      <c r="BC131" s="54"/>
      <c r="BD131" s="54" t="n">
        <f aca="false">IF($D$11=1,BA131*BB131,BA131)</f>
        <v>0.352259582868504</v>
      </c>
    </row>
    <row r="132" customFormat="false" ht="12.75" hidden="false" customHeight="false" outlineLevel="0" collapsed="false">
      <c r="F132" s="57" t="n">
        <v>9</v>
      </c>
      <c r="G132" s="58" t="n">
        <v>6</v>
      </c>
      <c r="H132" s="80" t="n">
        <f aca="false">+'Survival Rates'!J130</f>
        <v>0.655917661906801</v>
      </c>
      <c r="I132" s="81" t="n">
        <v>0.568965133603191</v>
      </c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60" t="n">
        <f aca="false">X120+1</f>
        <v>11</v>
      </c>
      <c r="Y132" s="61" t="n">
        <v>126</v>
      </c>
      <c r="Z132" s="71" t="n">
        <f aca="false">Z131*VLOOKUP($X132,$K$7:$V$36,Z$6+1,FALSE())</f>
        <v>0.923050620154961</v>
      </c>
      <c r="AA132" s="71" t="n">
        <f aca="false">AA131*VLOOKUP($X132,$K$7:$V$36,AA$6+1,FALSE())</f>
        <v>0.907129839103131</v>
      </c>
      <c r="AB132" s="71" t="n">
        <f aca="false">AB131*VLOOKUP($X132,$K$7:$V$36,AB$6+1,FALSE())</f>
        <v>0.846829684254391</v>
      </c>
      <c r="AC132" s="71" t="n">
        <f aca="false">AC131*VLOOKUP($X132,$K$7:$V$36,AC$6+1,FALSE())</f>
        <v>0.814801670609311</v>
      </c>
      <c r="AD132" s="71" t="n">
        <f aca="false">AD131*VLOOKUP($X132,$K$7:$V$36,AD$6+1,FALSE())</f>
        <v>0.743099839267692</v>
      </c>
      <c r="AE132" s="71" t="n">
        <f aca="false">AE131*VLOOKUP($X132,$K$7:$V$36,AE$6+1,FALSE())</f>
        <v>0.643023815002091</v>
      </c>
      <c r="AF132" s="71" t="n">
        <f aca="false">AF131*VLOOKUP($X132,$K$7:$V$36,AF$6+1,FALSE())</f>
        <v>0.607114770237204</v>
      </c>
      <c r="AG132" s="71" t="n">
        <f aca="false">AG131*VLOOKUP($X132,$K$7:$V$36,AG$6+1,FALSE())</f>
        <v>0.54221205025437</v>
      </c>
      <c r="AH132" s="71" t="n">
        <f aca="false">AH131*VLOOKUP($X132,$K$7:$V$36,AH$6+1,FALSE())</f>
        <v>0.497398899835342</v>
      </c>
      <c r="AI132" s="71" t="n">
        <f aca="false">AI131*VLOOKUP($X132,$K$7:$V$36,AI$6+1,FALSE())</f>
        <v>0.349120567263782</v>
      </c>
      <c r="AJ132" s="71" t="n">
        <f aca="false">AJ131*VLOOKUP($X132,$K$7:$V$36,AJ$6+1,FALSE())</f>
        <v>0.187491251451625</v>
      </c>
      <c r="AK132" s="72" t="n">
        <f aca="false">W$7</f>
        <v>0</v>
      </c>
      <c r="AL132" s="73" t="n">
        <f aca="false">AL131*VLOOKUP($X132,$K$40:$V$69,AL$6+1,FALSE())</f>
        <v>0.923050620154961</v>
      </c>
      <c r="AM132" s="74" t="n">
        <f aca="false">AM131*VLOOKUP($X132,$K$40:$V$69,AM$6+1,FALSE())</f>
        <v>0.907129839103131</v>
      </c>
      <c r="AN132" s="74" t="n">
        <f aca="false">AN131*VLOOKUP($X132,$K$40:$V$69,AN$6+1,FALSE())</f>
        <v>0.846829684254391</v>
      </c>
      <c r="AO132" s="74" t="n">
        <f aca="false">AO131*VLOOKUP($X132,$K$40:$V$69,AO$6+1,FALSE())</f>
        <v>0.814801670609311</v>
      </c>
      <c r="AP132" s="74" t="n">
        <f aca="false">AP131*VLOOKUP($X132,$K$40:$V$69,AP$6+1,FALSE())</f>
        <v>0.743099839267692</v>
      </c>
      <c r="AQ132" s="74" t="n">
        <f aca="false">AQ131*VLOOKUP($X132,$K$40:$V$69,AQ$6+1,FALSE())</f>
        <v>0.643023815002091</v>
      </c>
      <c r="AR132" s="74" t="n">
        <f aca="false">AR131*VLOOKUP($X132,$K$40:$V$69,AR$6+1,FALSE())</f>
        <v>0.607114770237204</v>
      </c>
      <c r="AS132" s="74" t="n">
        <f aca="false">AS131*VLOOKUP($X132,$K$40:$V$69,AS$6+1,FALSE())</f>
        <v>0.54221205025437</v>
      </c>
      <c r="AT132" s="74" t="n">
        <f aca="false">AT131*VLOOKUP($X132,$K$40:$V$69,AT$6+1,FALSE())</f>
        <v>0.497398899835342</v>
      </c>
      <c r="AU132" s="74" t="n">
        <f aca="false">AU131*VLOOKUP($X132,$K$40:$V$69,AU$6+1,FALSE())</f>
        <v>0.349120567263782</v>
      </c>
      <c r="AV132" s="74" t="n">
        <f aca="false">AV131*VLOOKUP($X132,$K$40:$V$69,AV$6+1,FALSE())</f>
        <v>0.187491251451625</v>
      </c>
      <c r="AW132" s="75" t="n">
        <v>0</v>
      </c>
      <c r="AX132" s="54"/>
      <c r="AY132" s="60" t="n">
        <f aca="false">AY120+1</f>
        <v>11</v>
      </c>
      <c r="AZ132" s="61" t="n">
        <v>126</v>
      </c>
      <c r="BA132" s="76" t="n">
        <v>0.349120567263782</v>
      </c>
      <c r="BB132" s="77" t="n">
        <v>0.497398899835342</v>
      </c>
      <c r="BC132" s="54"/>
      <c r="BD132" s="54" t="n">
        <f aca="false">IF($D$11=1,BA132*BB132,BA132)</f>
        <v>0.349120567263782</v>
      </c>
    </row>
    <row r="133" customFormat="false" ht="12.75" hidden="false" customHeight="false" outlineLevel="0" collapsed="false">
      <c r="F133" s="57" t="n">
        <v>9</v>
      </c>
      <c r="G133" s="58" t="n">
        <v>7</v>
      </c>
      <c r="H133" s="80" t="n">
        <f aca="false">+'Survival Rates'!J131</f>
        <v>0.614938184174595</v>
      </c>
      <c r="I133" s="81" t="n">
        <v>0.517702714069517</v>
      </c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60" t="n">
        <f aca="false">X121+1</f>
        <v>11</v>
      </c>
      <c r="Y133" s="61" t="n">
        <v>127</v>
      </c>
      <c r="Z133" s="71" t="n">
        <f aca="false">Z132*VLOOKUP($X133,$K$7:$V$36,Z$6+1,FALSE())</f>
        <v>0.921908057246469</v>
      </c>
      <c r="AA133" s="71" t="n">
        <f aca="false">AA132*VLOOKUP($X133,$K$7:$V$36,AA$6+1,FALSE())</f>
        <v>0.905625239594702</v>
      </c>
      <c r="AB133" s="71" t="n">
        <f aca="false">AB132*VLOOKUP($X133,$K$7:$V$36,AB$6+1,FALSE())</f>
        <v>0.844840938200814</v>
      </c>
      <c r="AC133" s="71" t="n">
        <f aca="false">AC132*VLOOKUP($X133,$K$7:$V$36,AC$6+1,FALSE())</f>
        <v>0.812455519519784</v>
      </c>
      <c r="AD133" s="71" t="n">
        <f aca="false">AD132*VLOOKUP($X133,$K$7:$V$36,AD$6+1,FALSE())</f>
        <v>0.740530460423448</v>
      </c>
      <c r="AE133" s="71" t="n">
        <f aca="false">AE132*VLOOKUP($X133,$K$7:$V$36,AE$6+1,FALSE())</f>
        <v>0.640197972311151</v>
      </c>
      <c r="AF133" s="71" t="n">
        <f aca="false">AF132*VLOOKUP($X133,$K$7:$V$36,AF$6+1,FALSE())</f>
        <v>0.604208879858003</v>
      </c>
      <c r="AG133" s="71" t="n">
        <f aca="false">AG132*VLOOKUP($X133,$K$7:$V$36,AG$6+1,FALSE())</f>
        <v>0.539094422463653</v>
      </c>
      <c r="AH133" s="71" t="n">
        <f aca="false">AH132*VLOOKUP($X133,$K$7:$V$36,AH$6+1,FALSE())</f>
        <v>0.494151102257297</v>
      </c>
      <c r="AI133" s="71" t="n">
        <f aca="false">AI132*VLOOKUP($X133,$K$7:$V$36,AI$6+1,FALSE())</f>
        <v>0.346009523698561</v>
      </c>
      <c r="AJ133" s="71" t="n">
        <f aca="false">AJ132*VLOOKUP($X133,$K$7:$V$36,AJ$6+1,FALSE())</f>
        <v>0.185075823811552</v>
      </c>
      <c r="AK133" s="72" t="n">
        <f aca="false">W$7</f>
        <v>0</v>
      </c>
      <c r="AL133" s="73" t="n">
        <f aca="false">AL132*VLOOKUP($X133,$K$40:$V$69,AL$6+1,FALSE())</f>
        <v>0.921908057246469</v>
      </c>
      <c r="AM133" s="74" t="n">
        <f aca="false">AM132*VLOOKUP($X133,$K$40:$V$69,AM$6+1,FALSE())</f>
        <v>0.905625239594702</v>
      </c>
      <c r="AN133" s="74" t="n">
        <f aca="false">AN132*VLOOKUP($X133,$K$40:$V$69,AN$6+1,FALSE())</f>
        <v>0.844840938200814</v>
      </c>
      <c r="AO133" s="74" t="n">
        <f aca="false">AO132*VLOOKUP($X133,$K$40:$V$69,AO$6+1,FALSE())</f>
        <v>0.812455519519784</v>
      </c>
      <c r="AP133" s="74" t="n">
        <f aca="false">AP132*VLOOKUP($X133,$K$40:$V$69,AP$6+1,FALSE())</f>
        <v>0.740530460423448</v>
      </c>
      <c r="AQ133" s="74" t="n">
        <f aca="false">AQ132*VLOOKUP($X133,$K$40:$V$69,AQ$6+1,FALSE())</f>
        <v>0.640197972311151</v>
      </c>
      <c r="AR133" s="74" t="n">
        <f aca="false">AR132*VLOOKUP($X133,$K$40:$V$69,AR$6+1,FALSE())</f>
        <v>0.604208879858003</v>
      </c>
      <c r="AS133" s="74" t="n">
        <f aca="false">AS132*VLOOKUP($X133,$K$40:$V$69,AS$6+1,FALSE())</f>
        <v>0.539094422463653</v>
      </c>
      <c r="AT133" s="74" t="n">
        <f aca="false">AT132*VLOOKUP($X133,$K$40:$V$69,AT$6+1,FALSE())</f>
        <v>0.494151102257297</v>
      </c>
      <c r="AU133" s="74" t="n">
        <f aca="false">AU132*VLOOKUP($X133,$K$40:$V$69,AU$6+1,FALSE())</f>
        <v>0.346009523698561</v>
      </c>
      <c r="AV133" s="74" t="n">
        <f aca="false">AV132*VLOOKUP($X133,$K$40:$V$69,AV$6+1,FALSE())</f>
        <v>0.185075823811552</v>
      </c>
      <c r="AW133" s="75" t="n">
        <v>0</v>
      </c>
      <c r="AX133" s="54"/>
      <c r="AY133" s="60" t="n">
        <f aca="false">AY121+1</f>
        <v>11</v>
      </c>
      <c r="AZ133" s="61" t="n">
        <v>127</v>
      </c>
      <c r="BA133" s="76" t="n">
        <v>0.346009523698561</v>
      </c>
      <c r="BB133" s="77" t="n">
        <v>0.494151102257297</v>
      </c>
      <c r="BC133" s="54"/>
      <c r="BD133" s="54" t="n">
        <f aca="false">IF($D$11=1,BA133*BB133,BA133)</f>
        <v>0.346009523698561</v>
      </c>
    </row>
    <row r="134" customFormat="false" ht="12.75" hidden="false" customHeight="false" outlineLevel="0" collapsed="false">
      <c r="F134" s="57" t="n">
        <v>9</v>
      </c>
      <c r="G134" s="58" t="n">
        <v>8</v>
      </c>
      <c r="H134" s="80" t="n">
        <f aca="false">+'Survival Rates'!J132</f>
        <v>0.579252640580159</v>
      </c>
      <c r="I134" s="81" t="n">
        <v>0.468649143428206</v>
      </c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60" t="n">
        <f aca="false">X122+1</f>
        <v>11</v>
      </c>
      <c r="Y134" s="61" t="n">
        <v>128</v>
      </c>
      <c r="Z134" s="71" t="n">
        <f aca="false">Z133*VLOOKUP($X134,$K$7:$V$36,Z$6+1,FALSE())</f>
        <v>0.920766908615777</v>
      </c>
      <c r="AA134" s="71" t="n">
        <f aca="false">AA133*VLOOKUP($X134,$K$7:$V$36,AA$6+1,FALSE())</f>
        <v>0.90412313567134</v>
      </c>
      <c r="AB134" s="71" t="n">
        <f aca="false">AB133*VLOOKUP($X134,$K$7:$V$36,AB$6+1,FALSE())</f>
        <v>0.842856862638764</v>
      </c>
      <c r="AC134" s="71" t="n">
        <f aca="false">AC133*VLOOKUP($X134,$K$7:$V$36,AC$6+1,FALSE())</f>
        <v>0.810116123969836</v>
      </c>
      <c r="AD134" s="71" t="n">
        <f aca="false">AD133*VLOOKUP($X134,$K$7:$V$36,AD$6+1,FALSE())</f>
        <v>0.737969965590876</v>
      </c>
      <c r="AE134" s="71" t="n">
        <f aca="false">AE133*VLOOKUP($X134,$K$7:$V$36,AE$6+1,FALSE())</f>
        <v>0.637384548113473</v>
      </c>
      <c r="AF134" s="71" t="n">
        <f aca="false">AF133*VLOOKUP($X134,$K$7:$V$36,AF$6+1,FALSE())</f>
        <v>0.601316898214531</v>
      </c>
      <c r="AG134" s="71" t="n">
        <f aca="false">AG133*VLOOKUP($X134,$K$7:$V$36,AG$6+1,FALSE())</f>
        <v>0.535994720506633</v>
      </c>
      <c r="AH134" s="71" t="n">
        <f aca="false">AH133*VLOOKUP($X134,$K$7:$V$36,AH$6+1,FALSE())</f>
        <v>0.490924511378968</v>
      </c>
      <c r="AI134" s="71" t="n">
        <f aca="false">AI133*VLOOKUP($X134,$K$7:$V$36,AI$6+1,FALSE())</f>
        <v>0.342926202911579</v>
      </c>
      <c r="AJ134" s="71" t="n">
        <f aca="false">AJ133*VLOOKUP($X134,$K$7:$V$36,AJ$6+1,FALSE())</f>
        <v>0.18269151384038</v>
      </c>
      <c r="AK134" s="72" t="n">
        <f aca="false">W$7</f>
        <v>0</v>
      </c>
      <c r="AL134" s="73" t="n">
        <f aca="false">AL133*VLOOKUP($X134,$K$40:$V$69,AL$6+1,FALSE())</f>
        <v>0.920766908615777</v>
      </c>
      <c r="AM134" s="74" t="n">
        <f aca="false">AM133*VLOOKUP($X134,$K$40:$V$69,AM$6+1,FALSE())</f>
        <v>0.90412313567134</v>
      </c>
      <c r="AN134" s="74" t="n">
        <f aca="false">AN133*VLOOKUP($X134,$K$40:$V$69,AN$6+1,FALSE())</f>
        <v>0.842856862638764</v>
      </c>
      <c r="AO134" s="74" t="n">
        <f aca="false">AO133*VLOOKUP($X134,$K$40:$V$69,AO$6+1,FALSE())</f>
        <v>0.810116123969836</v>
      </c>
      <c r="AP134" s="74" t="n">
        <f aca="false">AP133*VLOOKUP($X134,$K$40:$V$69,AP$6+1,FALSE())</f>
        <v>0.737969965590876</v>
      </c>
      <c r="AQ134" s="74" t="n">
        <f aca="false">AQ133*VLOOKUP($X134,$K$40:$V$69,AQ$6+1,FALSE())</f>
        <v>0.637384548113473</v>
      </c>
      <c r="AR134" s="74" t="n">
        <f aca="false">AR133*VLOOKUP($X134,$K$40:$V$69,AR$6+1,FALSE())</f>
        <v>0.601316898214531</v>
      </c>
      <c r="AS134" s="74" t="n">
        <f aca="false">AS133*VLOOKUP($X134,$K$40:$V$69,AS$6+1,FALSE())</f>
        <v>0.535994720506633</v>
      </c>
      <c r="AT134" s="74" t="n">
        <f aca="false">AT133*VLOOKUP($X134,$K$40:$V$69,AT$6+1,FALSE())</f>
        <v>0.490924511378968</v>
      </c>
      <c r="AU134" s="74" t="n">
        <f aca="false">AU133*VLOOKUP($X134,$K$40:$V$69,AU$6+1,FALSE())</f>
        <v>0.342926202911579</v>
      </c>
      <c r="AV134" s="74" t="n">
        <f aca="false">AV133*VLOOKUP($X134,$K$40:$V$69,AV$6+1,FALSE())</f>
        <v>0.18269151384038</v>
      </c>
      <c r="AW134" s="75" t="n">
        <v>0</v>
      </c>
      <c r="AX134" s="54"/>
      <c r="AY134" s="60" t="n">
        <f aca="false">AY122+1</f>
        <v>11</v>
      </c>
      <c r="AZ134" s="61" t="n">
        <v>128</v>
      </c>
      <c r="BA134" s="76" t="n">
        <v>0.342926202911579</v>
      </c>
      <c r="BB134" s="77" t="n">
        <v>0.490924511378968</v>
      </c>
      <c r="BC134" s="54"/>
      <c r="BD134" s="54" t="n">
        <f aca="false">IF($D$11=1,BA134*BB134,BA134)</f>
        <v>0.342926202911579</v>
      </c>
    </row>
    <row r="135" customFormat="false" ht="12.75" hidden="false" customHeight="false" outlineLevel="0" collapsed="false">
      <c r="F135" s="57" t="n">
        <v>9</v>
      </c>
      <c r="G135" s="58" t="n">
        <v>9</v>
      </c>
      <c r="H135" s="80" t="n">
        <f aca="false">+'Survival Rates'!J133</f>
        <v>0.546825437413026</v>
      </c>
      <c r="I135" s="81" t="n">
        <v>0.423060777166827</v>
      </c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60" t="n">
        <f aca="false">X123+1</f>
        <v>11</v>
      </c>
      <c r="Y135" s="61" t="n">
        <v>129</v>
      </c>
      <c r="Z135" s="71" t="n">
        <f aca="false">Z134*VLOOKUP($X135,$K$7:$V$36,Z$6+1,FALSE())</f>
        <v>0.919627172512274</v>
      </c>
      <c r="AA135" s="71" t="n">
        <f aca="false">AA134*VLOOKUP($X135,$K$7:$V$36,AA$6+1,FALSE())</f>
        <v>0.902623523193775</v>
      </c>
      <c r="AB135" s="71" t="n">
        <f aca="false">AB134*VLOOKUP($X135,$K$7:$V$36,AB$6+1,FALSE())</f>
        <v>0.840877446599777</v>
      </c>
      <c r="AC135" s="71" t="n">
        <f aca="false">AC134*VLOOKUP($X135,$K$7:$V$36,AC$6+1,FALSE())</f>
        <v>0.807783464507474</v>
      </c>
      <c r="AD135" s="71" t="n">
        <f aca="false">AD134*VLOOKUP($X135,$K$7:$V$36,AD$6+1,FALSE())</f>
        <v>0.735418324052176</v>
      </c>
      <c r="AE135" s="71" t="n">
        <f aca="false">AE134*VLOOKUP($X135,$K$7:$V$36,AE$6+1,FALSE())</f>
        <v>0.63458348783455</v>
      </c>
      <c r="AF135" s="71" t="n">
        <f aca="false">AF134*VLOOKUP($X135,$K$7:$V$36,AF$6+1,FALSE())</f>
        <v>0.5984387587341</v>
      </c>
      <c r="AG135" s="71" t="n">
        <f aca="false">AG134*VLOOKUP($X135,$K$7:$V$36,AG$6+1,FALSE())</f>
        <v>0.532912841312791</v>
      </c>
      <c r="AH135" s="71" t="n">
        <f aca="false">AH134*VLOOKUP($X135,$K$7:$V$36,AH$6+1,FALSE())</f>
        <v>0.487718988729868</v>
      </c>
      <c r="AI135" s="71" t="n">
        <f aca="false">AI134*VLOOKUP($X135,$K$7:$V$36,AI$6+1,FALSE())</f>
        <v>0.33987035786276</v>
      </c>
      <c r="AJ135" s="71" t="n">
        <f aca="false">AJ134*VLOOKUP($X135,$K$7:$V$36,AJ$6+1,FALSE())</f>
        <v>0.180337920652856</v>
      </c>
      <c r="AK135" s="72" t="n">
        <f aca="false">W$7</f>
        <v>0</v>
      </c>
      <c r="AL135" s="73" t="n">
        <f aca="false">AL134*VLOOKUP($X135,$K$40:$V$69,AL$6+1,FALSE())</f>
        <v>0.919627172512274</v>
      </c>
      <c r="AM135" s="74" t="n">
        <f aca="false">AM134*VLOOKUP($X135,$K$40:$V$69,AM$6+1,FALSE())</f>
        <v>0.902623523193775</v>
      </c>
      <c r="AN135" s="74" t="n">
        <f aca="false">AN134*VLOOKUP($X135,$K$40:$V$69,AN$6+1,FALSE())</f>
        <v>0.840877446599777</v>
      </c>
      <c r="AO135" s="74" t="n">
        <f aca="false">AO134*VLOOKUP($X135,$K$40:$V$69,AO$6+1,FALSE())</f>
        <v>0.807783464507474</v>
      </c>
      <c r="AP135" s="74" t="n">
        <f aca="false">AP134*VLOOKUP($X135,$K$40:$V$69,AP$6+1,FALSE())</f>
        <v>0.735418324052176</v>
      </c>
      <c r="AQ135" s="74" t="n">
        <f aca="false">AQ134*VLOOKUP($X135,$K$40:$V$69,AQ$6+1,FALSE())</f>
        <v>0.63458348783455</v>
      </c>
      <c r="AR135" s="74" t="n">
        <f aca="false">AR134*VLOOKUP($X135,$K$40:$V$69,AR$6+1,FALSE())</f>
        <v>0.5984387587341</v>
      </c>
      <c r="AS135" s="74" t="n">
        <f aca="false">AS134*VLOOKUP($X135,$K$40:$V$69,AS$6+1,FALSE())</f>
        <v>0.532912841312791</v>
      </c>
      <c r="AT135" s="74" t="n">
        <f aca="false">AT134*VLOOKUP($X135,$K$40:$V$69,AT$6+1,FALSE())</f>
        <v>0.487718988729868</v>
      </c>
      <c r="AU135" s="74" t="n">
        <f aca="false">AU134*VLOOKUP($X135,$K$40:$V$69,AU$6+1,FALSE())</f>
        <v>0.33987035786276</v>
      </c>
      <c r="AV135" s="74" t="n">
        <f aca="false">AV134*VLOOKUP($X135,$K$40:$V$69,AV$6+1,FALSE())</f>
        <v>0.180337920652856</v>
      </c>
      <c r="AW135" s="75" t="n">
        <v>0</v>
      </c>
      <c r="AX135" s="54"/>
      <c r="AY135" s="60" t="n">
        <f aca="false">AY123+1</f>
        <v>11</v>
      </c>
      <c r="AZ135" s="61" t="n">
        <v>129</v>
      </c>
      <c r="BA135" s="76" t="n">
        <v>0.33987035786276</v>
      </c>
      <c r="BB135" s="77" t="n">
        <v>0.487718988729868</v>
      </c>
      <c r="BC135" s="54"/>
      <c r="BD135" s="54" t="n">
        <f aca="false">IF($D$11=1,BA135*BB135,BA135)</f>
        <v>0.33987035786276</v>
      </c>
    </row>
    <row r="136" customFormat="false" ht="12.75" hidden="false" customHeight="false" outlineLevel="0" collapsed="false">
      <c r="F136" s="57" t="n">
        <v>9</v>
      </c>
      <c r="G136" s="58" t="n">
        <v>10</v>
      </c>
      <c r="H136" s="80" t="n">
        <f aca="false">+'Survival Rates'!J134</f>
        <v>0.517338895773806</v>
      </c>
      <c r="I136" s="81" t="n">
        <v>0.380606677202654</v>
      </c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60" t="n">
        <f aca="false">X124+1</f>
        <v>11</v>
      </c>
      <c r="Y136" s="61" t="n">
        <v>130</v>
      </c>
      <c r="Z136" s="71" t="n">
        <f aca="false">Z135*VLOOKUP($X136,$K$7:$V$36,Z$6+1,FALSE())</f>
        <v>0.918488847187518</v>
      </c>
      <c r="AA136" s="71" t="n">
        <f aca="false">AA135*VLOOKUP($X136,$K$7:$V$36,AA$6+1,FALSE())</f>
        <v>0.901126398029601</v>
      </c>
      <c r="AB136" s="71" t="n">
        <f aca="false">AB135*VLOOKUP($X136,$K$7:$V$36,AB$6+1,FALSE())</f>
        <v>0.838902679141147</v>
      </c>
      <c r="AC136" s="71" t="n">
        <f aca="false">AC135*VLOOKUP($X136,$K$7:$V$36,AC$6+1,FALSE())</f>
        <v>0.805457521736716</v>
      </c>
      <c r="AD136" s="71" t="n">
        <f aca="false">AD135*VLOOKUP($X136,$K$7:$V$36,AD$6+1,FALSE())</f>
        <v>0.732875505195761</v>
      </c>
      <c r="AE136" s="71" t="n">
        <f aca="false">AE135*VLOOKUP($X136,$K$7:$V$36,AE$6+1,FALSE())</f>
        <v>0.631794737139706</v>
      </c>
      <c r="AF136" s="71" t="n">
        <f aca="false">AF135*VLOOKUP($X136,$K$7:$V$36,AF$6+1,FALSE())</f>
        <v>0.595574395162667</v>
      </c>
      <c r="AG136" s="71" t="n">
        <f aca="false">AG135*VLOOKUP($X136,$K$7:$V$36,AG$6+1,FALSE())</f>
        <v>0.529848682404247</v>
      </c>
      <c r="AH136" s="71" t="n">
        <f aca="false">AH135*VLOOKUP($X136,$K$7:$V$36,AH$6+1,FALSE())</f>
        <v>0.484534396743662</v>
      </c>
      <c r="AI136" s="71" t="n">
        <f aca="false">AI135*VLOOKUP($X136,$K$7:$V$36,AI$6+1,FALSE())</f>
        <v>0.336841743713427</v>
      </c>
      <c r="AJ136" s="71" t="n">
        <f aca="false">AJ135*VLOOKUP($X136,$K$7:$V$36,AJ$6+1,FALSE())</f>
        <v>0.178014648528286</v>
      </c>
      <c r="AK136" s="72" t="n">
        <f aca="false">W$7</f>
        <v>0</v>
      </c>
      <c r="AL136" s="73" t="n">
        <f aca="false">AL135*VLOOKUP($X136,$K$40:$V$69,AL$6+1,FALSE())</f>
        <v>0.918488847187518</v>
      </c>
      <c r="AM136" s="74" t="n">
        <f aca="false">AM135*VLOOKUP($X136,$K$40:$V$69,AM$6+1,FALSE())</f>
        <v>0.901126398029601</v>
      </c>
      <c r="AN136" s="74" t="n">
        <f aca="false">AN135*VLOOKUP($X136,$K$40:$V$69,AN$6+1,FALSE())</f>
        <v>0.838902679141147</v>
      </c>
      <c r="AO136" s="74" t="n">
        <f aca="false">AO135*VLOOKUP($X136,$K$40:$V$69,AO$6+1,FALSE())</f>
        <v>0.805457521736716</v>
      </c>
      <c r="AP136" s="74" t="n">
        <f aca="false">AP135*VLOOKUP($X136,$K$40:$V$69,AP$6+1,FALSE())</f>
        <v>0.732875505195761</v>
      </c>
      <c r="AQ136" s="74" t="n">
        <f aca="false">AQ135*VLOOKUP($X136,$K$40:$V$69,AQ$6+1,FALSE())</f>
        <v>0.631794737139706</v>
      </c>
      <c r="AR136" s="74" t="n">
        <f aca="false">AR135*VLOOKUP($X136,$K$40:$V$69,AR$6+1,FALSE())</f>
        <v>0.595574395162667</v>
      </c>
      <c r="AS136" s="74" t="n">
        <f aca="false">AS135*VLOOKUP($X136,$K$40:$V$69,AS$6+1,FALSE())</f>
        <v>0.529848682404247</v>
      </c>
      <c r="AT136" s="74" t="n">
        <f aca="false">AT135*VLOOKUP($X136,$K$40:$V$69,AT$6+1,FALSE())</f>
        <v>0.484534396743662</v>
      </c>
      <c r="AU136" s="74" t="n">
        <f aca="false">AU135*VLOOKUP($X136,$K$40:$V$69,AU$6+1,FALSE())</f>
        <v>0.336841743713427</v>
      </c>
      <c r="AV136" s="74" t="n">
        <f aca="false">AV135*VLOOKUP($X136,$K$40:$V$69,AV$6+1,FALSE())</f>
        <v>0.178014648528286</v>
      </c>
      <c r="AW136" s="75" t="n">
        <v>0</v>
      </c>
      <c r="AX136" s="54"/>
      <c r="AY136" s="60" t="n">
        <f aca="false">AY124+1</f>
        <v>11</v>
      </c>
      <c r="AZ136" s="61" t="n">
        <v>130</v>
      </c>
      <c r="BA136" s="76" t="n">
        <v>0.336841743713427</v>
      </c>
      <c r="BB136" s="77" t="n">
        <v>0.484534396743662</v>
      </c>
      <c r="BC136" s="54"/>
      <c r="BD136" s="54" t="n">
        <f aca="false">IF($D$11=1,BA136*BB136,BA136)</f>
        <v>0.336841743713427</v>
      </c>
    </row>
    <row r="137" customFormat="false" ht="12.75" hidden="false" customHeight="false" outlineLevel="0" collapsed="false">
      <c r="F137" s="57" t="n">
        <v>9</v>
      </c>
      <c r="G137" s="58" t="n">
        <v>11</v>
      </c>
      <c r="H137" s="80" t="n">
        <f aca="false">+'Survival Rates'!J135</f>
        <v>0.478227458979964</v>
      </c>
      <c r="I137" s="81" t="n">
        <v>0.344668583610883</v>
      </c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60" t="n">
        <f aca="false">X125+1</f>
        <v>11</v>
      </c>
      <c r="Y137" s="61" t="n">
        <v>131</v>
      </c>
      <c r="Z137" s="71" t="n">
        <f aca="false">Z136*VLOOKUP($X137,$K$7:$V$36,Z$6+1,FALSE())</f>
        <v>0.91735193089523</v>
      </c>
      <c r="AA137" s="71" t="n">
        <f aca="false">AA136*VLOOKUP($X137,$K$7:$V$36,AA$6+1,FALSE())</f>
        <v>0.899631756053268</v>
      </c>
      <c r="AB137" s="71" t="n">
        <f aca="false">AB136*VLOOKUP($X137,$K$7:$V$36,AB$6+1,FALSE())</f>
        <v>0.836932549345867</v>
      </c>
      <c r="AC137" s="71" t="n">
        <f aca="false">AC136*VLOOKUP($X137,$K$7:$V$36,AC$6+1,FALSE())</f>
        <v>0.803138276317426</v>
      </c>
      <c r="AD137" s="71" t="n">
        <f aca="false">AD136*VLOOKUP($X137,$K$7:$V$36,AD$6+1,FALSE())</f>
        <v>0.730341478515887</v>
      </c>
      <c r="AE137" s="71" t="n">
        <f aca="false">AE136*VLOOKUP($X137,$K$7:$V$36,AE$6+1,FALSE())</f>
        <v>0.629018241933047</v>
      </c>
      <c r="AF137" s="71" t="n">
        <f aca="false">AF136*VLOOKUP($X137,$K$7:$V$36,AF$6+1,FALSE())</f>
        <v>0.592723741563307</v>
      </c>
      <c r="AG137" s="71" t="n">
        <f aca="false">AG136*VLOOKUP($X137,$K$7:$V$36,AG$6+1,FALSE())</f>
        <v>0.526802141892351</v>
      </c>
      <c r="AH137" s="71" t="n">
        <f aca="false">AH136*VLOOKUP($X137,$K$7:$V$36,AH$6+1,FALSE())</f>
        <v>0.481370598752262</v>
      </c>
      <c r="AI137" s="71" t="n">
        <f aca="false">AI136*VLOOKUP($X137,$K$7:$V$36,AI$6+1,FALSE())</f>
        <v>0.333840117806679</v>
      </c>
      <c r="AJ137" s="71" t="n">
        <f aca="false">AJ136*VLOOKUP($X137,$K$7:$V$36,AJ$6+1,FALSE())</f>
        <v>0.175721306843999</v>
      </c>
      <c r="AK137" s="72" t="n">
        <f aca="false">W$7</f>
        <v>0</v>
      </c>
      <c r="AL137" s="73" t="n">
        <f aca="false">AL136*VLOOKUP($X137,$K$40:$V$69,AL$6+1,FALSE())</f>
        <v>0.91735193089523</v>
      </c>
      <c r="AM137" s="74" t="n">
        <f aca="false">AM136*VLOOKUP($X137,$K$40:$V$69,AM$6+1,FALSE())</f>
        <v>0.899631756053268</v>
      </c>
      <c r="AN137" s="74" t="n">
        <f aca="false">AN136*VLOOKUP($X137,$K$40:$V$69,AN$6+1,FALSE())</f>
        <v>0.836932549345867</v>
      </c>
      <c r="AO137" s="74" t="n">
        <f aca="false">AO136*VLOOKUP($X137,$K$40:$V$69,AO$6+1,FALSE())</f>
        <v>0.803138276317426</v>
      </c>
      <c r="AP137" s="74" t="n">
        <f aca="false">AP136*VLOOKUP($X137,$K$40:$V$69,AP$6+1,FALSE())</f>
        <v>0.730341478515887</v>
      </c>
      <c r="AQ137" s="74" t="n">
        <f aca="false">AQ136*VLOOKUP($X137,$K$40:$V$69,AQ$6+1,FALSE())</f>
        <v>0.629018241933047</v>
      </c>
      <c r="AR137" s="74" t="n">
        <f aca="false">AR136*VLOOKUP($X137,$K$40:$V$69,AR$6+1,FALSE())</f>
        <v>0.592723741563307</v>
      </c>
      <c r="AS137" s="74" t="n">
        <f aca="false">AS136*VLOOKUP($X137,$K$40:$V$69,AS$6+1,FALSE())</f>
        <v>0.526802141892351</v>
      </c>
      <c r="AT137" s="74" t="n">
        <f aca="false">AT136*VLOOKUP($X137,$K$40:$V$69,AT$6+1,FALSE())</f>
        <v>0.481370598752262</v>
      </c>
      <c r="AU137" s="74" t="n">
        <f aca="false">AU136*VLOOKUP($X137,$K$40:$V$69,AU$6+1,FALSE())</f>
        <v>0.333840117806679</v>
      </c>
      <c r="AV137" s="74" t="n">
        <f aca="false">AV136*VLOOKUP($X137,$K$40:$V$69,AV$6+1,FALSE())</f>
        <v>0.175721306843999</v>
      </c>
      <c r="AW137" s="75" t="n">
        <v>0</v>
      </c>
      <c r="AX137" s="54"/>
      <c r="AY137" s="60" t="n">
        <f aca="false">AY125+1</f>
        <v>11</v>
      </c>
      <c r="AZ137" s="61" t="n">
        <v>131</v>
      </c>
      <c r="BA137" s="76" t="n">
        <v>0.333840117806679</v>
      </c>
      <c r="BB137" s="77" t="n">
        <v>0.481370598752262</v>
      </c>
      <c r="BC137" s="54"/>
      <c r="BD137" s="54" t="n">
        <f aca="false">IF($D$11=1,BA137*BB137,BA137)</f>
        <v>0.333840117806679</v>
      </c>
    </row>
    <row r="138" customFormat="false" ht="12.75" hidden="false" customHeight="false" outlineLevel="0" collapsed="false">
      <c r="F138" s="57" t="n">
        <v>9</v>
      </c>
      <c r="G138" s="58" t="n">
        <v>12</v>
      </c>
      <c r="H138" s="80" t="n">
        <f aca="false">+'Survival Rates'!J136</f>
        <v>0.440637531824389</v>
      </c>
      <c r="I138" s="81" t="n">
        <v>0.311395791453215</v>
      </c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60" t="n">
        <f aca="false">X126+1</f>
        <v>11</v>
      </c>
      <c r="Y138" s="61" t="n">
        <v>132</v>
      </c>
      <c r="Z138" s="71" t="n">
        <f aca="false">Z137*VLOOKUP($X138,$K$7:$V$36,Z$6+1,FALSE())</f>
        <v>0.916216421891295</v>
      </c>
      <c r="AA138" s="71" t="n">
        <f aca="false">AA137*VLOOKUP($X138,$K$7:$V$36,AA$6+1,FALSE())</f>
        <v>0.898139593146066</v>
      </c>
      <c r="AB138" s="71" t="n">
        <f aca="false">AB137*VLOOKUP($X138,$K$7:$V$36,AB$6+1,FALSE())</f>
        <v>0.834967046322567</v>
      </c>
      <c r="AC138" s="71" t="n">
        <f aca="false">AC137*VLOOKUP($X138,$K$7:$V$36,AC$6+1,FALSE())</f>
        <v>0.80082570896516</v>
      </c>
      <c r="AD138" s="71" t="n">
        <f aca="false">AD137*VLOOKUP($X138,$K$7:$V$36,AD$6+1,FALSE())</f>
        <v>0.727816213612289</v>
      </c>
      <c r="AE138" s="71" t="n">
        <f aca="false">AE137*VLOOKUP($X138,$K$7:$V$36,AE$6+1,FALSE())</f>
        <v>0.626253948356411</v>
      </c>
      <c r="AF138" s="71" t="n">
        <f aca="false">AF137*VLOOKUP($X138,$K$7:$V$36,AF$6+1,FALSE())</f>
        <v>0.589886732314694</v>
      </c>
      <c r="AG138" s="71" t="n">
        <f aca="false">AG137*VLOOKUP($X138,$K$7:$V$36,AG$6+1,FALSE())</f>
        <v>0.523773118474294</v>
      </c>
      <c r="AH138" s="71" t="n">
        <f aca="false">AH137*VLOOKUP($X138,$K$7:$V$36,AH$6+1,FALSE())</f>
        <v>0.478227458979965</v>
      </c>
      <c r="AI138" s="71" t="n">
        <f aca="false">AI137*VLOOKUP($X138,$K$7:$V$36,AI$6+1,FALSE())</f>
        <v>0.330865239647953</v>
      </c>
      <c r="AJ138" s="71" t="n">
        <f aca="false">AJ137*VLOOKUP($X138,$K$7:$V$36,AJ$6+1,FALSE())</f>
        <v>0.173457510009669</v>
      </c>
      <c r="AK138" s="72" t="n">
        <f aca="false">W$7</f>
        <v>0</v>
      </c>
      <c r="AL138" s="73" t="n">
        <f aca="false">AL137*VLOOKUP($X138,$K$40:$V$69,AL$6+1,FALSE())</f>
        <v>0.916216421891295</v>
      </c>
      <c r="AM138" s="74" t="n">
        <f aca="false">AM137*VLOOKUP($X138,$K$40:$V$69,AM$6+1,FALSE())</f>
        <v>0.898139593146066</v>
      </c>
      <c r="AN138" s="74" t="n">
        <f aca="false">AN137*VLOOKUP($X138,$K$40:$V$69,AN$6+1,FALSE())</f>
        <v>0.834967046322567</v>
      </c>
      <c r="AO138" s="74" t="n">
        <f aca="false">AO137*VLOOKUP($X138,$K$40:$V$69,AO$6+1,FALSE())</f>
        <v>0.80082570896516</v>
      </c>
      <c r="AP138" s="74" t="n">
        <f aca="false">AP137*VLOOKUP($X138,$K$40:$V$69,AP$6+1,FALSE())</f>
        <v>0.727816213612289</v>
      </c>
      <c r="AQ138" s="74" t="n">
        <f aca="false">AQ137*VLOOKUP($X138,$K$40:$V$69,AQ$6+1,FALSE())</f>
        <v>0.626253948356411</v>
      </c>
      <c r="AR138" s="74" t="n">
        <f aca="false">AR137*VLOOKUP($X138,$K$40:$V$69,AR$6+1,FALSE())</f>
        <v>0.589886732314694</v>
      </c>
      <c r="AS138" s="74" t="n">
        <f aca="false">AS137*VLOOKUP($X138,$K$40:$V$69,AS$6+1,FALSE())</f>
        <v>0.523773118474294</v>
      </c>
      <c r="AT138" s="74" t="n">
        <f aca="false">AT137*VLOOKUP($X138,$K$40:$V$69,AT$6+1,FALSE())</f>
        <v>0.478227458979965</v>
      </c>
      <c r="AU138" s="74" t="n">
        <f aca="false">AU137*VLOOKUP($X138,$K$40:$V$69,AU$6+1,FALSE())</f>
        <v>0.330865239647953</v>
      </c>
      <c r="AV138" s="74" t="n">
        <f aca="false">AV137*VLOOKUP($X138,$K$40:$V$69,AV$6+1,FALSE())</f>
        <v>0.173457510009669</v>
      </c>
      <c r="AW138" s="75" t="n">
        <v>0</v>
      </c>
      <c r="AX138" s="54"/>
      <c r="AY138" s="60" t="n">
        <f aca="false">AY126+1</f>
        <v>11</v>
      </c>
      <c r="AZ138" s="61" t="n">
        <v>132</v>
      </c>
      <c r="BA138" s="76" t="n">
        <v>0.330865239647953</v>
      </c>
      <c r="BB138" s="77" t="n">
        <v>0.478227458979965</v>
      </c>
      <c r="BC138" s="54"/>
      <c r="BD138" s="54" t="n">
        <f aca="false">IF($D$11=1,BA138*BB138,BA138)</f>
        <v>0.330865239647953</v>
      </c>
    </row>
    <row r="139" customFormat="false" ht="12.75" hidden="false" customHeight="false" outlineLevel="0" collapsed="false">
      <c r="F139" s="57" t="n">
        <v>9</v>
      </c>
      <c r="G139" s="58" t="n">
        <v>13</v>
      </c>
      <c r="H139" s="80" t="n">
        <f aca="false">+'Survival Rates'!J137</f>
        <v>0.404607180542686</v>
      </c>
      <c r="I139" s="81" t="n">
        <v>0.280611636251122</v>
      </c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60" t="n">
        <f aca="false">X127+1</f>
        <v>12</v>
      </c>
      <c r="Y139" s="61" t="n">
        <v>133</v>
      </c>
      <c r="Z139" s="71" t="n">
        <f aca="false">Z138*VLOOKUP($X139,$K$7:$V$36,Z$6+1,FALSE())</f>
        <v>0.914970901678091</v>
      </c>
      <c r="AA139" s="71" t="n">
        <f aca="false">AA138*VLOOKUP($X139,$K$7:$V$36,AA$6+1,FALSE())</f>
        <v>0.896490116429896</v>
      </c>
      <c r="AB139" s="71" t="n">
        <f aca="false">AB138*VLOOKUP($X139,$K$7:$V$36,AB$6+1,FALSE())</f>
        <v>0.832820340408531</v>
      </c>
      <c r="AC139" s="71" t="n">
        <f aca="false">AC138*VLOOKUP($X139,$K$7:$V$36,AC$6+1,FALSE())</f>
        <v>0.798304876121457</v>
      </c>
      <c r="AD139" s="71" t="n">
        <f aca="false">AD138*VLOOKUP($X139,$K$7:$V$36,AD$6+1,FALSE())</f>
        <v>0.725119562677713</v>
      </c>
      <c r="AE139" s="71" t="n">
        <f aca="false">AE138*VLOOKUP($X139,$K$7:$V$36,AE$6+1,FALSE())</f>
        <v>0.623373909472806</v>
      </c>
      <c r="AF139" s="71" t="n">
        <f aca="false">AF138*VLOOKUP($X139,$K$7:$V$36,AF$6+1,FALSE())</f>
        <v>0.58694444861605</v>
      </c>
      <c r="AG139" s="71" t="n">
        <f aca="false">AG138*VLOOKUP($X139,$K$7:$V$36,AG$6+1,FALSE())</f>
        <v>0.520634508697383</v>
      </c>
      <c r="AH139" s="71" t="n">
        <f aca="false">AH138*VLOOKUP($X139,$K$7:$V$36,AH$6+1,FALSE())</f>
        <v>0.474976099781997</v>
      </c>
      <c r="AI139" s="71" t="n">
        <f aca="false">AI138*VLOOKUP($X139,$K$7:$V$36,AI$6+1,FALSE())</f>
        <v>0.327840437156928</v>
      </c>
      <c r="AJ139" s="71" t="n">
        <f aca="false">AJ138*VLOOKUP($X139,$K$7:$V$36,AJ$6+1,FALSE())</f>
        <v>0.1712005833303</v>
      </c>
      <c r="AK139" s="72" t="n">
        <f aca="false">W$7</f>
        <v>0</v>
      </c>
      <c r="AL139" s="73" t="n">
        <f aca="false">AL138*VLOOKUP($X139,$K$40:$V$69,AL$6+1,FALSE())</f>
        <v>0.914970901678091</v>
      </c>
      <c r="AM139" s="74" t="n">
        <f aca="false">AM138*VLOOKUP($X139,$K$40:$V$69,AM$6+1,FALSE())</f>
        <v>0.896490116429896</v>
      </c>
      <c r="AN139" s="74" t="n">
        <f aca="false">AN138*VLOOKUP($X139,$K$40:$V$69,AN$6+1,FALSE())</f>
        <v>0.832820340408531</v>
      </c>
      <c r="AO139" s="74" t="n">
        <f aca="false">AO138*VLOOKUP($X139,$K$40:$V$69,AO$6+1,FALSE())</f>
        <v>0.798304876121457</v>
      </c>
      <c r="AP139" s="74" t="n">
        <f aca="false">AP138*VLOOKUP($X139,$K$40:$V$69,AP$6+1,FALSE())</f>
        <v>0.725119562677713</v>
      </c>
      <c r="AQ139" s="74" t="n">
        <f aca="false">AQ138*VLOOKUP($X139,$K$40:$V$69,AQ$6+1,FALSE())</f>
        <v>0.623373909472806</v>
      </c>
      <c r="AR139" s="74" t="n">
        <f aca="false">AR138*VLOOKUP($X139,$K$40:$V$69,AR$6+1,FALSE())</f>
        <v>0.58694444861605</v>
      </c>
      <c r="AS139" s="74" t="n">
        <f aca="false">AS138*VLOOKUP($X139,$K$40:$V$69,AS$6+1,FALSE())</f>
        <v>0.520634508697383</v>
      </c>
      <c r="AT139" s="74" t="n">
        <f aca="false">AT138*VLOOKUP($X139,$K$40:$V$69,AT$6+1,FALSE())</f>
        <v>0.474976099781997</v>
      </c>
      <c r="AU139" s="74" t="n">
        <f aca="false">AU138*VLOOKUP($X139,$K$40:$V$69,AU$6+1,FALSE())</f>
        <v>0.327840437156928</v>
      </c>
      <c r="AV139" s="74" t="n">
        <f aca="false">AV138*VLOOKUP($X139,$K$40:$V$69,AV$6+1,FALSE())</f>
        <v>0.1712005833303</v>
      </c>
      <c r="AW139" s="75" t="n">
        <v>0</v>
      </c>
      <c r="AX139" s="54"/>
      <c r="AY139" s="60" t="n">
        <f aca="false">AY127+1</f>
        <v>12</v>
      </c>
      <c r="AZ139" s="61" t="n">
        <v>133</v>
      </c>
      <c r="BA139" s="76" t="n">
        <v>0.327840437156928</v>
      </c>
      <c r="BB139" s="77" t="n">
        <v>0.474976099781997</v>
      </c>
      <c r="BC139" s="54"/>
      <c r="BD139" s="54" t="n">
        <f aca="false">IF($D$11=1,BA139*BB139,BA139)</f>
        <v>0.327840437156928</v>
      </c>
    </row>
    <row r="140" customFormat="false" ht="12.75" hidden="false" customHeight="false" outlineLevel="0" collapsed="false">
      <c r="F140" s="57" t="n">
        <v>9</v>
      </c>
      <c r="G140" s="58" t="n">
        <v>14</v>
      </c>
      <c r="H140" s="80" t="n">
        <f aca="false">+'Survival Rates'!J138</f>
        <v>0.370089054298705</v>
      </c>
      <c r="I140" s="81" t="n">
        <v>0.252071958034831</v>
      </c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60" t="n">
        <f aca="false">X128+1</f>
        <v>12</v>
      </c>
      <c r="Y140" s="61" t="n">
        <v>134</v>
      </c>
      <c r="Z140" s="71" t="n">
        <f aca="false">Z139*VLOOKUP($X140,$K$7:$V$36,Z$6+1,FALSE())</f>
        <v>0.913727074646284</v>
      </c>
      <c r="AA140" s="71" t="n">
        <f aca="false">AA139*VLOOKUP($X140,$K$7:$V$36,AA$6+1,FALSE())</f>
        <v>0.894843669057336</v>
      </c>
      <c r="AB140" s="71" t="n">
        <f aca="false">AB139*VLOOKUP($X140,$K$7:$V$36,AB$6+1,FALSE())</f>
        <v>0.830679153689896</v>
      </c>
      <c r="AC140" s="71" t="n">
        <f aca="false">AC139*VLOOKUP($X140,$K$7:$V$36,AC$6+1,FALSE())</f>
        <v>0.795791978335476</v>
      </c>
      <c r="AD140" s="71" t="n">
        <f aca="false">AD139*VLOOKUP($X140,$K$7:$V$36,AD$6+1,FALSE())</f>
        <v>0.722432903175213</v>
      </c>
      <c r="AE140" s="71" t="n">
        <f aca="false">AE139*VLOOKUP($X140,$K$7:$V$36,AE$6+1,FALSE())</f>
        <v>0.620507115414231</v>
      </c>
      <c r="AF140" s="71" t="n">
        <f aca="false">AF139*VLOOKUP($X140,$K$7:$V$36,AF$6+1,FALSE())</f>
        <v>0.58401684067275</v>
      </c>
      <c r="AG140" s="71" t="n">
        <f aca="false">AG139*VLOOKUP($X140,$K$7:$V$36,AG$6+1,FALSE())</f>
        <v>0.51751470643652</v>
      </c>
      <c r="AH140" s="71" t="n">
        <f aca="false">AH139*VLOOKUP($X140,$K$7:$V$36,AH$6+1,FALSE())</f>
        <v>0.47174684583214</v>
      </c>
      <c r="AI140" s="71" t="n">
        <f aca="false">AI139*VLOOKUP($X140,$K$7:$V$36,AI$6+1,FALSE())</f>
        <v>0.324843287707121</v>
      </c>
      <c r="AJ140" s="71" t="n">
        <f aca="false">AJ139*VLOOKUP($X140,$K$7:$V$36,AJ$6+1,FALSE())</f>
        <v>0.168973022447983</v>
      </c>
      <c r="AK140" s="72" t="n">
        <f aca="false">W$7</f>
        <v>0</v>
      </c>
      <c r="AL140" s="73" t="n">
        <f aca="false">AL139*VLOOKUP($X140,$K$40:$V$69,AL$6+1,FALSE())</f>
        <v>0.913727074646284</v>
      </c>
      <c r="AM140" s="74" t="n">
        <f aca="false">AM139*VLOOKUP($X140,$K$40:$V$69,AM$6+1,FALSE())</f>
        <v>0.894843669057336</v>
      </c>
      <c r="AN140" s="74" t="n">
        <f aca="false">AN139*VLOOKUP($X140,$K$40:$V$69,AN$6+1,FALSE())</f>
        <v>0.830679153689896</v>
      </c>
      <c r="AO140" s="74" t="n">
        <f aca="false">AO139*VLOOKUP($X140,$K$40:$V$69,AO$6+1,FALSE())</f>
        <v>0.795791978335476</v>
      </c>
      <c r="AP140" s="74" t="n">
        <f aca="false">AP139*VLOOKUP($X140,$K$40:$V$69,AP$6+1,FALSE())</f>
        <v>0.722432903175213</v>
      </c>
      <c r="AQ140" s="74" t="n">
        <f aca="false">AQ139*VLOOKUP($X140,$K$40:$V$69,AQ$6+1,FALSE())</f>
        <v>0.620507115414231</v>
      </c>
      <c r="AR140" s="74" t="n">
        <f aca="false">AR139*VLOOKUP($X140,$K$40:$V$69,AR$6+1,FALSE())</f>
        <v>0.58401684067275</v>
      </c>
      <c r="AS140" s="74" t="n">
        <f aca="false">AS139*VLOOKUP($X140,$K$40:$V$69,AS$6+1,FALSE())</f>
        <v>0.51751470643652</v>
      </c>
      <c r="AT140" s="74" t="n">
        <f aca="false">AT139*VLOOKUP($X140,$K$40:$V$69,AT$6+1,FALSE())</f>
        <v>0.47174684583214</v>
      </c>
      <c r="AU140" s="74" t="n">
        <f aca="false">AU139*VLOOKUP($X140,$K$40:$V$69,AU$6+1,FALSE())</f>
        <v>0.324843287707121</v>
      </c>
      <c r="AV140" s="74" t="n">
        <f aca="false">AV139*VLOOKUP($X140,$K$40:$V$69,AV$6+1,FALSE())</f>
        <v>0.168973022447983</v>
      </c>
      <c r="AW140" s="75" t="n">
        <v>0</v>
      </c>
      <c r="AX140" s="54"/>
      <c r="AY140" s="60" t="n">
        <f aca="false">AY128+1</f>
        <v>12</v>
      </c>
      <c r="AZ140" s="61" t="n">
        <v>134</v>
      </c>
      <c r="BA140" s="76" t="n">
        <v>0.324843287707121</v>
      </c>
      <c r="BB140" s="77" t="n">
        <v>0.47174684583214</v>
      </c>
      <c r="BC140" s="54"/>
      <c r="BD140" s="54" t="n">
        <f aca="false">IF($D$11=1,BA140*BB140,BA140)</f>
        <v>0.324843287707121</v>
      </c>
    </row>
    <row r="141" customFormat="false" ht="12.75" hidden="false" customHeight="false" outlineLevel="0" collapsed="false">
      <c r="F141" s="57" t="n">
        <v>9</v>
      </c>
      <c r="G141" s="58" t="n">
        <v>15</v>
      </c>
      <c r="H141" s="80" t="n">
        <f aca="false">+'Survival Rates'!J139</f>
        <v>0.337094605916224</v>
      </c>
      <c r="I141" s="81" t="n">
        <v>0.225606676337222</v>
      </c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60" t="n">
        <f aca="false">X129+1</f>
        <v>12</v>
      </c>
      <c r="Y141" s="61" t="n">
        <v>135</v>
      </c>
      <c r="Z141" s="71" t="n">
        <f aca="false">Z140*VLOOKUP($X141,$K$7:$V$36,Z$6+1,FALSE())</f>
        <v>0.912484938494135</v>
      </c>
      <c r="AA141" s="71" t="n">
        <f aca="false">AA140*VLOOKUP($X141,$K$7:$V$36,AA$6+1,FALSE())</f>
        <v>0.89320024546485</v>
      </c>
      <c r="AB141" s="71" t="n">
        <f aca="false">AB140*VLOOKUP($X141,$K$7:$V$36,AB$6+1,FALSE())</f>
        <v>0.828543471976773</v>
      </c>
      <c r="AC141" s="71" t="n">
        <f aca="false">AC140*VLOOKUP($X141,$K$7:$V$36,AC$6+1,FALSE())</f>
        <v>0.793286990629305</v>
      </c>
      <c r="AD141" s="71" t="n">
        <f aca="false">AD140*VLOOKUP($X141,$K$7:$V$36,AD$6+1,FALSE())</f>
        <v>0.719756198085274</v>
      </c>
      <c r="AE141" s="71" t="n">
        <f aca="false">AE140*VLOOKUP($X141,$K$7:$V$36,AE$6+1,FALSE())</f>
        <v>0.617653505269917</v>
      </c>
      <c r="AF141" s="71" t="n">
        <f aca="false">AF140*VLOOKUP($X141,$K$7:$V$36,AF$6+1,FALSE())</f>
        <v>0.581103835283898</v>
      </c>
      <c r="AG141" s="71" t="n">
        <f aca="false">AG140*VLOOKUP($X141,$K$7:$V$36,AG$6+1,FALSE())</f>
        <v>0.51441359899128</v>
      </c>
      <c r="AH141" s="71" t="n">
        <f aca="false">AH140*VLOOKUP($X141,$K$7:$V$36,AH$6+1,FALSE())</f>
        <v>0.468539546841864</v>
      </c>
      <c r="AI141" s="71" t="n">
        <f aca="false">AI140*VLOOKUP($X141,$K$7:$V$36,AI$6+1,FALSE())</f>
        <v>0.321873538491716</v>
      </c>
      <c r="AJ141" s="71" t="n">
        <f aca="false">AJ140*VLOOKUP($X141,$K$7:$V$36,AJ$6+1,FALSE())</f>
        <v>0.166774445272309</v>
      </c>
      <c r="AK141" s="72" t="n">
        <f aca="false">W$7</f>
        <v>0</v>
      </c>
      <c r="AL141" s="73" t="n">
        <f aca="false">AL140*VLOOKUP($X141,$K$40:$V$69,AL$6+1,FALSE())</f>
        <v>0.912484938494135</v>
      </c>
      <c r="AM141" s="74" t="n">
        <f aca="false">AM140*VLOOKUP($X141,$K$40:$V$69,AM$6+1,FALSE())</f>
        <v>0.89320024546485</v>
      </c>
      <c r="AN141" s="74" t="n">
        <f aca="false">AN140*VLOOKUP($X141,$K$40:$V$69,AN$6+1,FALSE())</f>
        <v>0.828543471976773</v>
      </c>
      <c r="AO141" s="74" t="n">
        <f aca="false">AO140*VLOOKUP($X141,$K$40:$V$69,AO$6+1,FALSE())</f>
        <v>0.793286990629305</v>
      </c>
      <c r="AP141" s="74" t="n">
        <f aca="false">AP140*VLOOKUP($X141,$K$40:$V$69,AP$6+1,FALSE())</f>
        <v>0.719756198085274</v>
      </c>
      <c r="AQ141" s="74" t="n">
        <f aca="false">AQ140*VLOOKUP($X141,$K$40:$V$69,AQ$6+1,FALSE())</f>
        <v>0.617653505269917</v>
      </c>
      <c r="AR141" s="74" t="n">
        <f aca="false">AR140*VLOOKUP($X141,$K$40:$V$69,AR$6+1,FALSE())</f>
        <v>0.581103835283898</v>
      </c>
      <c r="AS141" s="74" t="n">
        <f aca="false">AS140*VLOOKUP($X141,$K$40:$V$69,AS$6+1,FALSE())</f>
        <v>0.51441359899128</v>
      </c>
      <c r="AT141" s="74" t="n">
        <f aca="false">AT140*VLOOKUP($X141,$K$40:$V$69,AT$6+1,FALSE())</f>
        <v>0.468539546841864</v>
      </c>
      <c r="AU141" s="74" t="n">
        <f aca="false">AU140*VLOOKUP($X141,$K$40:$V$69,AU$6+1,FALSE())</f>
        <v>0.321873538491716</v>
      </c>
      <c r="AV141" s="74" t="n">
        <f aca="false">AV140*VLOOKUP($X141,$K$40:$V$69,AV$6+1,FALSE())</f>
        <v>0.166774445272309</v>
      </c>
      <c r="AW141" s="75" t="n">
        <v>0</v>
      </c>
      <c r="AX141" s="54"/>
      <c r="AY141" s="60" t="n">
        <f aca="false">AY129+1</f>
        <v>12</v>
      </c>
      <c r="AZ141" s="61" t="n">
        <v>135</v>
      </c>
      <c r="BA141" s="76" t="n">
        <v>0.321873538491716</v>
      </c>
      <c r="BB141" s="77" t="n">
        <v>0.468539546841864</v>
      </c>
      <c r="BC141" s="54"/>
      <c r="BD141" s="54" t="n">
        <f aca="false">IF($D$11=1,BA141*BB141,BA141)</f>
        <v>0.321873538491716</v>
      </c>
    </row>
    <row r="142" customFormat="false" ht="12.75" hidden="false" customHeight="false" outlineLevel="0" collapsed="false">
      <c r="F142" s="45" t="n">
        <v>10</v>
      </c>
      <c r="G142" s="46" t="n">
        <v>1</v>
      </c>
      <c r="H142" s="69" t="n">
        <f aca="false">+'Survival Rates'!J140</f>
        <v>0.907614757315601</v>
      </c>
      <c r="I142" s="70" t="n">
        <v>0.886406341546518</v>
      </c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60" t="n">
        <f aca="false">X130+1</f>
        <v>12</v>
      </c>
      <c r="Y142" s="61" t="n">
        <v>136</v>
      </c>
      <c r="Z142" s="71" t="n">
        <f aca="false">Z141*VLOOKUP($X142,$K$7:$V$36,Z$6+1,FALSE())</f>
        <v>0.911244490923034</v>
      </c>
      <c r="AA142" s="71" t="n">
        <f aca="false">AA141*VLOOKUP($X142,$K$7:$V$36,AA$6+1,FALSE())</f>
        <v>0.89155984009912</v>
      </c>
      <c r="AB142" s="71" t="n">
        <f aca="false">AB141*VLOOKUP($X142,$K$7:$V$36,AB$6+1,FALSE())</f>
        <v>0.826413281115754</v>
      </c>
      <c r="AC142" s="71" t="n">
        <f aca="false">AC141*VLOOKUP($X142,$K$7:$V$36,AC$6+1,FALSE())</f>
        <v>0.790789888103658</v>
      </c>
      <c r="AD142" s="71" t="n">
        <f aca="false">AD141*VLOOKUP($X142,$K$7:$V$36,AD$6+1,FALSE())</f>
        <v>0.71708941052554</v>
      </c>
      <c r="AE142" s="71" t="n">
        <f aca="false">AE141*VLOOKUP($X142,$K$7:$V$36,AE$6+1,FALSE())</f>
        <v>0.614813018409209</v>
      </c>
      <c r="AF142" s="71" t="n">
        <f aca="false">AF141*VLOOKUP($X142,$K$7:$V$36,AF$6+1,FALSE())</f>
        <v>0.578205359613721</v>
      </c>
      <c r="AG142" s="71" t="n">
        <f aca="false">AG141*VLOOKUP($X142,$K$7:$V$36,AG$6+1,FALSE())</f>
        <v>0.511331074336571</v>
      </c>
      <c r="AH142" s="71" t="n">
        <f aca="false">AH141*VLOOKUP($X142,$K$7:$V$36,AH$6+1,FALSE())</f>
        <v>0.465354053544417</v>
      </c>
      <c r="AI142" s="71" t="n">
        <f aca="false">AI141*VLOOKUP($X142,$K$7:$V$36,AI$6+1,FALSE())</f>
        <v>0.318930939015081</v>
      </c>
      <c r="AJ142" s="71" t="n">
        <f aca="false">AJ141*VLOOKUP($X142,$K$7:$V$36,AJ$6+1,FALSE())</f>
        <v>0.164604474684404</v>
      </c>
      <c r="AK142" s="72" t="n">
        <f aca="false">W$7</f>
        <v>0</v>
      </c>
      <c r="AL142" s="73" t="n">
        <f aca="false">AL141*VLOOKUP($X142,$K$40:$V$69,AL$6+1,FALSE())</f>
        <v>0.911244490923034</v>
      </c>
      <c r="AM142" s="74" t="n">
        <f aca="false">AM141*VLOOKUP($X142,$K$40:$V$69,AM$6+1,FALSE())</f>
        <v>0.89155984009912</v>
      </c>
      <c r="AN142" s="74" t="n">
        <f aca="false">AN141*VLOOKUP($X142,$K$40:$V$69,AN$6+1,FALSE())</f>
        <v>0.826413281115754</v>
      </c>
      <c r="AO142" s="74" t="n">
        <f aca="false">AO141*VLOOKUP($X142,$K$40:$V$69,AO$6+1,FALSE())</f>
        <v>0.790789888103658</v>
      </c>
      <c r="AP142" s="74" t="n">
        <f aca="false">AP141*VLOOKUP($X142,$K$40:$V$69,AP$6+1,FALSE())</f>
        <v>0.71708941052554</v>
      </c>
      <c r="AQ142" s="74" t="n">
        <f aca="false">AQ141*VLOOKUP($X142,$K$40:$V$69,AQ$6+1,FALSE())</f>
        <v>0.614813018409209</v>
      </c>
      <c r="AR142" s="74" t="n">
        <f aca="false">AR141*VLOOKUP($X142,$K$40:$V$69,AR$6+1,FALSE())</f>
        <v>0.578205359613721</v>
      </c>
      <c r="AS142" s="74" t="n">
        <f aca="false">AS141*VLOOKUP($X142,$K$40:$V$69,AS$6+1,FALSE())</f>
        <v>0.511331074336571</v>
      </c>
      <c r="AT142" s="74" t="n">
        <f aca="false">AT141*VLOOKUP($X142,$K$40:$V$69,AT$6+1,FALSE())</f>
        <v>0.465354053544417</v>
      </c>
      <c r="AU142" s="74" t="n">
        <f aca="false">AU141*VLOOKUP($X142,$K$40:$V$69,AU$6+1,FALSE())</f>
        <v>0.318930939015081</v>
      </c>
      <c r="AV142" s="74" t="n">
        <f aca="false">AV141*VLOOKUP($X142,$K$40:$V$69,AV$6+1,FALSE())</f>
        <v>0.164604474684404</v>
      </c>
      <c r="AW142" s="75" t="n">
        <v>0</v>
      </c>
      <c r="AX142" s="54"/>
      <c r="AY142" s="60" t="n">
        <f aca="false">AY130+1</f>
        <v>12</v>
      </c>
      <c r="AZ142" s="61" t="n">
        <v>136</v>
      </c>
      <c r="BA142" s="76" t="n">
        <v>0.318930939015081</v>
      </c>
      <c r="BB142" s="77" t="n">
        <v>0.465354053544417</v>
      </c>
      <c r="BC142" s="54"/>
      <c r="BD142" s="54" t="n">
        <f aca="false">IF($D$11=1,BA142*BB142,BA142)</f>
        <v>0.318930939015081</v>
      </c>
    </row>
    <row r="143" customFormat="false" ht="12.75" hidden="false" customHeight="false" outlineLevel="0" collapsed="false">
      <c r="F143" s="57" t="n">
        <v>10</v>
      </c>
      <c r="G143" s="58" t="n">
        <v>2</v>
      </c>
      <c r="H143" s="80" t="n">
        <f aca="false">+'Survival Rates'!J141</f>
        <v>0.825618179265021</v>
      </c>
      <c r="I143" s="81" t="n">
        <v>0.782153026330465</v>
      </c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60" t="n">
        <f aca="false">X131+1</f>
        <v>12</v>
      </c>
      <c r="Y143" s="61" t="n">
        <v>137</v>
      </c>
      <c r="Z143" s="71" t="n">
        <f aca="false">Z142*VLOOKUP($X143,$K$7:$V$36,Z$6+1,FALSE())</f>
        <v>0.910005729637493</v>
      </c>
      <c r="AA143" s="71" t="n">
        <f aca="false">AA142*VLOOKUP($X143,$K$7:$V$36,AA$6+1,FALSE())</f>
        <v>0.889922447417027</v>
      </c>
      <c r="AB143" s="71" t="n">
        <f aca="false">AB142*VLOOKUP($X143,$K$7:$V$36,AB$6+1,FALSE())</f>
        <v>0.824288566989823</v>
      </c>
      <c r="AC143" s="71" t="n">
        <f aca="false">AC142*VLOOKUP($X143,$K$7:$V$36,AC$6+1,FALSE())</f>
        <v>0.788300645937624</v>
      </c>
      <c r="AD143" s="71" t="n">
        <f aca="false">AD142*VLOOKUP($X143,$K$7:$V$36,AD$6+1,FALSE())</f>
        <v>0.714432503750311</v>
      </c>
      <c r="AE143" s="71" t="n">
        <f aca="false">AE142*VLOOKUP($X143,$K$7:$V$36,AE$6+1,FALSE())</f>
        <v>0.611985594480286</v>
      </c>
      <c r="AF143" s="71" t="n">
        <f aca="false">AF142*VLOOKUP($X143,$K$7:$V$36,AF$6+1,FALSE())</f>
        <v>0.575321341189736</v>
      </c>
      <c r="AG143" s="71" t="n">
        <f aca="false">AG142*VLOOKUP($X143,$K$7:$V$36,AG$6+1,FALSE())</f>
        <v>0.508267021118593</v>
      </c>
      <c r="AH143" s="71" t="n">
        <f aca="false">AH142*VLOOKUP($X143,$K$7:$V$36,AH$6+1,FALSE())</f>
        <v>0.462190217687876</v>
      </c>
      <c r="AI143" s="71" t="n">
        <f aca="false">AI142*VLOOKUP($X143,$K$7:$V$36,AI$6+1,FALSE())</f>
        <v>0.316015241071639</v>
      </c>
      <c r="AJ143" s="71" t="n">
        <f aca="false">AJ142*VLOOKUP($X143,$K$7:$V$36,AJ$6+1,FALSE())</f>
        <v>0.162462738472245</v>
      </c>
      <c r="AK143" s="72" t="n">
        <f aca="false">W$7</f>
        <v>0</v>
      </c>
      <c r="AL143" s="73" t="n">
        <f aca="false">AL142*VLOOKUP($X143,$K$40:$V$69,AL$6+1,FALSE())</f>
        <v>0.910005729637493</v>
      </c>
      <c r="AM143" s="74" t="n">
        <f aca="false">AM142*VLOOKUP($X143,$K$40:$V$69,AM$6+1,FALSE())</f>
        <v>0.889922447417027</v>
      </c>
      <c r="AN143" s="74" t="n">
        <f aca="false">AN142*VLOOKUP($X143,$K$40:$V$69,AN$6+1,FALSE())</f>
        <v>0.824288566989823</v>
      </c>
      <c r="AO143" s="74" t="n">
        <f aca="false">AO142*VLOOKUP($X143,$K$40:$V$69,AO$6+1,FALSE())</f>
        <v>0.788300645937624</v>
      </c>
      <c r="AP143" s="74" t="n">
        <f aca="false">AP142*VLOOKUP($X143,$K$40:$V$69,AP$6+1,FALSE())</f>
        <v>0.714432503750311</v>
      </c>
      <c r="AQ143" s="74" t="n">
        <f aca="false">AQ142*VLOOKUP($X143,$K$40:$V$69,AQ$6+1,FALSE())</f>
        <v>0.611985594480286</v>
      </c>
      <c r="AR143" s="74" t="n">
        <f aca="false">AR142*VLOOKUP($X143,$K$40:$V$69,AR$6+1,FALSE())</f>
        <v>0.575321341189736</v>
      </c>
      <c r="AS143" s="74" t="n">
        <f aca="false">AS142*VLOOKUP($X143,$K$40:$V$69,AS$6+1,FALSE())</f>
        <v>0.508267021118593</v>
      </c>
      <c r="AT143" s="74" t="n">
        <f aca="false">AT142*VLOOKUP($X143,$K$40:$V$69,AT$6+1,FALSE())</f>
        <v>0.462190217687876</v>
      </c>
      <c r="AU143" s="74" t="n">
        <f aca="false">AU142*VLOOKUP($X143,$K$40:$V$69,AU$6+1,FALSE())</f>
        <v>0.316015241071639</v>
      </c>
      <c r="AV143" s="74" t="n">
        <f aca="false">AV142*VLOOKUP($X143,$K$40:$V$69,AV$6+1,FALSE())</f>
        <v>0.162462738472245</v>
      </c>
      <c r="AW143" s="75" t="n">
        <v>0</v>
      </c>
      <c r="AX143" s="54"/>
      <c r="AY143" s="60" t="n">
        <f aca="false">AY131+1</f>
        <v>12</v>
      </c>
      <c r="AZ143" s="61" t="n">
        <v>137</v>
      </c>
      <c r="BA143" s="76" t="n">
        <v>0.316015241071639</v>
      </c>
      <c r="BB143" s="77" t="n">
        <v>0.462190217687876</v>
      </c>
      <c r="BC143" s="54"/>
      <c r="BD143" s="54" t="n">
        <f aca="false">IF($D$11=1,BA143*BB143,BA143)</f>
        <v>0.316015241071639</v>
      </c>
    </row>
    <row r="144" customFormat="false" ht="12.75" hidden="false" customHeight="false" outlineLevel="0" collapsed="false">
      <c r="F144" s="57" t="n">
        <v>10</v>
      </c>
      <c r="G144" s="58" t="n">
        <v>3</v>
      </c>
      <c r="H144" s="80" t="n">
        <f aca="false">+'Survival Rates'!J142</f>
        <v>0.746124054225465</v>
      </c>
      <c r="I144" s="81" t="n">
        <v>0.695674422971806</v>
      </c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60" t="n">
        <f aca="false">X132+1</f>
        <v>12</v>
      </c>
      <c r="Y144" s="61" t="n">
        <v>138</v>
      </c>
      <c r="Z144" s="71" t="n">
        <f aca="false">Z143*VLOOKUP($X144,$K$7:$V$36,Z$6+1,FALSE())</f>
        <v>0.908768652345149</v>
      </c>
      <c r="AA144" s="71" t="n">
        <f aca="false">AA143*VLOOKUP($X144,$K$7:$V$36,AA$6+1,FALSE())</f>
        <v>0.888288061885632</v>
      </c>
      <c r="AB144" s="71" t="n">
        <f aca="false">AB143*VLOOKUP($X144,$K$7:$V$36,AB$6+1,FALSE())</f>
        <v>0.822169315518256</v>
      </c>
      <c r="AC144" s="71" t="n">
        <f aca="false">AC143*VLOOKUP($X144,$K$7:$V$36,AC$6+1,FALSE())</f>
        <v>0.785819239388427</v>
      </c>
      <c r="AD144" s="71" t="n">
        <f aca="false">AD143*VLOOKUP($X144,$K$7:$V$36,AD$6+1,FALSE())</f>
        <v>0.711785441150031</v>
      </c>
      <c r="AE144" s="71" t="n">
        <f aca="false">AE143*VLOOKUP($X144,$K$7:$V$36,AE$6+1,FALSE())</f>
        <v>0.609171173408874</v>
      </c>
      <c r="AF144" s="71" t="n">
        <f aca="false">AF143*VLOOKUP($X144,$K$7:$V$36,AF$6+1,FALSE())</f>
        <v>0.572451707900949</v>
      </c>
      <c r="AG144" s="71" t="n">
        <f aca="false">AG143*VLOOKUP($X144,$K$7:$V$36,AG$6+1,FALSE())</f>
        <v>0.50522132865081</v>
      </c>
      <c r="AH144" s="71" t="n">
        <f aca="false">AH143*VLOOKUP($X144,$K$7:$V$36,AH$6+1,FALSE())</f>
        <v>0.459047892028251</v>
      </c>
      <c r="AI144" s="71" t="n">
        <f aca="false">AI143*VLOOKUP($X144,$K$7:$V$36,AI$6+1,FALSE())</f>
        <v>0.313126198724935</v>
      </c>
      <c r="AJ144" s="71" t="n">
        <f aca="false">AJ143*VLOOKUP($X144,$K$7:$V$36,AJ$6+1,FALSE())</f>
        <v>0.160348869266807</v>
      </c>
      <c r="AK144" s="72" t="n">
        <f aca="false">W$7</f>
        <v>0</v>
      </c>
      <c r="AL144" s="73" t="n">
        <f aca="false">AL143*VLOOKUP($X144,$K$40:$V$69,AL$6+1,FALSE())</f>
        <v>0.908768652345149</v>
      </c>
      <c r="AM144" s="74" t="n">
        <f aca="false">AM143*VLOOKUP($X144,$K$40:$V$69,AM$6+1,FALSE())</f>
        <v>0.888288061885632</v>
      </c>
      <c r="AN144" s="74" t="n">
        <f aca="false">AN143*VLOOKUP($X144,$K$40:$V$69,AN$6+1,FALSE())</f>
        <v>0.822169315518256</v>
      </c>
      <c r="AO144" s="74" t="n">
        <f aca="false">AO143*VLOOKUP($X144,$K$40:$V$69,AO$6+1,FALSE())</f>
        <v>0.785819239388427</v>
      </c>
      <c r="AP144" s="74" t="n">
        <f aca="false">AP143*VLOOKUP($X144,$K$40:$V$69,AP$6+1,FALSE())</f>
        <v>0.711785441150031</v>
      </c>
      <c r="AQ144" s="74" t="n">
        <f aca="false">AQ143*VLOOKUP($X144,$K$40:$V$69,AQ$6+1,FALSE())</f>
        <v>0.609171173408874</v>
      </c>
      <c r="AR144" s="74" t="n">
        <f aca="false">AR143*VLOOKUP($X144,$K$40:$V$69,AR$6+1,FALSE())</f>
        <v>0.572451707900949</v>
      </c>
      <c r="AS144" s="74" t="n">
        <f aca="false">AS143*VLOOKUP($X144,$K$40:$V$69,AS$6+1,FALSE())</f>
        <v>0.50522132865081</v>
      </c>
      <c r="AT144" s="74" t="n">
        <f aca="false">AT143*VLOOKUP($X144,$K$40:$V$69,AT$6+1,FALSE())</f>
        <v>0.459047892028251</v>
      </c>
      <c r="AU144" s="74" t="n">
        <f aca="false">AU143*VLOOKUP($X144,$K$40:$V$69,AU$6+1,FALSE())</f>
        <v>0.313126198724935</v>
      </c>
      <c r="AV144" s="74" t="n">
        <f aca="false">AV143*VLOOKUP($X144,$K$40:$V$69,AV$6+1,FALSE())</f>
        <v>0.160348869266807</v>
      </c>
      <c r="AW144" s="75" t="n">
        <v>0</v>
      </c>
      <c r="AX144" s="54"/>
      <c r="AY144" s="60" t="n">
        <f aca="false">AY132+1</f>
        <v>12</v>
      </c>
      <c r="AZ144" s="61" t="n">
        <v>138</v>
      </c>
      <c r="BA144" s="76" t="n">
        <v>0.313126198724935</v>
      </c>
      <c r="BB144" s="77" t="n">
        <v>0.459047892028251</v>
      </c>
      <c r="BC144" s="54"/>
      <c r="BD144" s="54" t="n">
        <f aca="false">IF($D$11=1,BA144*BB144,BA144)</f>
        <v>0.313126198724935</v>
      </c>
    </row>
    <row r="145" customFormat="false" ht="12.75" hidden="false" customHeight="false" outlineLevel="0" collapsed="false">
      <c r="F145" s="57" t="n">
        <v>10</v>
      </c>
      <c r="G145" s="58" t="n">
        <v>4</v>
      </c>
      <c r="H145" s="80" t="n">
        <f aca="false">+'Survival Rates'!J143</f>
        <v>0.674766773221193</v>
      </c>
      <c r="I145" s="81" t="n">
        <v>0.616141302494531</v>
      </c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60" t="n">
        <f aca="false">X133+1</f>
        <v>12</v>
      </c>
      <c r="Y145" s="61" t="n">
        <v>139</v>
      </c>
      <c r="Z145" s="71" t="n">
        <f aca="false">Z144*VLOOKUP($X145,$K$7:$V$36,Z$6+1,FALSE())</f>
        <v>0.907533256756751</v>
      </c>
      <c r="AA145" s="71" t="n">
        <f aca="false">AA144*VLOOKUP($X145,$K$7:$V$36,AA$6+1,FALSE())</f>
        <v>0.886656677982157</v>
      </c>
      <c r="AB145" s="71" t="n">
        <f aca="false">AB144*VLOOKUP($X145,$K$7:$V$36,AB$6+1,FALSE())</f>
        <v>0.820055512656533</v>
      </c>
      <c r="AC145" s="71" t="n">
        <f aca="false">AC144*VLOOKUP($X145,$K$7:$V$36,AC$6+1,FALSE())</f>
        <v>0.783345643791173</v>
      </c>
      <c r="AD145" s="71" t="n">
        <f aca="false">AD144*VLOOKUP($X145,$K$7:$V$36,AD$6+1,FALSE())</f>
        <v>0.709148186250792</v>
      </c>
      <c r="AE145" s="71" t="n">
        <f aca="false">AE144*VLOOKUP($X145,$K$7:$V$36,AE$6+1,FALSE())</f>
        <v>0.606369695396969</v>
      </c>
      <c r="AF145" s="71" t="n">
        <f aca="false">AF144*VLOOKUP($X145,$K$7:$V$36,AF$6+1,FALSE())</f>
        <v>0.569596387996044</v>
      </c>
      <c r="AG145" s="71" t="n">
        <f aca="false">AG144*VLOOKUP($X145,$K$7:$V$36,AG$6+1,FALSE())</f>
        <v>0.502193886909953</v>
      </c>
      <c r="AH145" s="71" t="n">
        <f aca="false">AH144*VLOOKUP($X145,$K$7:$V$36,AH$6+1,FALSE())</f>
        <v>0.455926930322628</v>
      </c>
      <c r="AI145" s="71" t="n">
        <f aca="false">AI144*VLOOKUP($X145,$K$7:$V$36,AI$6+1,FALSE())</f>
        <v>0.310263568286886</v>
      </c>
      <c r="AJ145" s="71" t="n">
        <f aca="false">AJ144*VLOOKUP($X145,$K$7:$V$36,AJ$6+1,FALSE())</f>
        <v>0.158262504479057</v>
      </c>
      <c r="AK145" s="72" t="n">
        <f aca="false">W$7</f>
        <v>0</v>
      </c>
      <c r="AL145" s="73" t="n">
        <f aca="false">AL144*VLOOKUP($X145,$K$40:$V$69,AL$6+1,FALSE())</f>
        <v>0.907533256756751</v>
      </c>
      <c r="AM145" s="74" t="n">
        <f aca="false">AM144*VLOOKUP($X145,$K$40:$V$69,AM$6+1,FALSE())</f>
        <v>0.886656677982157</v>
      </c>
      <c r="AN145" s="74" t="n">
        <f aca="false">AN144*VLOOKUP($X145,$K$40:$V$69,AN$6+1,FALSE())</f>
        <v>0.820055512656533</v>
      </c>
      <c r="AO145" s="74" t="n">
        <f aca="false">AO144*VLOOKUP($X145,$K$40:$V$69,AO$6+1,FALSE())</f>
        <v>0.783345643791173</v>
      </c>
      <c r="AP145" s="74" t="n">
        <f aca="false">AP144*VLOOKUP($X145,$K$40:$V$69,AP$6+1,FALSE())</f>
        <v>0.709148186250792</v>
      </c>
      <c r="AQ145" s="74" t="n">
        <f aca="false">AQ144*VLOOKUP($X145,$K$40:$V$69,AQ$6+1,FALSE())</f>
        <v>0.606369695396969</v>
      </c>
      <c r="AR145" s="74" t="n">
        <f aca="false">AR144*VLOOKUP($X145,$K$40:$V$69,AR$6+1,FALSE())</f>
        <v>0.569596387996044</v>
      </c>
      <c r="AS145" s="74" t="n">
        <f aca="false">AS144*VLOOKUP($X145,$K$40:$V$69,AS$6+1,FALSE())</f>
        <v>0.502193886909953</v>
      </c>
      <c r="AT145" s="74" t="n">
        <f aca="false">AT144*VLOOKUP($X145,$K$40:$V$69,AT$6+1,FALSE())</f>
        <v>0.455926930322628</v>
      </c>
      <c r="AU145" s="74" t="n">
        <f aca="false">AU144*VLOOKUP($X145,$K$40:$V$69,AU$6+1,FALSE())</f>
        <v>0.310263568286886</v>
      </c>
      <c r="AV145" s="74" t="n">
        <f aca="false">AV144*VLOOKUP($X145,$K$40:$V$69,AV$6+1,FALSE())</f>
        <v>0.158262504479057</v>
      </c>
      <c r="AW145" s="75" t="n">
        <v>0</v>
      </c>
      <c r="AX145" s="54"/>
      <c r="AY145" s="60" t="n">
        <f aca="false">AY133+1</f>
        <v>12</v>
      </c>
      <c r="AZ145" s="61" t="n">
        <v>139</v>
      </c>
      <c r="BA145" s="76" t="n">
        <v>0.310263568286886</v>
      </c>
      <c r="BB145" s="77" t="n">
        <v>0.455926930322628</v>
      </c>
      <c r="BC145" s="54"/>
      <c r="BD145" s="54" t="n">
        <f aca="false">IF($D$11=1,BA145*BB145,BA145)</f>
        <v>0.310263568286886</v>
      </c>
    </row>
    <row r="146" customFormat="false" ht="12.75" hidden="false" customHeight="false" outlineLevel="0" collapsed="false">
      <c r="F146" s="57" t="n">
        <v>10</v>
      </c>
      <c r="G146" s="58" t="n">
        <v>5</v>
      </c>
      <c r="H146" s="80" t="n">
        <f aca="false">+'Survival Rates'!J144</f>
        <v>0.601962044190188</v>
      </c>
      <c r="I146" s="81" t="n">
        <v>0.539174254835077</v>
      </c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60" t="n">
        <f aca="false">X134+1</f>
        <v>12</v>
      </c>
      <c r="Y146" s="61" t="n">
        <v>140</v>
      </c>
      <c r="Z146" s="71" t="n">
        <f aca="false">Z145*VLOOKUP($X146,$K$7:$V$36,Z$6+1,FALSE())</f>
        <v>0.906299540586164</v>
      </c>
      <c r="AA146" s="71" t="n">
        <f aca="false">AA145*VLOOKUP($X146,$K$7:$V$36,AA$6+1,FALSE())</f>
        <v>0.885028290193968</v>
      </c>
      <c r="AB146" s="71" t="n">
        <f aca="false">AB145*VLOOKUP($X146,$K$7:$V$36,AB$6+1,FALSE())</f>
        <v>0.81794714439624</v>
      </c>
      <c r="AC146" s="71" t="n">
        <f aca="false">AC145*VLOOKUP($X146,$K$7:$V$36,AC$6+1,FALSE())</f>
        <v>0.780879834558609</v>
      </c>
      <c r="AD146" s="71" t="n">
        <f aca="false">AD145*VLOOKUP($X146,$K$7:$V$36,AD$6+1,FALSE())</f>
        <v>0.706520702713821</v>
      </c>
      <c r="AE146" s="71" t="n">
        <f aca="false">AE145*VLOOKUP($X146,$K$7:$V$36,AE$6+1,FALSE())</f>
        <v>0.60358110092157</v>
      </c>
      <c r="AF146" s="71" t="n">
        <f aca="false">AF145*VLOOKUP($X146,$K$7:$V$36,AF$6+1,FALSE())</f>
        <v>0.566755310081593</v>
      </c>
      <c r="AG146" s="71" t="n">
        <f aca="false">AG145*VLOOKUP($X146,$K$7:$V$36,AG$6+1,FALSE())</f>
        <v>0.499184586532049</v>
      </c>
      <c r="AH146" s="71" t="n">
        <f aca="false">AH145*VLOOKUP($X146,$K$7:$V$36,AH$6+1,FALSE())</f>
        <v>0.452827187322368</v>
      </c>
      <c r="AI146" s="71" t="n">
        <f aca="false">AI145*VLOOKUP($X146,$K$7:$V$36,AI$6+1,FALSE())</f>
        <v>0.307427108297232</v>
      </c>
      <c r="AJ146" s="71" t="n">
        <f aca="false">AJ145*VLOOKUP($X146,$K$7:$V$36,AJ$6+1,FALSE())</f>
        <v>0.156203286237756</v>
      </c>
      <c r="AK146" s="72" t="n">
        <f aca="false">W$7</f>
        <v>0</v>
      </c>
      <c r="AL146" s="73" t="n">
        <f aca="false">AL145*VLOOKUP($X146,$K$40:$V$69,AL$6+1,FALSE())</f>
        <v>0.906299540586164</v>
      </c>
      <c r="AM146" s="74" t="n">
        <f aca="false">AM145*VLOOKUP($X146,$K$40:$V$69,AM$6+1,FALSE())</f>
        <v>0.885028290193968</v>
      </c>
      <c r="AN146" s="74" t="n">
        <f aca="false">AN145*VLOOKUP($X146,$K$40:$V$69,AN$6+1,FALSE())</f>
        <v>0.81794714439624</v>
      </c>
      <c r="AO146" s="74" t="n">
        <f aca="false">AO145*VLOOKUP($X146,$K$40:$V$69,AO$6+1,FALSE())</f>
        <v>0.780879834558609</v>
      </c>
      <c r="AP146" s="74" t="n">
        <f aca="false">AP145*VLOOKUP($X146,$K$40:$V$69,AP$6+1,FALSE())</f>
        <v>0.706520702713821</v>
      </c>
      <c r="AQ146" s="74" t="n">
        <f aca="false">AQ145*VLOOKUP($X146,$K$40:$V$69,AQ$6+1,FALSE())</f>
        <v>0.60358110092157</v>
      </c>
      <c r="AR146" s="74" t="n">
        <f aca="false">AR145*VLOOKUP($X146,$K$40:$V$69,AR$6+1,FALSE())</f>
        <v>0.566755310081593</v>
      </c>
      <c r="AS146" s="74" t="n">
        <f aca="false">AS145*VLOOKUP($X146,$K$40:$V$69,AS$6+1,FALSE())</f>
        <v>0.499184586532049</v>
      </c>
      <c r="AT146" s="74" t="n">
        <f aca="false">AT145*VLOOKUP($X146,$K$40:$V$69,AT$6+1,FALSE())</f>
        <v>0.452827187322368</v>
      </c>
      <c r="AU146" s="74" t="n">
        <f aca="false">AU145*VLOOKUP($X146,$K$40:$V$69,AU$6+1,FALSE())</f>
        <v>0.307427108297232</v>
      </c>
      <c r="AV146" s="74" t="n">
        <f aca="false">AV145*VLOOKUP($X146,$K$40:$V$69,AV$6+1,FALSE())</f>
        <v>0.156203286237756</v>
      </c>
      <c r="AW146" s="75" t="n">
        <v>0</v>
      </c>
      <c r="AX146" s="54"/>
      <c r="AY146" s="60" t="n">
        <f aca="false">AY134+1</f>
        <v>12</v>
      </c>
      <c r="AZ146" s="61" t="n">
        <v>140</v>
      </c>
      <c r="BA146" s="76" t="n">
        <v>0.307427108297232</v>
      </c>
      <c r="BB146" s="77" t="n">
        <v>0.452827187322368</v>
      </c>
      <c r="BC146" s="54"/>
      <c r="BD146" s="54" t="n">
        <f aca="false">IF($D$11=1,BA146*BB146,BA146)</f>
        <v>0.307427108297232</v>
      </c>
    </row>
    <row r="147" customFormat="false" ht="12.75" hidden="false" customHeight="false" outlineLevel="0" collapsed="false">
      <c r="F147" s="57" t="n">
        <v>10</v>
      </c>
      <c r="G147" s="58" t="n">
        <v>6</v>
      </c>
      <c r="H147" s="80" t="n">
        <f aca="false">+'Survival Rates'!J145</f>
        <v>0.544472562309342</v>
      </c>
      <c r="I147" s="81" t="n">
        <v>0.476920548145062</v>
      </c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60" t="n">
        <f aca="false">X135+1</f>
        <v>12</v>
      </c>
      <c r="Y147" s="61" t="n">
        <v>141</v>
      </c>
      <c r="Z147" s="71" t="n">
        <f aca="false">Z146*VLOOKUP($X147,$K$7:$V$36,Z$6+1,FALSE())</f>
        <v>0.905067501550357</v>
      </c>
      <c r="AA147" s="71" t="n">
        <f aca="false">AA146*VLOOKUP($X147,$K$7:$V$36,AA$6+1,FALSE())</f>
        <v>0.883402893018555</v>
      </c>
      <c r="AB147" s="71" t="n">
        <f aca="false">AB146*VLOOKUP($X147,$K$7:$V$36,AB$6+1,FALSE())</f>
        <v>0.81584419676498</v>
      </c>
      <c r="AC147" s="71" t="n">
        <f aca="false">AC146*VLOOKUP($X147,$K$7:$V$36,AC$6+1,FALSE())</f>
        <v>0.778421787180879</v>
      </c>
      <c r="AD147" s="71" t="n">
        <f aca="false">AD146*VLOOKUP($X147,$K$7:$V$36,AD$6+1,FALSE())</f>
        <v>0.70390295433499</v>
      </c>
      <c r="AE147" s="71" t="n">
        <f aca="false">AE146*VLOOKUP($X147,$K$7:$V$36,AE$6+1,FALSE())</f>
        <v>0.600805330733413</v>
      </c>
      <c r="AF147" s="71" t="n">
        <f aca="false">AF146*VLOOKUP($X147,$K$7:$V$36,AF$6+1,FALSE())</f>
        <v>0.56392840312027</v>
      </c>
      <c r="AG147" s="71" t="n">
        <f aca="false">AG146*VLOOKUP($X147,$K$7:$V$36,AG$6+1,FALSE())</f>
        <v>0.496193318808464</v>
      </c>
      <c r="AH147" s="71" t="n">
        <f aca="false">AH146*VLOOKUP($X147,$K$7:$V$36,AH$6+1,FALSE())</f>
        <v>0.44974851876634</v>
      </c>
      <c r="AI147" s="71" t="n">
        <f aca="false">AI146*VLOOKUP($X147,$K$7:$V$36,AI$6+1,FALSE())</f>
        <v>0.304616579503166</v>
      </c>
      <c r="AJ147" s="71" t="n">
        <f aca="false">AJ146*VLOOKUP($X147,$K$7:$V$36,AJ$6+1,FALSE())</f>
        <v>0.154170861328073</v>
      </c>
      <c r="AK147" s="72" t="n">
        <f aca="false">W$7</f>
        <v>0</v>
      </c>
      <c r="AL147" s="73" t="n">
        <f aca="false">AL146*VLOOKUP($X147,$K$40:$V$69,AL$6+1,FALSE())</f>
        <v>0.905067501550357</v>
      </c>
      <c r="AM147" s="74" t="n">
        <f aca="false">AM146*VLOOKUP($X147,$K$40:$V$69,AM$6+1,FALSE())</f>
        <v>0.883402893018555</v>
      </c>
      <c r="AN147" s="74" t="n">
        <f aca="false">AN146*VLOOKUP($X147,$K$40:$V$69,AN$6+1,FALSE())</f>
        <v>0.81584419676498</v>
      </c>
      <c r="AO147" s="74" t="n">
        <f aca="false">AO146*VLOOKUP($X147,$K$40:$V$69,AO$6+1,FALSE())</f>
        <v>0.778421787180879</v>
      </c>
      <c r="AP147" s="74" t="n">
        <f aca="false">AP146*VLOOKUP($X147,$K$40:$V$69,AP$6+1,FALSE())</f>
        <v>0.70390295433499</v>
      </c>
      <c r="AQ147" s="74" t="n">
        <f aca="false">AQ146*VLOOKUP($X147,$K$40:$V$69,AQ$6+1,FALSE())</f>
        <v>0.600805330733413</v>
      </c>
      <c r="AR147" s="74" t="n">
        <f aca="false">AR146*VLOOKUP($X147,$K$40:$V$69,AR$6+1,FALSE())</f>
        <v>0.56392840312027</v>
      </c>
      <c r="AS147" s="74" t="n">
        <f aca="false">AS146*VLOOKUP($X147,$K$40:$V$69,AS$6+1,FALSE())</f>
        <v>0.496193318808464</v>
      </c>
      <c r="AT147" s="74" t="n">
        <f aca="false">AT146*VLOOKUP($X147,$K$40:$V$69,AT$6+1,FALSE())</f>
        <v>0.44974851876634</v>
      </c>
      <c r="AU147" s="74" t="n">
        <f aca="false">AU146*VLOOKUP($X147,$K$40:$V$69,AU$6+1,FALSE())</f>
        <v>0.304616579503166</v>
      </c>
      <c r="AV147" s="74" t="n">
        <f aca="false">AV146*VLOOKUP($X147,$K$40:$V$69,AV$6+1,FALSE())</f>
        <v>0.154170861328073</v>
      </c>
      <c r="AW147" s="75" t="n">
        <v>0</v>
      </c>
      <c r="AX147" s="54"/>
      <c r="AY147" s="60" t="n">
        <f aca="false">AY135+1</f>
        <v>12</v>
      </c>
      <c r="AZ147" s="61" t="n">
        <v>141</v>
      </c>
      <c r="BA147" s="76" t="n">
        <v>0.304616579503166</v>
      </c>
      <c r="BB147" s="77" t="n">
        <v>0.44974851876634</v>
      </c>
      <c r="BC147" s="54"/>
      <c r="BD147" s="54" t="n">
        <f aca="false">IF($D$11=1,BA147*BB147,BA147)</f>
        <v>0.304616579503166</v>
      </c>
    </row>
    <row r="148" customFormat="false" ht="12.75" hidden="false" customHeight="false" outlineLevel="0" collapsed="false">
      <c r="F148" s="57" t="n">
        <v>10</v>
      </c>
      <c r="G148" s="58" t="n">
        <v>7</v>
      </c>
      <c r="H148" s="80" t="n">
        <f aca="false">+'Survival Rates'!J146</f>
        <v>0.492303417119588</v>
      </c>
      <c r="I148" s="81" t="n">
        <v>0.42145146634863</v>
      </c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60" t="n">
        <f aca="false">X136+1</f>
        <v>12</v>
      </c>
      <c r="Y148" s="61" t="n">
        <v>142</v>
      </c>
      <c r="Z148" s="71" t="n">
        <f aca="false">Z147*VLOOKUP($X148,$K$7:$V$36,Z$6+1,FALSE())</f>
        <v>0.903837137369405</v>
      </c>
      <c r="AA148" s="71" t="n">
        <f aca="false">AA147*VLOOKUP($X148,$K$7:$V$36,AA$6+1,FALSE())</f>
        <v>0.881780480963512</v>
      </c>
      <c r="AB148" s="71" t="n">
        <f aca="false">AB147*VLOOKUP($X148,$K$7:$V$36,AB$6+1,FALSE())</f>
        <v>0.81374665582628</v>
      </c>
      <c r="AC148" s="71" t="n">
        <f aca="false">AC147*VLOOKUP($X148,$K$7:$V$36,AC$6+1,FALSE())</f>
        <v>0.775971477225277</v>
      </c>
      <c r="AD148" s="71" t="n">
        <f aca="false">AD147*VLOOKUP($X148,$K$7:$V$36,AD$6+1,FALSE())</f>
        <v>0.701294905044308</v>
      </c>
      <c r="AE148" s="71" t="n">
        <f aca="false">AE147*VLOOKUP($X148,$K$7:$V$36,AE$6+1,FALSE())</f>
        <v>0.59804232585571</v>
      </c>
      <c r="AF148" s="71" t="n">
        <f aca="false">AF147*VLOOKUP($X148,$K$7:$V$36,AF$6+1,FALSE())</f>
        <v>0.561115596429074</v>
      </c>
      <c r="AG148" s="71" t="n">
        <f aca="false">AG147*VLOOKUP($X148,$K$7:$V$36,AG$6+1,FALSE())</f>
        <v>0.493219975681984</v>
      </c>
      <c r="AH148" s="71" t="n">
        <f aca="false">AH147*VLOOKUP($X148,$K$7:$V$36,AH$6+1,FALSE())</f>
        <v>0.446690781374217</v>
      </c>
      <c r="AI148" s="71" t="n">
        <f aca="false">AI147*VLOOKUP($X148,$K$7:$V$36,AI$6+1,FALSE())</f>
        <v>0.301831744839153</v>
      </c>
      <c r="AJ148" s="71" t="n">
        <f aca="false">AJ147*VLOOKUP($X148,$K$7:$V$36,AJ$6+1,FALSE())</f>
        <v>0.152164881131002</v>
      </c>
      <c r="AK148" s="72" t="n">
        <f aca="false">W$7</f>
        <v>0</v>
      </c>
      <c r="AL148" s="73" t="n">
        <f aca="false">AL147*VLOOKUP($X148,$K$40:$V$69,AL$6+1,FALSE())</f>
        <v>0.903837137369405</v>
      </c>
      <c r="AM148" s="74" t="n">
        <f aca="false">AM147*VLOOKUP($X148,$K$40:$V$69,AM$6+1,FALSE())</f>
        <v>0.881780480963512</v>
      </c>
      <c r="AN148" s="74" t="n">
        <f aca="false">AN147*VLOOKUP($X148,$K$40:$V$69,AN$6+1,FALSE())</f>
        <v>0.81374665582628</v>
      </c>
      <c r="AO148" s="74" t="n">
        <f aca="false">AO147*VLOOKUP($X148,$K$40:$V$69,AO$6+1,FALSE())</f>
        <v>0.775971477225277</v>
      </c>
      <c r="AP148" s="74" t="n">
        <f aca="false">AP147*VLOOKUP($X148,$K$40:$V$69,AP$6+1,FALSE())</f>
        <v>0.701294905044308</v>
      </c>
      <c r="AQ148" s="74" t="n">
        <f aca="false">AQ147*VLOOKUP($X148,$K$40:$V$69,AQ$6+1,FALSE())</f>
        <v>0.59804232585571</v>
      </c>
      <c r="AR148" s="74" t="n">
        <f aca="false">AR147*VLOOKUP($X148,$K$40:$V$69,AR$6+1,FALSE())</f>
        <v>0.561115596429074</v>
      </c>
      <c r="AS148" s="74" t="n">
        <f aca="false">AS147*VLOOKUP($X148,$K$40:$V$69,AS$6+1,FALSE())</f>
        <v>0.493219975681984</v>
      </c>
      <c r="AT148" s="74" t="n">
        <f aca="false">AT147*VLOOKUP($X148,$K$40:$V$69,AT$6+1,FALSE())</f>
        <v>0.446690781374217</v>
      </c>
      <c r="AU148" s="74" t="n">
        <f aca="false">AU147*VLOOKUP($X148,$K$40:$V$69,AU$6+1,FALSE())</f>
        <v>0.301831744839153</v>
      </c>
      <c r="AV148" s="74" t="n">
        <f aca="false">AV147*VLOOKUP($X148,$K$40:$V$69,AV$6+1,FALSE())</f>
        <v>0.152164881131002</v>
      </c>
      <c r="AW148" s="75" t="n">
        <v>0</v>
      </c>
      <c r="AX148" s="54"/>
      <c r="AY148" s="60" t="n">
        <f aca="false">AY136+1</f>
        <v>12</v>
      </c>
      <c r="AZ148" s="61" t="n">
        <v>142</v>
      </c>
      <c r="BA148" s="76" t="n">
        <v>0.301831744839153</v>
      </c>
      <c r="BB148" s="77" t="n">
        <v>0.446690781374217</v>
      </c>
      <c r="BC148" s="54"/>
      <c r="BD148" s="54" t="n">
        <f aca="false">IF($D$11=1,BA148*BB148,BA148)</f>
        <v>0.301831744839153</v>
      </c>
    </row>
    <row r="149" customFormat="false" ht="12.75" hidden="false" customHeight="false" outlineLevel="0" collapsed="false">
      <c r="F149" s="57" t="n">
        <v>10</v>
      </c>
      <c r="G149" s="58" t="n">
        <v>8</v>
      </c>
      <c r="H149" s="80" t="n">
        <f aca="false">+'Survival Rates'!J147</f>
        <v>0.446931899392689</v>
      </c>
      <c r="I149" s="81" t="n">
        <v>0.368673827914516</v>
      </c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60" t="n">
        <f aca="false">X137+1</f>
        <v>12</v>
      </c>
      <c r="Y149" s="61" t="n">
        <v>143</v>
      </c>
      <c r="Z149" s="71" t="n">
        <f aca="false">Z148*VLOOKUP($X149,$K$7:$V$36,Z$6+1,FALSE())</f>
        <v>0.902608445766482</v>
      </c>
      <c r="AA149" s="71" t="n">
        <f aca="false">AA148*VLOOKUP($X149,$K$7:$V$36,AA$6+1,FALSE())</f>
        <v>0.880161048546523</v>
      </c>
      <c r="AB149" s="71" t="n">
        <f aca="false">AB148*VLOOKUP($X149,$K$7:$V$36,AB$6+1,FALSE())</f>
        <v>0.811654507679497</v>
      </c>
      <c r="AC149" s="71" t="n">
        <f aca="false">AC148*VLOOKUP($X149,$K$7:$V$36,AC$6+1,FALSE())</f>
        <v>0.773528880336007</v>
      </c>
      <c r="AD149" s="71" t="n">
        <f aca="false">AD148*VLOOKUP($X149,$K$7:$V$36,AD$6+1,FALSE())</f>
        <v>0.698696518905429</v>
      </c>
      <c r="AE149" s="71" t="n">
        <f aca="false">AE148*VLOOKUP($X149,$K$7:$V$36,AE$6+1,FALSE())</f>
        <v>0.595292027582898</v>
      </c>
      <c r="AF149" s="71" t="n">
        <f aca="false">AF148*VLOOKUP($X149,$K$7:$V$36,AF$6+1,FALSE())</f>
        <v>0.558316819677562</v>
      </c>
      <c r="AG149" s="71" t="n">
        <f aca="false">AG148*VLOOKUP($X149,$K$7:$V$36,AG$6+1,FALSE())</f>
        <v>0.490264449742904</v>
      </c>
      <c r="AH149" s="71" t="n">
        <f aca="false">AH148*VLOOKUP($X149,$K$7:$V$36,AH$6+1,FALSE())</f>
        <v>0.443653832839797</v>
      </c>
      <c r="AI149" s="71" t="n">
        <f aca="false">AI148*VLOOKUP($X149,$K$7:$V$36,AI$6+1,FALSE())</f>
        <v>0.299072369406933</v>
      </c>
      <c r="AJ149" s="71" t="n">
        <f aca="false">AJ148*VLOOKUP($X149,$K$7:$V$36,AJ$6+1,FALSE())</f>
        <v>0.15018500156356</v>
      </c>
      <c r="AK149" s="72" t="n">
        <f aca="false">W$7</f>
        <v>0</v>
      </c>
      <c r="AL149" s="73" t="n">
        <f aca="false">AL148*VLOOKUP($X149,$K$40:$V$69,AL$6+1,FALSE())</f>
        <v>0.902608445766482</v>
      </c>
      <c r="AM149" s="74" t="n">
        <f aca="false">AM148*VLOOKUP($X149,$K$40:$V$69,AM$6+1,FALSE())</f>
        <v>0.880161048546523</v>
      </c>
      <c r="AN149" s="74" t="n">
        <f aca="false">AN148*VLOOKUP($X149,$K$40:$V$69,AN$6+1,FALSE())</f>
        <v>0.811654507679497</v>
      </c>
      <c r="AO149" s="74" t="n">
        <f aca="false">AO148*VLOOKUP($X149,$K$40:$V$69,AO$6+1,FALSE())</f>
        <v>0.773528880336007</v>
      </c>
      <c r="AP149" s="74" t="n">
        <f aca="false">AP148*VLOOKUP($X149,$K$40:$V$69,AP$6+1,FALSE())</f>
        <v>0.698696518905429</v>
      </c>
      <c r="AQ149" s="74" t="n">
        <f aca="false">AQ148*VLOOKUP($X149,$K$40:$V$69,AQ$6+1,FALSE())</f>
        <v>0.595292027582898</v>
      </c>
      <c r="AR149" s="74" t="n">
        <f aca="false">AR148*VLOOKUP($X149,$K$40:$V$69,AR$6+1,FALSE())</f>
        <v>0.558316819677562</v>
      </c>
      <c r="AS149" s="74" t="n">
        <f aca="false">AS148*VLOOKUP($X149,$K$40:$V$69,AS$6+1,FALSE())</f>
        <v>0.490264449742904</v>
      </c>
      <c r="AT149" s="74" t="n">
        <f aca="false">AT148*VLOOKUP($X149,$K$40:$V$69,AT$6+1,FALSE())</f>
        <v>0.443653832839797</v>
      </c>
      <c r="AU149" s="74" t="n">
        <f aca="false">AU148*VLOOKUP($X149,$K$40:$V$69,AU$6+1,FALSE())</f>
        <v>0.299072369406933</v>
      </c>
      <c r="AV149" s="74" t="n">
        <f aca="false">AV148*VLOOKUP($X149,$K$40:$V$69,AV$6+1,FALSE())</f>
        <v>0.15018500156356</v>
      </c>
      <c r="AW149" s="75" t="n">
        <v>0</v>
      </c>
      <c r="AX149" s="54"/>
      <c r="AY149" s="60" t="n">
        <f aca="false">AY137+1</f>
        <v>12</v>
      </c>
      <c r="AZ149" s="61" t="n">
        <v>143</v>
      </c>
      <c r="BA149" s="76" t="n">
        <v>0.299072369406933</v>
      </c>
      <c r="BB149" s="77" t="n">
        <v>0.443653832839797</v>
      </c>
      <c r="BC149" s="54"/>
      <c r="BD149" s="54" t="n">
        <f aca="false">IF($D$11=1,BA149*BB149,BA149)</f>
        <v>0.299072369406933</v>
      </c>
    </row>
    <row r="150" customFormat="false" ht="12.75" hidden="false" customHeight="false" outlineLevel="0" collapsed="false">
      <c r="F150" s="57" t="n">
        <v>10</v>
      </c>
      <c r="G150" s="58" t="n">
        <v>9</v>
      </c>
      <c r="H150" s="80" t="n">
        <f aca="false">+'Survival Rates'!J148</f>
        <v>0.40580529256395</v>
      </c>
      <c r="I150" s="81" t="n">
        <v>0.32095550893212</v>
      </c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60" t="n">
        <f aca="false">X138+1</f>
        <v>12</v>
      </c>
      <c r="Y150" s="61" t="n">
        <v>144</v>
      </c>
      <c r="Z150" s="71" t="n">
        <f aca="false">Z149*VLOOKUP($X150,$K$7:$V$36,Z$6+1,FALSE())</f>
        <v>0.901381424467857</v>
      </c>
      <c r="AA150" s="71" t="n">
        <f aca="false">AA149*VLOOKUP($X150,$K$7:$V$36,AA$6+1,FALSE())</f>
        <v>0.878544590295338</v>
      </c>
      <c r="AB150" s="71" t="n">
        <f aca="false">AB149*VLOOKUP($X150,$K$7:$V$36,AB$6+1,FALSE())</f>
        <v>0.809567738459726</v>
      </c>
      <c r="AC150" s="71" t="n">
        <f aca="false">AC149*VLOOKUP($X150,$K$7:$V$36,AC$6+1,FALSE())</f>
        <v>0.771093972233938</v>
      </c>
      <c r="AD150" s="71" t="n">
        <f aca="false">AD149*VLOOKUP($X150,$K$7:$V$36,AD$6+1,FALSE())</f>
        <v>0.696107760115157</v>
      </c>
      <c r="AE150" s="71" t="n">
        <f aca="false">AE149*VLOOKUP($X150,$K$7:$V$36,AE$6+1,FALSE())</f>
        <v>0.592554377479391</v>
      </c>
      <c r="AF150" s="71" t="n">
        <f aca="false">AF149*VLOOKUP($X150,$K$7:$V$36,AF$6+1,FALSE())</f>
        <v>0.555532002886091</v>
      </c>
      <c r="AG150" s="71" t="n">
        <f aca="false">AG149*VLOOKUP($X150,$K$7:$V$36,AG$6+1,FALSE())</f>
        <v>0.487326634225152</v>
      </c>
      <c r="AH150" s="71" t="n">
        <f aca="false">AH149*VLOOKUP($X150,$K$7:$V$36,AH$6+1,FALSE())</f>
        <v>0.440637531824389</v>
      </c>
      <c r="AI150" s="71" t="n">
        <f aca="false">AI149*VLOOKUP($X150,$K$7:$V$36,AI$6+1,FALSE())</f>
        <v>0.296338220455712</v>
      </c>
      <c r="AJ150" s="71" t="n">
        <f aca="false">AJ149*VLOOKUP($X150,$K$7:$V$36,AJ$6+1,FALSE())</f>
        <v>0.148230883019768</v>
      </c>
      <c r="AK150" s="72" t="n">
        <f aca="false">W$7</f>
        <v>0</v>
      </c>
      <c r="AL150" s="73" t="n">
        <f aca="false">AL149*VLOOKUP($X150,$K$40:$V$69,AL$6+1,FALSE())</f>
        <v>0.901381424467857</v>
      </c>
      <c r="AM150" s="74" t="n">
        <f aca="false">AM149*VLOOKUP($X150,$K$40:$V$69,AM$6+1,FALSE())</f>
        <v>0.878544590295338</v>
      </c>
      <c r="AN150" s="74" t="n">
        <f aca="false">AN149*VLOOKUP($X150,$K$40:$V$69,AN$6+1,FALSE())</f>
        <v>0.809567738459726</v>
      </c>
      <c r="AO150" s="74" t="n">
        <f aca="false">AO149*VLOOKUP($X150,$K$40:$V$69,AO$6+1,FALSE())</f>
        <v>0.771093972233938</v>
      </c>
      <c r="AP150" s="74" t="n">
        <f aca="false">AP149*VLOOKUP($X150,$K$40:$V$69,AP$6+1,FALSE())</f>
        <v>0.696107760115157</v>
      </c>
      <c r="AQ150" s="74" t="n">
        <f aca="false">AQ149*VLOOKUP($X150,$K$40:$V$69,AQ$6+1,FALSE())</f>
        <v>0.592554377479391</v>
      </c>
      <c r="AR150" s="74" t="n">
        <f aca="false">AR149*VLOOKUP($X150,$K$40:$V$69,AR$6+1,FALSE())</f>
        <v>0.555532002886091</v>
      </c>
      <c r="AS150" s="74" t="n">
        <f aca="false">AS149*VLOOKUP($X150,$K$40:$V$69,AS$6+1,FALSE())</f>
        <v>0.487326634225152</v>
      </c>
      <c r="AT150" s="74" t="n">
        <f aca="false">AT149*VLOOKUP($X150,$K$40:$V$69,AT$6+1,FALSE())</f>
        <v>0.440637531824389</v>
      </c>
      <c r="AU150" s="74" t="n">
        <f aca="false">AU149*VLOOKUP($X150,$K$40:$V$69,AU$6+1,FALSE())</f>
        <v>0.296338220455712</v>
      </c>
      <c r="AV150" s="74" t="n">
        <f aca="false">AV149*VLOOKUP($X150,$K$40:$V$69,AV$6+1,FALSE())</f>
        <v>0.148230883019768</v>
      </c>
      <c r="AW150" s="75" t="n">
        <v>0</v>
      </c>
      <c r="AX150" s="54"/>
      <c r="AY150" s="60" t="n">
        <f aca="false">AY138+1</f>
        <v>12</v>
      </c>
      <c r="AZ150" s="61" t="n">
        <v>144</v>
      </c>
      <c r="BA150" s="76" t="n">
        <v>0.296338220455712</v>
      </c>
      <c r="BB150" s="77" t="n">
        <v>0.440637531824389</v>
      </c>
      <c r="BC150" s="54"/>
      <c r="BD150" s="54" t="n">
        <f aca="false">IF($D$11=1,BA150*BB150,BA150)</f>
        <v>0.296338220455712</v>
      </c>
    </row>
    <row r="151" customFormat="false" ht="12.75" hidden="false" customHeight="false" outlineLevel="0" collapsed="false">
      <c r="F151" s="57" t="n">
        <v>10</v>
      </c>
      <c r="G151" s="58" t="n">
        <v>10</v>
      </c>
      <c r="H151" s="80" t="n">
        <f aca="false">+'Survival Rates'!J149</f>
        <v>0.36838312364355</v>
      </c>
      <c r="I151" s="81" t="n">
        <v>0.277754869383689</v>
      </c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60" t="n">
        <f aca="false">X139+1</f>
        <v>13</v>
      </c>
      <c r="Y151" s="61" t="n">
        <v>145</v>
      </c>
      <c r="Z151" s="71" t="n">
        <f aca="false">Z150*VLOOKUP($X151,$K$7:$V$36,Z$6+1,FALSE())</f>
        <v>0.900041301883201</v>
      </c>
      <c r="AA151" s="71" t="n">
        <f aca="false">AA150*VLOOKUP($X151,$K$7:$V$36,AA$6+1,FALSE())</f>
        <v>0.876766431728504</v>
      </c>
      <c r="AB151" s="71" t="n">
        <f aca="false">AB150*VLOOKUP($X151,$K$7:$V$36,AB$6+1,FALSE())</f>
        <v>0.807295830887078</v>
      </c>
      <c r="AC151" s="71" t="n">
        <f aca="false">AC150*VLOOKUP($X151,$K$7:$V$36,AC$6+1,FALSE())</f>
        <v>0.768446921323532</v>
      </c>
      <c r="AD151" s="71" t="n">
        <f aca="false">AD150*VLOOKUP($X151,$K$7:$V$36,AD$6+1,FALSE())</f>
        <v>0.693346319516052</v>
      </c>
      <c r="AE151" s="71" t="n">
        <f aca="false">AE150*VLOOKUP($X151,$K$7:$V$36,AE$6+1,FALSE())</f>
        <v>0.589702919438237</v>
      </c>
      <c r="AF151" s="71" t="n">
        <f aca="false">AF150*VLOOKUP($X151,$K$7:$V$36,AF$6+1,FALSE())</f>
        <v>0.552644445800269</v>
      </c>
      <c r="AG151" s="71" t="n">
        <f aca="false">AG150*VLOOKUP($X151,$K$7:$V$36,AG$6+1,FALSE())</f>
        <v>0.484282174013548</v>
      </c>
      <c r="AH151" s="71" t="n">
        <f aca="false">AH150*VLOOKUP($X151,$K$7:$V$36,AH$6+1,FALSE())</f>
        <v>0.437516222737663</v>
      </c>
      <c r="AI151" s="71" t="n">
        <f aca="false">AI150*VLOOKUP($X151,$K$7:$V$36,AI$6+1,FALSE())</f>
        <v>0.293557856843987</v>
      </c>
      <c r="AJ151" s="71" t="n">
        <f aca="false">AJ150*VLOOKUP($X151,$K$7:$V$36,AJ$6+1,FALSE())</f>
        <v>0.146284100576696</v>
      </c>
      <c r="AK151" s="72" t="n">
        <f aca="false">W$7</f>
        <v>0</v>
      </c>
      <c r="AL151" s="73" t="n">
        <f aca="false">AL150*VLOOKUP($X151,$K$40:$V$69,AL$6+1,FALSE())</f>
        <v>0.900041301883201</v>
      </c>
      <c r="AM151" s="74" t="n">
        <f aca="false">AM150*VLOOKUP($X151,$K$40:$V$69,AM$6+1,FALSE())</f>
        <v>0.876766431728504</v>
      </c>
      <c r="AN151" s="74" t="n">
        <f aca="false">AN150*VLOOKUP($X151,$K$40:$V$69,AN$6+1,FALSE())</f>
        <v>0.807295830887078</v>
      </c>
      <c r="AO151" s="74" t="n">
        <f aca="false">AO150*VLOOKUP($X151,$K$40:$V$69,AO$6+1,FALSE())</f>
        <v>0.768446921323532</v>
      </c>
      <c r="AP151" s="74" t="n">
        <f aca="false">AP150*VLOOKUP($X151,$K$40:$V$69,AP$6+1,FALSE())</f>
        <v>0.693346319516052</v>
      </c>
      <c r="AQ151" s="74" t="n">
        <f aca="false">AQ150*VLOOKUP($X151,$K$40:$V$69,AQ$6+1,FALSE())</f>
        <v>0.589702919438237</v>
      </c>
      <c r="AR151" s="74" t="n">
        <f aca="false">AR150*VLOOKUP($X151,$K$40:$V$69,AR$6+1,FALSE())</f>
        <v>0.552644445800269</v>
      </c>
      <c r="AS151" s="74" t="n">
        <f aca="false">AS150*VLOOKUP($X151,$K$40:$V$69,AS$6+1,FALSE())</f>
        <v>0.484282174013548</v>
      </c>
      <c r="AT151" s="74" t="n">
        <f aca="false">AT150*VLOOKUP($X151,$K$40:$V$69,AT$6+1,FALSE())</f>
        <v>0.437516222737663</v>
      </c>
      <c r="AU151" s="74" t="n">
        <f aca="false">AU150*VLOOKUP($X151,$K$40:$V$69,AU$6+1,FALSE())</f>
        <v>0.293557856843987</v>
      </c>
      <c r="AV151" s="74" t="n">
        <f aca="false">AV150*VLOOKUP($X151,$K$40:$V$69,AV$6+1,FALSE())</f>
        <v>0.146284100576696</v>
      </c>
      <c r="AW151" s="75" t="n">
        <v>0</v>
      </c>
      <c r="AX151" s="54"/>
      <c r="AY151" s="60" t="n">
        <f aca="false">AY139+1</f>
        <v>13</v>
      </c>
      <c r="AZ151" s="61" t="n">
        <v>145</v>
      </c>
      <c r="BA151" s="76" t="n">
        <v>0.293557856843987</v>
      </c>
      <c r="BB151" s="77" t="n">
        <v>0.437516222737663</v>
      </c>
      <c r="BC151" s="54"/>
      <c r="BD151" s="54" t="n">
        <f aca="false">IF($D$11=1,BA151*BB151,BA151)</f>
        <v>0.293557856843987</v>
      </c>
    </row>
    <row r="152" customFormat="false" ht="12.75" hidden="false" customHeight="false" outlineLevel="0" collapsed="false">
      <c r="F152" s="57" t="n">
        <v>10</v>
      </c>
      <c r="G152" s="58" t="n">
        <v>11</v>
      </c>
      <c r="H152" s="80" t="n">
        <f aca="false">+'Survival Rates'!J150</f>
        <v>0.330865239647952</v>
      </c>
      <c r="I152" s="81" t="n">
        <v>0.243840847134348</v>
      </c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60" t="n">
        <f aca="false">X140+1</f>
        <v>13</v>
      </c>
      <c r="Y152" s="61" t="n">
        <v>146</v>
      </c>
      <c r="Z152" s="71" t="n">
        <f aca="false">Z151*VLOOKUP($X152,$K$7:$V$36,Z$6+1,FALSE())</f>
        <v>0.898703171716509</v>
      </c>
      <c r="AA152" s="71" t="n">
        <f aca="false">AA151*VLOOKUP($X152,$K$7:$V$36,AA$6+1,FALSE())</f>
        <v>0.874991872122865</v>
      </c>
      <c r="AB152" s="71" t="n">
        <f aca="false">AB151*VLOOKUP($X152,$K$7:$V$36,AB$6+1,FALSE())</f>
        <v>0.805030299018122</v>
      </c>
      <c r="AC152" s="71" t="n">
        <f aca="false">AC151*VLOOKUP($X152,$K$7:$V$36,AC$6+1,FALSE())</f>
        <v>0.765808957345166</v>
      </c>
      <c r="AD152" s="71" t="n">
        <f aca="false">AD151*VLOOKUP($X152,$K$7:$V$36,AD$6+1,FALSE())</f>
        <v>0.690595833476887</v>
      </c>
      <c r="AE152" s="71" t="n">
        <f aca="false">AE151*VLOOKUP($X152,$K$7:$V$36,AE$6+1,FALSE())</f>
        <v>0.586865183028834</v>
      </c>
      <c r="AF152" s="71" t="n">
        <f aca="false">AF151*VLOOKUP($X152,$K$7:$V$36,AF$6+1,FALSE())</f>
        <v>0.549771897725415</v>
      </c>
      <c r="AG152" s="71" t="n">
        <f aca="false">AG151*VLOOKUP($X152,$K$7:$V$36,AG$6+1,FALSE())</f>
        <v>0.481256733361577</v>
      </c>
      <c r="AH152" s="71" t="n">
        <f aca="false">AH151*VLOOKUP($X152,$K$7:$V$36,AH$6+1,FALSE())</f>
        <v>0.434417023820206</v>
      </c>
      <c r="AI152" s="71" t="n">
        <f aca="false">AI151*VLOOKUP($X152,$K$7:$V$36,AI$6+1,FALSE())</f>
        <v>0.2908035797148</v>
      </c>
      <c r="AJ152" s="71" t="n">
        <f aca="false">AJ151*VLOOKUP($X152,$K$7:$V$36,AJ$6+1,FALSE())</f>
        <v>0.144362886097623</v>
      </c>
      <c r="AK152" s="72" t="n">
        <f aca="false">W$7</f>
        <v>0</v>
      </c>
      <c r="AL152" s="73" t="n">
        <f aca="false">AL151*VLOOKUP($X152,$K$40:$V$69,AL$6+1,FALSE())</f>
        <v>0.898703171716509</v>
      </c>
      <c r="AM152" s="74" t="n">
        <f aca="false">AM151*VLOOKUP($X152,$K$40:$V$69,AM$6+1,FALSE())</f>
        <v>0.874991872122865</v>
      </c>
      <c r="AN152" s="74" t="n">
        <f aca="false">AN151*VLOOKUP($X152,$K$40:$V$69,AN$6+1,FALSE())</f>
        <v>0.805030299018122</v>
      </c>
      <c r="AO152" s="74" t="n">
        <f aca="false">AO151*VLOOKUP($X152,$K$40:$V$69,AO$6+1,FALSE())</f>
        <v>0.765808957345166</v>
      </c>
      <c r="AP152" s="74" t="n">
        <f aca="false">AP151*VLOOKUP($X152,$K$40:$V$69,AP$6+1,FALSE())</f>
        <v>0.690595833476887</v>
      </c>
      <c r="AQ152" s="74" t="n">
        <f aca="false">AQ151*VLOOKUP($X152,$K$40:$V$69,AQ$6+1,FALSE())</f>
        <v>0.586865183028834</v>
      </c>
      <c r="AR152" s="74" t="n">
        <f aca="false">AR151*VLOOKUP($X152,$K$40:$V$69,AR$6+1,FALSE())</f>
        <v>0.549771897725415</v>
      </c>
      <c r="AS152" s="74" t="n">
        <f aca="false">AS151*VLOOKUP($X152,$K$40:$V$69,AS$6+1,FALSE())</f>
        <v>0.481256733361577</v>
      </c>
      <c r="AT152" s="74" t="n">
        <f aca="false">AT151*VLOOKUP($X152,$K$40:$V$69,AT$6+1,FALSE())</f>
        <v>0.434417023820206</v>
      </c>
      <c r="AU152" s="74" t="n">
        <f aca="false">AU151*VLOOKUP($X152,$K$40:$V$69,AU$6+1,FALSE())</f>
        <v>0.2908035797148</v>
      </c>
      <c r="AV152" s="74" t="n">
        <f aca="false">AV151*VLOOKUP($X152,$K$40:$V$69,AV$6+1,FALSE())</f>
        <v>0.144362886097623</v>
      </c>
      <c r="AW152" s="75" t="n">
        <v>0</v>
      </c>
      <c r="AX152" s="54"/>
      <c r="AY152" s="60" t="n">
        <f aca="false">AY140+1</f>
        <v>13</v>
      </c>
      <c r="AZ152" s="61" t="n">
        <v>146</v>
      </c>
      <c r="BA152" s="76" t="n">
        <v>0.2908035797148</v>
      </c>
      <c r="BB152" s="77" t="n">
        <v>0.434417023820206</v>
      </c>
      <c r="BC152" s="54"/>
      <c r="BD152" s="54" t="n">
        <f aca="false">IF($D$11=1,BA152*BB152,BA152)</f>
        <v>0.2908035797148</v>
      </c>
    </row>
    <row r="153" customFormat="false" ht="12.75" hidden="false" customHeight="false" outlineLevel="0" collapsed="false">
      <c r="F153" s="57" t="n">
        <v>10</v>
      </c>
      <c r="G153" s="58" t="n">
        <v>12</v>
      </c>
      <c r="H153" s="80" t="n">
        <f aca="false">+'Survival Rates'!J151</f>
        <v>0.296338220455712</v>
      </c>
      <c r="I153" s="81" t="n">
        <v>0.213430452445996</v>
      </c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60" t="n">
        <f aca="false">X141+1</f>
        <v>13</v>
      </c>
      <c r="Y153" s="61" t="n">
        <v>147</v>
      </c>
      <c r="Z153" s="71" t="n">
        <f aca="false">Z152*VLOOKUP($X153,$K$7:$V$36,Z$6+1,FALSE())</f>
        <v>0.897367031005566</v>
      </c>
      <c r="AA153" s="71" t="n">
        <f aca="false">AA152*VLOOKUP($X153,$K$7:$V$36,AA$6+1,FALSE())</f>
        <v>0.873220904194188</v>
      </c>
      <c r="AB153" s="71" t="n">
        <f aca="false">AB152*VLOOKUP($X153,$K$7:$V$36,AB$6+1,FALSE())</f>
        <v>0.802771124960581</v>
      </c>
      <c r="AC153" s="71" t="n">
        <f aca="false">AC152*VLOOKUP($X153,$K$7:$V$36,AC$6+1,FALSE())</f>
        <v>0.763180049104753</v>
      </c>
      <c r="AD153" s="71" t="n">
        <f aca="false">AD152*VLOOKUP($X153,$K$7:$V$36,AD$6+1,FALSE())</f>
        <v>0.687856258541219</v>
      </c>
      <c r="AE153" s="71" t="n">
        <f aca="false">AE152*VLOOKUP($X153,$K$7:$V$36,AE$6+1,FALSE())</f>
        <v>0.58404110222069</v>
      </c>
      <c r="AF153" s="71" t="n">
        <f aca="false">AF152*VLOOKUP($X153,$K$7:$V$36,AF$6+1,FALSE())</f>
        <v>0.546914280647343</v>
      </c>
      <c r="AG153" s="71" t="n">
        <f aca="false">AG152*VLOOKUP($X153,$K$7:$V$36,AG$6+1,FALSE())</f>
        <v>0.478250193448947</v>
      </c>
      <c r="AH153" s="71" t="n">
        <f aca="false">AH152*VLOOKUP($X153,$K$7:$V$36,AH$6+1,FALSE())</f>
        <v>0.431339778451968</v>
      </c>
      <c r="AI153" s="71" t="n">
        <f aca="false">AI152*VLOOKUP($X153,$K$7:$V$36,AI$6+1,FALSE())</f>
        <v>0.288075144314347</v>
      </c>
      <c r="AJ153" s="71" t="n">
        <f aca="false">AJ152*VLOOKUP($X153,$K$7:$V$36,AJ$6+1,FALSE())</f>
        <v>0.14246690378705</v>
      </c>
      <c r="AK153" s="72" t="n">
        <f aca="false">W$7</f>
        <v>0</v>
      </c>
      <c r="AL153" s="73" t="n">
        <f aca="false">AL152*VLOOKUP($X153,$K$40:$V$69,AL$6+1,FALSE())</f>
        <v>0.897367031005566</v>
      </c>
      <c r="AM153" s="74" t="n">
        <f aca="false">AM152*VLOOKUP($X153,$K$40:$V$69,AM$6+1,FALSE())</f>
        <v>0.873220904194188</v>
      </c>
      <c r="AN153" s="74" t="n">
        <f aca="false">AN152*VLOOKUP($X153,$K$40:$V$69,AN$6+1,FALSE())</f>
        <v>0.802771124960581</v>
      </c>
      <c r="AO153" s="74" t="n">
        <f aca="false">AO152*VLOOKUP($X153,$K$40:$V$69,AO$6+1,FALSE())</f>
        <v>0.763180049104753</v>
      </c>
      <c r="AP153" s="74" t="n">
        <f aca="false">AP152*VLOOKUP($X153,$K$40:$V$69,AP$6+1,FALSE())</f>
        <v>0.687856258541219</v>
      </c>
      <c r="AQ153" s="74" t="n">
        <f aca="false">AQ152*VLOOKUP($X153,$K$40:$V$69,AQ$6+1,FALSE())</f>
        <v>0.58404110222069</v>
      </c>
      <c r="AR153" s="74" t="n">
        <f aca="false">AR152*VLOOKUP($X153,$K$40:$V$69,AR$6+1,FALSE())</f>
        <v>0.546914280647343</v>
      </c>
      <c r="AS153" s="74" t="n">
        <f aca="false">AS152*VLOOKUP($X153,$K$40:$V$69,AS$6+1,FALSE())</f>
        <v>0.478250193448947</v>
      </c>
      <c r="AT153" s="74" t="n">
        <f aca="false">AT152*VLOOKUP($X153,$K$40:$V$69,AT$6+1,FALSE())</f>
        <v>0.431339778451968</v>
      </c>
      <c r="AU153" s="74" t="n">
        <f aca="false">AU152*VLOOKUP($X153,$K$40:$V$69,AU$6+1,FALSE())</f>
        <v>0.288075144314347</v>
      </c>
      <c r="AV153" s="74" t="n">
        <f aca="false">AV152*VLOOKUP($X153,$K$40:$V$69,AV$6+1,FALSE())</f>
        <v>0.14246690378705</v>
      </c>
      <c r="AW153" s="75" t="n">
        <v>0</v>
      </c>
      <c r="AX153" s="54"/>
      <c r="AY153" s="60" t="n">
        <f aca="false">AY141+1</f>
        <v>13</v>
      </c>
      <c r="AZ153" s="61" t="n">
        <v>147</v>
      </c>
      <c r="BA153" s="76" t="n">
        <v>0.288075144314347</v>
      </c>
      <c r="BB153" s="77" t="n">
        <v>0.431339778451968</v>
      </c>
      <c r="BC153" s="54"/>
      <c r="BD153" s="54" t="n">
        <f aca="false">IF($D$11=1,BA153*BB153,BA153)</f>
        <v>0.288075144314347</v>
      </c>
    </row>
    <row r="154" customFormat="false" ht="12.75" hidden="false" customHeight="false" outlineLevel="0" collapsed="false">
      <c r="F154" s="57" t="n">
        <v>10</v>
      </c>
      <c r="G154" s="58" t="n">
        <v>13</v>
      </c>
      <c r="H154" s="80" t="n">
        <f aca="false">+'Survival Rates'!J152</f>
        <v>0.264642838953945</v>
      </c>
      <c r="I154" s="81" t="n">
        <v>0.186188311400301</v>
      </c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60" t="n">
        <f aca="false">X142+1</f>
        <v>13</v>
      </c>
      <c r="Y154" s="61" t="n">
        <v>148</v>
      </c>
      <c r="Z154" s="71" t="n">
        <f aca="false">Z153*VLOOKUP($X154,$K$7:$V$36,Z$6+1,FALSE())</f>
        <v>0.896032876792564</v>
      </c>
      <c r="AA154" s="71" t="n">
        <f aca="false">AA153*VLOOKUP($X154,$K$7:$V$36,AA$6+1,FALSE())</f>
        <v>0.871453520672983</v>
      </c>
      <c r="AB154" s="71" t="n">
        <f aca="false">AB153*VLOOKUP($X154,$K$7:$V$36,AB$6+1,FALSE())</f>
        <v>0.800518290872391</v>
      </c>
      <c r="AC154" s="71" t="n">
        <f aca="false">AC153*VLOOKUP($X154,$K$7:$V$36,AC$6+1,FALSE())</f>
        <v>0.760560165515294</v>
      </c>
      <c r="AD154" s="71" t="n">
        <f aca="false">AD153*VLOOKUP($X154,$K$7:$V$36,AD$6+1,FALSE())</f>
        <v>0.685127551424996</v>
      </c>
      <c r="AE154" s="71" t="n">
        <f aca="false">AE153*VLOOKUP($X154,$K$7:$V$36,AE$6+1,FALSE())</f>
        <v>0.581230611301062</v>
      </c>
      <c r="AF154" s="71" t="n">
        <f aca="false">AF153*VLOOKUP($X154,$K$7:$V$36,AF$6+1,FALSE())</f>
        <v>0.544071516957374</v>
      </c>
      <c r="AG154" s="71" t="n">
        <f aca="false">AG153*VLOOKUP($X154,$K$7:$V$36,AG$6+1,FALSE())</f>
        <v>0.475262436197669</v>
      </c>
      <c r="AH154" s="71" t="n">
        <f aca="false">AH153*VLOOKUP($X154,$K$7:$V$36,AH$6+1,FALSE())</f>
        <v>0.428284331122336</v>
      </c>
      <c r="AI154" s="71" t="n">
        <f aca="false">AI153*VLOOKUP($X154,$K$7:$V$36,AI$6+1,FALSE())</f>
        <v>0.285372308185202</v>
      </c>
      <c r="AJ154" s="71" t="n">
        <f aca="false">AJ153*VLOOKUP($X154,$K$7:$V$36,AJ$6+1,FALSE())</f>
        <v>0.14059582225963</v>
      </c>
      <c r="AK154" s="72" t="n">
        <f aca="false">W$7</f>
        <v>0</v>
      </c>
      <c r="AL154" s="73" t="n">
        <f aca="false">AL153*VLOOKUP($X154,$K$40:$V$69,AL$6+1,FALSE())</f>
        <v>0.896032876792564</v>
      </c>
      <c r="AM154" s="74" t="n">
        <f aca="false">AM153*VLOOKUP($X154,$K$40:$V$69,AM$6+1,FALSE())</f>
        <v>0.871453520672983</v>
      </c>
      <c r="AN154" s="74" t="n">
        <f aca="false">AN153*VLOOKUP($X154,$K$40:$V$69,AN$6+1,FALSE())</f>
        <v>0.800518290872391</v>
      </c>
      <c r="AO154" s="74" t="n">
        <f aca="false">AO153*VLOOKUP($X154,$K$40:$V$69,AO$6+1,FALSE())</f>
        <v>0.760560165515294</v>
      </c>
      <c r="AP154" s="74" t="n">
        <f aca="false">AP153*VLOOKUP($X154,$K$40:$V$69,AP$6+1,FALSE())</f>
        <v>0.685127551424996</v>
      </c>
      <c r="AQ154" s="74" t="n">
        <f aca="false">AQ153*VLOOKUP($X154,$K$40:$V$69,AQ$6+1,FALSE())</f>
        <v>0.581230611301062</v>
      </c>
      <c r="AR154" s="74" t="n">
        <f aca="false">AR153*VLOOKUP($X154,$K$40:$V$69,AR$6+1,FALSE())</f>
        <v>0.544071516957374</v>
      </c>
      <c r="AS154" s="74" t="n">
        <f aca="false">AS153*VLOOKUP($X154,$K$40:$V$69,AS$6+1,FALSE())</f>
        <v>0.475262436197669</v>
      </c>
      <c r="AT154" s="74" t="n">
        <f aca="false">AT153*VLOOKUP($X154,$K$40:$V$69,AT$6+1,FALSE())</f>
        <v>0.428284331122336</v>
      </c>
      <c r="AU154" s="74" t="n">
        <f aca="false">AU153*VLOOKUP($X154,$K$40:$V$69,AU$6+1,FALSE())</f>
        <v>0.285372308185202</v>
      </c>
      <c r="AV154" s="74" t="n">
        <f aca="false">AV153*VLOOKUP($X154,$K$40:$V$69,AV$6+1,FALSE())</f>
        <v>0.14059582225963</v>
      </c>
      <c r="AW154" s="75" t="n">
        <v>0</v>
      </c>
      <c r="AX154" s="54"/>
      <c r="AY154" s="60" t="n">
        <f aca="false">AY142+1</f>
        <v>13</v>
      </c>
      <c r="AZ154" s="61" t="n">
        <v>148</v>
      </c>
      <c r="BA154" s="76" t="n">
        <v>0.285372308185202</v>
      </c>
      <c r="BB154" s="77" t="n">
        <v>0.428284331122336</v>
      </c>
      <c r="BC154" s="54"/>
      <c r="BD154" s="54" t="n">
        <f aca="false">IF($D$11=1,BA154*BB154,BA154)</f>
        <v>0.285372308185202</v>
      </c>
    </row>
    <row r="155" customFormat="false" ht="12.75" hidden="false" customHeight="false" outlineLevel="0" collapsed="false">
      <c r="F155" s="57" t="n">
        <v>10</v>
      </c>
      <c r="G155" s="58" t="n">
        <v>14</v>
      </c>
      <c r="H155" s="80" t="n">
        <f aca="false">+'Survival Rates'!J153</f>
        <v>0.23554833059037</v>
      </c>
      <c r="I155" s="81" t="n">
        <v>0.161741511825589</v>
      </c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60" t="n">
        <f aca="false">X143+1</f>
        <v>13</v>
      </c>
      <c r="Y155" s="61" t="n">
        <v>149</v>
      </c>
      <c r="Z155" s="71" t="n">
        <f aca="false">Z154*VLOOKUP($X155,$K$7:$V$36,Z$6+1,FALSE())</f>
        <v>0.89470070612409</v>
      </c>
      <c r="AA155" s="71" t="n">
        <f aca="false">AA154*VLOOKUP($X155,$K$7:$V$36,AA$6+1,FALSE())</f>
        <v>0.869689714304474</v>
      </c>
      <c r="AB155" s="71" t="n">
        <f aca="false">AB154*VLOOKUP($X155,$K$7:$V$36,AB$6+1,FALSE())</f>
        <v>0.798271778961558</v>
      </c>
      <c r="AC155" s="71" t="n">
        <f aca="false">AC154*VLOOKUP($X155,$K$7:$V$36,AC$6+1,FALSE())</f>
        <v>0.757949275596503</v>
      </c>
      <c r="AD155" s="71" t="n">
        <f aca="false">AD154*VLOOKUP($X155,$K$7:$V$36,AD$6+1,FALSE())</f>
        <v>0.682409669015875</v>
      </c>
      <c r="AE155" s="71" t="n">
        <f aca="false">AE154*VLOOKUP($X155,$K$7:$V$36,AE$6+1,FALSE())</f>
        <v>0.578433644873424</v>
      </c>
      <c r="AF155" s="71" t="n">
        <f aca="false">AF154*VLOOKUP($X155,$K$7:$V$36,AF$6+1,FALSE())</f>
        <v>0.541243529450224</v>
      </c>
      <c r="AG155" s="71" t="n">
        <f aca="false">AG154*VLOOKUP($X155,$K$7:$V$36,AG$6+1,FALSE())</f>
        <v>0.47229334426742</v>
      </c>
      <c r="AH155" s="71" t="n">
        <f aca="false">AH154*VLOOKUP($X155,$K$7:$V$36,AH$6+1,FALSE())</f>
        <v>0.425250527422275</v>
      </c>
      <c r="AI155" s="71" t="n">
        <f aca="false">AI154*VLOOKUP($X155,$K$7:$V$36,AI$6+1,FALSE())</f>
        <v>0.282694831144771</v>
      </c>
      <c r="AJ155" s="71" t="n">
        <f aca="false">AJ154*VLOOKUP($X155,$K$7:$V$36,AJ$6+1,FALSE())</f>
        <v>0.138749314482247</v>
      </c>
      <c r="AK155" s="72" t="n">
        <f aca="false">W$7</f>
        <v>0</v>
      </c>
      <c r="AL155" s="73" t="n">
        <f aca="false">AL154*VLOOKUP($X155,$K$40:$V$69,AL$6+1,FALSE())</f>
        <v>0.89470070612409</v>
      </c>
      <c r="AM155" s="74" t="n">
        <f aca="false">AM154*VLOOKUP($X155,$K$40:$V$69,AM$6+1,FALSE())</f>
        <v>0.869689714304474</v>
      </c>
      <c r="AN155" s="74" t="n">
        <f aca="false">AN154*VLOOKUP($X155,$K$40:$V$69,AN$6+1,FALSE())</f>
        <v>0.798271778961558</v>
      </c>
      <c r="AO155" s="74" t="n">
        <f aca="false">AO154*VLOOKUP($X155,$K$40:$V$69,AO$6+1,FALSE())</f>
        <v>0.757949275596503</v>
      </c>
      <c r="AP155" s="74" t="n">
        <f aca="false">AP154*VLOOKUP($X155,$K$40:$V$69,AP$6+1,FALSE())</f>
        <v>0.682409669015875</v>
      </c>
      <c r="AQ155" s="74" t="n">
        <f aca="false">AQ154*VLOOKUP($X155,$K$40:$V$69,AQ$6+1,FALSE())</f>
        <v>0.578433644873424</v>
      </c>
      <c r="AR155" s="74" t="n">
        <f aca="false">AR154*VLOOKUP($X155,$K$40:$V$69,AR$6+1,FALSE())</f>
        <v>0.541243529450224</v>
      </c>
      <c r="AS155" s="74" t="n">
        <f aca="false">AS154*VLOOKUP($X155,$K$40:$V$69,AS$6+1,FALSE())</f>
        <v>0.47229334426742</v>
      </c>
      <c r="AT155" s="74" t="n">
        <f aca="false">AT154*VLOOKUP($X155,$K$40:$V$69,AT$6+1,FALSE())</f>
        <v>0.425250527422275</v>
      </c>
      <c r="AU155" s="74" t="n">
        <f aca="false">AU154*VLOOKUP($X155,$K$40:$V$69,AU$6+1,FALSE())</f>
        <v>0.282694831144771</v>
      </c>
      <c r="AV155" s="74" t="n">
        <f aca="false">AV154*VLOOKUP($X155,$K$40:$V$69,AV$6+1,FALSE())</f>
        <v>0.138749314482247</v>
      </c>
      <c r="AW155" s="75" t="n">
        <v>0</v>
      </c>
      <c r="AX155" s="54"/>
      <c r="AY155" s="60" t="n">
        <f aca="false">AY143+1</f>
        <v>13</v>
      </c>
      <c r="AZ155" s="61" t="n">
        <v>149</v>
      </c>
      <c r="BA155" s="76" t="n">
        <v>0.282694831144771</v>
      </c>
      <c r="BB155" s="77" t="n">
        <v>0.425250527422275</v>
      </c>
      <c r="BC155" s="54"/>
      <c r="BD155" s="54" t="n">
        <f aca="false">IF($D$11=1,BA155*BB155,BA155)</f>
        <v>0.282694831144771</v>
      </c>
    </row>
    <row r="156" customFormat="false" ht="12.75" hidden="false" customHeight="false" outlineLevel="0" collapsed="false">
      <c r="F156" s="57" t="n">
        <v>10</v>
      </c>
      <c r="G156" s="58" t="n">
        <v>15</v>
      </c>
      <c r="H156" s="80" t="n">
        <f aca="false">+'Survival Rates'!J154</f>
        <v>0.208894894696043</v>
      </c>
      <c r="I156" s="81" t="n">
        <v>0.139804616297118</v>
      </c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60" t="n">
        <f aca="false">X144+1</f>
        <v>13</v>
      </c>
      <c r="Y156" s="61" t="n">
        <v>150</v>
      </c>
      <c r="Z156" s="71" t="n">
        <f aca="false">Z155*VLOOKUP($X156,$K$7:$V$36,Z$6+1,FALSE())</f>
        <v>0.893370516051123</v>
      </c>
      <c r="AA156" s="71" t="n">
        <f aca="false">AA155*VLOOKUP($X156,$K$7:$V$36,AA$6+1,FALSE())</f>
        <v>0.867929477848566</v>
      </c>
      <c r="AB156" s="71" t="n">
        <f aca="false">AB155*VLOOKUP($X156,$K$7:$V$36,AB$6+1,FALSE())</f>
        <v>0.796031571486018</v>
      </c>
      <c r="AC156" s="71" t="n">
        <f aca="false">AC155*VLOOKUP($X156,$K$7:$V$36,AC$6+1,FALSE())</f>
        <v>0.755347348474447</v>
      </c>
      <c r="AD156" s="71" t="n">
        <f aca="false">AD155*VLOOKUP($X156,$K$7:$V$36,AD$6+1,FALSE())</f>
        <v>0.679702568372534</v>
      </c>
      <c r="AE156" s="71" t="n">
        <f aca="false">AE155*VLOOKUP($X156,$K$7:$V$36,AE$6+1,FALSE())</f>
        <v>0.57565013785595</v>
      </c>
      <c r="AF156" s="71" t="n">
        <f aca="false">AF155*VLOOKUP($X156,$K$7:$V$36,AF$6+1,FALSE())</f>
        <v>0.538430241321908</v>
      </c>
      <c r="AG156" s="71" t="n">
        <f aca="false">AG155*VLOOKUP($X156,$K$7:$V$36,AG$6+1,FALSE())</f>
        <v>0.469342801050931</v>
      </c>
      <c r="AH156" s="71" t="n">
        <f aca="false">AH155*VLOOKUP($X156,$K$7:$V$36,AH$6+1,FALSE())</f>
        <v>0.422238214036525</v>
      </c>
      <c r="AI156" s="71" t="n">
        <f aca="false">AI155*VLOOKUP($X156,$K$7:$V$36,AI$6+1,FALSE())</f>
        <v>0.280042475263949</v>
      </c>
      <c r="AJ156" s="71" t="n">
        <f aca="false">AJ155*VLOOKUP($X156,$K$7:$V$36,AJ$6+1,FALSE())</f>
        <v>0.136927057716859</v>
      </c>
      <c r="AK156" s="72" t="n">
        <f aca="false">W$7</f>
        <v>0</v>
      </c>
      <c r="AL156" s="73" t="n">
        <f aca="false">AL155*VLOOKUP($X156,$K$40:$V$69,AL$6+1,FALSE())</f>
        <v>0.893370516051123</v>
      </c>
      <c r="AM156" s="74" t="n">
        <f aca="false">AM155*VLOOKUP($X156,$K$40:$V$69,AM$6+1,FALSE())</f>
        <v>0.867929477848566</v>
      </c>
      <c r="AN156" s="74" t="n">
        <f aca="false">AN155*VLOOKUP($X156,$K$40:$V$69,AN$6+1,FALSE())</f>
        <v>0.796031571486018</v>
      </c>
      <c r="AO156" s="74" t="n">
        <f aca="false">AO155*VLOOKUP($X156,$K$40:$V$69,AO$6+1,FALSE())</f>
        <v>0.755347348474447</v>
      </c>
      <c r="AP156" s="74" t="n">
        <f aca="false">AP155*VLOOKUP($X156,$K$40:$V$69,AP$6+1,FALSE())</f>
        <v>0.679702568372534</v>
      </c>
      <c r="AQ156" s="74" t="n">
        <f aca="false">AQ155*VLOOKUP($X156,$K$40:$V$69,AQ$6+1,FALSE())</f>
        <v>0.57565013785595</v>
      </c>
      <c r="AR156" s="74" t="n">
        <f aca="false">AR155*VLOOKUP($X156,$K$40:$V$69,AR$6+1,FALSE())</f>
        <v>0.538430241321908</v>
      </c>
      <c r="AS156" s="74" t="n">
        <f aca="false">AS155*VLOOKUP($X156,$K$40:$V$69,AS$6+1,FALSE())</f>
        <v>0.469342801050931</v>
      </c>
      <c r="AT156" s="74" t="n">
        <f aca="false">AT155*VLOOKUP($X156,$K$40:$V$69,AT$6+1,FALSE())</f>
        <v>0.422238214036525</v>
      </c>
      <c r="AU156" s="74" t="n">
        <f aca="false">AU155*VLOOKUP($X156,$K$40:$V$69,AU$6+1,FALSE())</f>
        <v>0.280042475263949</v>
      </c>
      <c r="AV156" s="74" t="n">
        <f aca="false">AV155*VLOOKUP($X156,$K$40:$V$69,AV$6+1,FALSE())</f>
        <v>0.136927057716859</v>
      </c>
      <c r="AW156" s="75" t="n">
        <v>0</v>
      </c>
      <c r="AX156" s="54"/>
      <c r="AY156" s="60" t="n">
        <f aca="false">AY144+1</f>
        <v>13</v>
      </c>
      <c r="AZ156" s="61" t="n">
        <v>150</v>
      </c>
      <c r="BA156" s="76" t="n">
        <v>0.280042475263949</v>
      </c>
      <c r="BB156" s="77" t="n">
        <v>0.422238214036525</v>
      </c>
      <c r="BC156" s="54"/>
      <c r="BD156" s="54" t="n">
        <f aca="false">IF($D$11=1,BA156*BB156,BA156)</f>
        <v>0.280042475263949</v>
      </c>
    </row>
    <row r="157" customFormat="false" ht="12.75" hidden="false" customHeight="false" outlineLevel="0" collapsed="false">
      <c r="F157" s="45" t="n">
        <v>11</v>
      </c>
      <c r="G157" s="46" t="n">
        <v>1</v>
      </c>
      <c r="H157" s="69" t="n">
        <f aca="false">+'Survival Rates'!J155</f>
        <v>0.86484971675093</v>
      </c>
      <c r="I157" s="70" t="n">
        <v>0</v>
      </c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60" t="n">
        <f aca="false">X145+1</f>
        <v>13</v>
      </c>
      <c r="Y157" s="61" t="n">
        <v>151</v>
      </c>
      <c r="Z157" s="71" t="n">
        <f aca="false">Z156*VLOOKUP($X157,$K$7:$V$36,Z$6+1,FALSE())</f>
        <v>0.892042303629026</v>
      </c>
      <c r="AA157" s="71" t="n">
        <f aca="false">AA156*VLOOKUP($X157,$K$7:$V$36,AA$6+1,FALSE())</f>
        <v>0.866172804079822</v>
      </c>
      <c r="AB157" s="71" t="n">
        <f aca="false">AB156*VLOOKUP($X157,$K$7:$V$36,AB$6+1,FALSE())</f>
        <v>0.793797650753496</v>
      </c>
      <c r="AC157" s="71" t="n">
        <f aca="false">AC156*VLOOKUP($X157,$K$7:$V$36,AC$6+1,FALSE())</f>
        <v>0.752754353381177</v>
      </c>
      <c r="AD157" s="71" t="n">
        <f aca="false">AD156*VLOOKUP($X157,$K$7:$V$36,AD$6+1,FALSE())</f>
        <v>0.677006206724003</v>
      </c>
      <c r="AE157" s="71" t="n">
        <f aca="false">AE156*VLOOKUP($X157,$K$7:$V$36,AE$6+1,FALSE())</f>
        <v>0.572880025479997</v>
      </c>
      <c r="AF157" s="71" t="n">
        <f aca="false">AF156*VLOOKUP($X157,$K$7:$V$36,AF$6+1,FALSE())</f>
        <v>0.535631576167655</v>
      </c>
      <c r="AG157" s="71" t="n">
        <f aca="false">AG156*VLOOKUP($X157,$K$7:$V$36,AG$6+1,FALSE())</f>
        <v>0.466410690669412</v>
      </c>
      <c r="AH157" s="71" t="n">
        <f aca="false">AH156*VLOOKUP($X157,$K$7:$V$36,AH$6+1,FALSE())</f>
        <v>0.419247238735855</v>
      </c>
      <c r="AI157" s="71" t="n">
        <f aca="false">AI156*VLOOKUP($X157,$K$7:$V$36,AI$6+1,FALSE())</f>
        <v>0.277415004845979</v>
      </c>
      <c r="AJ157" s="71" t="n">
        <f aca="false">AJ156*VLOOKUP($X157,$K$7:$V$36,AJ$6+1,FALSE())</f>
        <v>0.135128733464084</v>
      </c>
      <c r="AK157" s="72" t="n">
        <f aca="false">W$7</f>
        <v>0</v>
      </c>
      <c r="AL157" s="73" t="n">
        <f aca="false">AL156*VLOOKUP($X157,$K$40:$V$69,AL$6+1,FALSE())</f>
        <v>0.892042303629026</v>
      </c>
      <c r="AM157" s="74" t="n">
        <f aca="false">AM156*VLOOKUP($X157,$K$40:$V$69,AM$6+1,FALSE())</f>
        <v>0.866172804079822</v>
      </c>
      <c r="AN157" s="74" t="n">
        <f aca="false">AN156*VLOOKUP($X157,$K$40:$V$69,AN$6+1,FALSE())</f>
        <v>0.793797650753496</v>
      </c>
      <c r="AO157" s="74" t="n">
        <f aca="false">AO156*VLOOKUP($X157,$K$40:$V$69,AO$6+1,FALSE())</f>
        <v>0.752754353381177</v>
      </c>
      <c r="AP157" s="74" t="n">
        <f aca="false">AP156*VLOOKUP($X157,$K$40:$V$69,AP$6+1,FALSE())</f>
        <v>0.677006206724003</v>
      </c>
      <c r="AQ157" s="74" t="n">
        <f aca="false">AQ156*VLOOKUP($X157,$K$40:$V$69,AQ$6+1,FALSE())</f>
        <v>0.572880025479997</v>
      </c>
      <c r="AR157" s="74" t="n">
        <f aca="false">AR156*VLOOKUP($X157,$K$40:$V$69,AR$6+1,FALSE())</f>
        <v>0.535631576167655</v>
      </c>
      <c r="AS157" s="74" t="n">
        <f aca="false">AS156*VLOOKUP($X157,$K$40:$V$69,AS$6+1,FALSE())</f>
        <v>0.466410690669412</v>
      </c>
      <c r="AT157" s="74" t="n">
        <f aca="false">AT156*VLOOKUP($X157,$K$40:$V$69,AT$6+1,FALSE())</f>
        <v>0.419247238735855</v>
      </c>
      <c r="AU157" s="74" t="n">
        <f aca="false">AU156*VLOOKUP($X157,$K$40:$V$69,AU$6+1,FALSE())</f>
        <v>0.277415004845979</v>
      </c>
      <c r="AV157" s="74" t="n">
        <f aca="false">AV156*VLOOKUP($X157,$K$40:$V$69,AV$6+1,FALSE())</f>
        <v>0.135128733464084</v>
      </c>
      <c r="AW157" s="75" t="n">
        <v>0</v>
      </c>
      <c r="AX157" s="54"/>
      <c r="AY157" s="60" t="n">
        <f aca="false">AY145+1</f>
        <v>13</v>
      </c>
      <c r="AZ157" s="61" t="n">
        <v>151</v>
      </c>
      <c r="BA157" s="76" t="n">
        <v>0.277415004845979</v>
      </c>
      <c r="BB157" s="77" t="n">
        <v>0.419247238735855</v>
      </c>
      <c r="BC157" s="54"/>
      <c r="BD157" s="54" t="n">
        <f aca="false">IF($D$11=1,BA157*BB157,BA157)</f>
        <v>0.277415004845979</v>
      </c>
    </row>
    <row r="158" customFormat="false" ht="12.75" hidden="false" customHeight="false" outlineLevel="0" collapsed="false">
      <c r="F158" s="57" t="n">
        <v>11</v>
      </c>
      <c r="G158" s="58" t="n">
        <v>2</v>
      </c>
      <c r="H158" s="80" t="n">
        <f aca="false">+'Survival Rates'!J156</f>
        <v>0.749179170836164</v>
      </c>
      <c r="I158" s="81" t="n">
        <v>0</v>
      </c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60" t="n">
        <f aca="false">X146+1</f>
        <v>13</v>
      </c>
      <c r="Y158" s="61" t="n">
        <v>152</v>
      </c>
      <c r="Z158" s="71" t="n">
        <f aca="false">Z157*VLOOKUP($X158,$K$7:$V$36,Z$6+1,FALSE())</f>
        <v>0.890716065917541</v>
      </c>
      <c r="AA158" s="71" t="n">
        <f aca="false">AA157*VLOOKUP($X158,$K$7:$V$36,AA$6+1,FALSE())</f>
        <v>0.864419685787425</v>
      </c>
      <c r="AB158" s="71" t="n">
        <f aca="false">AB157*VLOOKUP($X158,$K$7:$V$36,AB$6+1,FALSE())</f>
        <v>0.791569999121369</v>
      </c>
      <c r="AC158" s="71" t="n">
        <f aca="false">AC157*VLOOKUP($X158,$K$7:$V$36,AC$6+1,FALSE())</f>
        <v>0.750170259654368</v>
      </c>
      <c r="AD158" s="71" t="n">
        <f aca="false">AD157*VLOOKUP($X158,$K$7:$V$36,AD$6+1,FALSE())</f>
        <v>0.67432054146898</v>
      </c>
      <c r="AE158" s="71" t="n">
        <f aca="false">AE157*VLOOKUP($X158,$K$7:$V$36,AE$6+1,FALSE())</f>
        <v>0.570123243288596</v>
      </c>
      <c r="AF158" s="71" t="n">
        <f aca="false">AF157*VLOOKUP($X158,$K$7:$V$36,AF$6+1,FALSE())</f>
        <v>0.532847457979832</v>
      </c>
      <c r="AG158" s="71" t="n">
        <f aca="false">AG157*VLOOKUP($X158,$K$7:$V$36,AG$6+1,FALSE())</f>
        <v>0.463496897967999</v>
      </c>
      <c r="AH158" s="71" t="n">
        <f aca="false">AH157*VLOOKUP($X158,$K$7:$V$36,AH$6+1,FALSE())</f>
        <v>0.416277450369365</v>
      </c>
      <c r="AI158" s="71" t="n">
        <f aca="false">AI157*VLOOKUP($X158,$K$7:$V$36,AI$6+1,FALSE())</f>
        <v>0.274812186405501</v>
      </c>
      <c r="AJ158" s="71" t="n">
        <f aca="false">AJ157*VLOOKUP($X158,$K$7:$V$36,AJ$6+1,FALSE())</f>
        <v>0.133354027407537</v>
      </c>
      <c r="AK158" s="72" t="n">
        <f aca="false">W$7</f>
        <v>0</v>
      </c>
      <c r="AL158" s="73" t="n">
        <f aca="false">AL157*VLOOKUP($X158,$K$40:$V$69,AL$6+1,FALSE())</f>
        <v>0.890716065917541</v>
      </c>
      <c r="AM158" s="74" t="n">
        <f aca="false">AM157*VLOOKUP($X158,$K$40:$V$69,AM$6+1,FALSE())</f>
        <v>0.864419685787425</v>
      </c>
      <c r="AN158" s="74" t="n">
        <f aca="false">AN157*VLOOKUP($X158,$K$40:$V$69,AN$6+1,FALSE())</f>
        <v>0.791569999121369</v>
      </c>
      <c r="AO158" s="74" t="n">
        <f aca="false">AO157*VLOOKUP($X158,$K$40:$V$69,AO$6+1,FALSE())</f>
        <v>0.750170259654368</v>
      </c>
      <c r="AP158" s="74" t="n">
        <f aca="false">AP157*VLOOKUP($X158,$K$40:$V$69,AP$6+1,FALSE())</f>
        <v>0.67432054146898</v>
      </c>
      <c r="AQ158" s="74" t="n">
        <f aca="false">AQ157*VLOOKUP($X158,$K$40:$V$69,AQ$6+1,FALSE())</f>
        <v>0.570123243288596</v>
      </c>
      <c r="AR158" s="74" t="n">
        <f aca="false">AR157*VLOOKUP($X158,$K$40:$V$69,AR$6+1,FALSE())</f>
        <v>0.532847457979832</v>
      </c>
      <c r="AS158" s="74" t="n">
        <f aca="false">AS157*VLOOKUP($X158,$K$40:$V$69,AS$6+1,FALSE())</f>
        <v>0.463496897967999</v>
      </c>
      <c r="AT158" s="74" t="n">
        <f aca="false">AT157*VLOOKUP($X158,$K$40:$V$69,AT$6+1,FALSE())</f>
        <v>0.416277450369365</v>
      </c>
      <c r="AU158" s="74" t="n">
        <f aca="false">AU157*VLOOKUP($X158,$K$40:$V$69,AU$6+1,FALSE())</f>
        <v>0.274812186405501</v>
      </c>
      <c r="AV158" s="74" t="n">
        <f aca="false">AV157*VLOOKUP($X158,$K$40:$V$69,AV$6+1,FALSE())</f>
        <v>0.133354027407537</v>
      </c>
      <c r="AW158" s="75" t="n">
        <v>0</v>
      </c>
      <c r="AX158" s="54"/>
      <c r="AY158" s="60" t="n">
        <f aca="false">AY146+1</f>
        <v>13</v>
      </c>
      <c r="AZ158" s="61" t="n">
        <v>152</v>
      </c>
      <c r="BA158" s="76" t="n">
        <v>0.274812186405501</v>
      </c>
      <c r="BB158" s="77" t="n">
        <v>0.416277450369365</v>
      </c>
      <c r="BC158" s="54"/>
      <c r="BD158" s="54" t="n">
        <f aca="false">IF($D$11=1,BA158*BB158,BA158)</f>
        <v>0.274812186405501</v>
      </c>
    </row>
    <row r="159" customFormat="false" ht="12.75" hidden="false" customHeight="false" outlineLevel="0" collapsed="false">
      <c r="F159" s="57" t="n">
        <v>11</v>
      </c>
      <c r="G159" s="58" t="n">
        <v>3</v>
      </c>
      <c r="H159" s="80" t="n">
        <f aca="false">+'Survival Rates'!J157</f>
        <v>0.646803981295715</v>
      </c>
      <c r="I159" s="81" t="n">
        <v>0</v>
      </c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60" t="n">
        <f aca="false">X147+1</f>
        <v>13</v>
      </c>
      <c r="Y159" s="61" t="n">
        <v>153</v>
      </c>
      <c r="Z159" s="71" t="n">
        <f aca="false">Z158*VLOOKUP($X159,$K$7:$V$36,Z$6+1,FALSE())</f>
        <v>0.88939179998078</v>
      </c>
      <c r="AA159" s="71" t="n">
        <f aca="false">AA158*VLOOKUP($X159,$K$7:$V$36,AA$6+1,FALSE())</f>
        <v>0.862670115775154</v>
      </c>
      <c r="AB159" s="71" t="n">
        <f aca="false">AB158*VLOOKUP($X159,$K$7:$V$36,AB$6+1,FALSE())</f>
        <v>0.789348598996525</v>
      </c>
      <c r="AC159" s="71" t="n">
        <f aca="false">AC158*VLOOKUP($X159,$K$7:$V$36,AC$6+1,FALSE())</f>
        <v>0.747595036736952</v>
      </c>
      <c r="AD159" s="71" t="n">
        <f aca="false">AD158*VLOOKUP($X159,$K$7:$V$36,AD$6+1,FALSE())</f>
        <v>0.671645530175162</v>
      </c>
      <c r="AE159" s="71" t="n">
        <f aca="false">AE158*VLOOKUP($X159,$K$7:$V$36,AE$6+1,FALSE())</f>
        <v>0.567379727134957</v>
      </c>
      <c r="AF159" s="71" t="n">
        <f aca="false">AF158*VLOOKUP($X159,$K$7:$V$36,AF$6+1,FALSE())</f>
        <v>0.530077811145881</v>
      </c>
      <c r="AG159" s="71" t="n">
        <f aca="false">AG158*VLOOKUP($X159,$K$7:$V$36,AG$6+1,FALSE())</f>
        <v>0.460601308511229</v>
      </c>
      <c r="AH159" s="71" t="n">
        <f aca="false">AH158*VLOOKUP($X159,$K$7:$V$36,AH$6+1,FALSE())</f>
        <v>0.413328698856852</v>
      </c>
      <c r="AI159" s="71" t="n">
        <f aca="false">AI158*VLOOKUP($X159,$K$7:$V$36,AI$6+1,FALSE())</f>
        <v>0.272233788647812</v>
      </c>
      <c r="AJ159" s="71" t="n">
        <f aca="false">AJ158*VLOOKUP($X159,$K$7:$V$36,AJ$6+1,FALSE())</f>
        <v>0.131602629358891</v>
      </c>
      <c r="AK159" s="72" t="n">
        <f aca="false">W$7</f>
        <v>0</v>
      </c>
      <c r="AL159" s="73" t="n">
        <f aca="false">AL158*VLOOKUP($X159,$K$40:$V$69,AL$6+1,FALSE())</f>
        <v>0.88939179998078</v>
      </c>
      <c r="AM159" s="74" t="n">
        <f aca="false">AM158*VLOOKUP($X159,$K$40:$V$69,AM$6+1,FALSE())</f>
        <v>0.862670115775154</v>
      </c>
      <c r="AN159" s="74" t="n">
        <f aca="false">AN158*VLOOKUP($X159,$K$40:$V$69,AN$6+1,FALSE())</f>
        <v>0.789348598996525</v>
      </c>
      <c r="AO159" s="74" t="n">
        <f aca="false">AO158*VLOOKUP($X159,$K$40:$V$69,AO$6+1,FALSE())</f>
        <v>0.747595036736952</v>
      </c>
      <c r="AP159" s="74" t="n">
        <f aca="false">AP158*VLOOKUP($X159,$K$40:$V$69,AP$6+1,FALSE())</f>
        <v>0.671645530175162</v>
      </c>
      <c r="AQ159" s="74" t="n">
        <f aca="false">AQ158*VLOOKUP($X159,$K$40:$V$69,AQ$6+1,FALSE())</f>
        <v>0.567379727134957</v>
      </c>
      <c r="AR159" s="74" t="n">
        <f aca="false">AR158*VLOOKUP($X159,$K$40:$V$69,AR$6+1,FALSE())</f>
        <v>0.530077811145881</v>
      </c>
      <c r="AS159" s="74" t="n">
        <f aca="false">AS158*VLOOKUP($X159,$K$40:$V$69,AS$6+1,FALSE())</f>
        <v>0.460601308511229</v>
      </c>
      <c r="AT159" s="74" t="n">
        <f aca="false">AT158*VLOOKUP($X159,$K$40:$V$69,AT$6+1,FALSE())</f>
        <v>0.413328698856852</v>
      </c>
      <c r="AU159" s="74" t="n">
        <f aca="false">AU158*VLOOKUP($X159,$K$40:$V$69,AU$6+1,FALSE())</f>
        <v>0.272233788647812</v>
      </c>
      <c r="AV159" s="74" t="n">
        <f aca="false">AV158*VLOOKUP($X159,$K$40:$V$69,AV$6+1,FALSE())</f>
        <v>0.131602629358891</v>
      </c>
      <c r="AW159" s="75" t="n">
        <v>0</v>
      </c>
      <c r="AX159" s="54"/>
      <c r="AY159" s="60" t="n">
        <f aca="false">AY147+1</f>
        <v>13</v>
      </c>
      <c r="AZ159" s="61" t="n">
        <v>153</v>
      </c>
      <c r="BA159" s="76" t="n">
        <v>0.272233788647812</v>
      </c>
      <c r="BB159" s="77" t="n">
        <v>0.413328698856852</v>
      </c>
      <c r="BC159" s="54"/>
      <c r="BD159" s="54" t="n">
        <f aca="false">IF($D$11=1,BA159*BB159,BA159)</f>
        <v>0.272233788647812</v>
      </c>
    </row>
    <row r="160" customFormat="false" ht="12.75" hidden="false" customHeight="false" outlineLevel="0" collapsed="false">
      <c r="F160" s="57" t="n">
        <v>11</v>
      </c>
      <c r="G160" s="58" t="n">
        <v>4</v>
      </c>
      <c r="H160" s="80" t="n">
        <f aca="false">+'Survival Rates'!J158</f>
        <v>0.555107188183912</v>
      </c>
      <c r="I160" s="81" t="n">
        <v>0</v>
      </c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60" t="n">
        <f aca="false">X148+1</f>
        <v>13</v>
      </c>
      <c r="Y160" s="61" t="n">
        <v>154</v>
      </c>
      <c r="Z160" s="71" t="n">
        <f aca="false">Z159*VLOOKUP($X160,$K$7:$V$36,Z$6+1,FALSE())</f>
        <v>0.888069502887221</v>
      </c>
      <c r="AA160" s="71" t="n">
        <f aca="false">AA159*VLOOKUP($X160,$K$7:$V$36,AA$6+1,FALSE())</f>
        <v>0.860924086861355</v>
      </c>
      <c r="AB160" s="71" t="n">
        <f aca="false">AB159*VLOOKUP($X160,$K$7:$V$36,AB$6+1,FALSE())</f>
        <v>0.787133432835221</v>
      </c>
      <c r="AC160" s="71" t="n">
        <f aca="false">AC159*VLOOKUP($X160,$K$7:$V$36,AC$6+1,FALSE())</f>
        <v>0.745028654176761</v>
      </c>
      <c r="AD160" s="71" t="n">
        <f aca="false">AD159*VLOOKUP($X160,$K$7:$V$36,AD$6+1,FALSE())</f>
        <v>0.668981130578573</v>
      </c>
      <c r="AE160" s="71" t="n">
        <f aca="false">AE159*VLOOKUP($X160,$K$7:$V$36,AE$6+1,FALSE())</f>
        <v>0.564649413180972</v>
      </c>
      <c r="AF160" s="71" t="n">
        <f aca="false">AF159*VLOOKUP($X160,$K$7:$V$36,AF$6+1,FALSE())</f>
        <v>0.527322560446265</v>
      </c>
      <c r="AG160" s="71" t="n">
        <f aca="false">AG159*VLOOKUP($X160,$K$7:$V$36,AG$6+1,FALSE())</f>
        <v>0.457723808578552</v>
      </c>
      <c r="AH160" s="71" t="n">
        <f aca="false">AH159*VLOOKUP($X160,$K$7:$V$36,AH$6+1,FALSE())</f>
        <v>0.410400835181225</v>
      </c>
      <c r="AI160" s="71" t="n">
        <f aca="false">AI159*VLOOKUP($X160,$K$7:$V$36,AI$6+1,FALSE())</f>
        <v>0.269679582448306</v>
      </c>
      <c r="AJ160" s="71" t="n">
        <f aca="false">AJ159*VLOOKUP($X160,$K$7:$V$36,AJ$6+1,FALSE())</f>
        <v>0.129874233203659</v>
      </c>
      <c r="AK160" s="72" t="n">
        <f aca="false">W$7</f>
        <v>0</v>
      </c>
      <c r="AL160" s="73" t="n">
        <f aca="false">AL159*VLOOKUP($X160,$K$40:$V$69,AL$6+1,FALSE())</f>
        <v>0.888069502887221</v>
      </c>
      <c r="AM160" s="74" t="n">
        <f aca="false">AM159*VLOOKUP($X160,$K$40:$V$69,AM$6+1,FALSE())</f>
        <v>0.860924086861355</v>
      </c>
      <c r="AN160" s="74" t="n">
        <f aca="false">AN159*VLOOKUP($X160,$K$40:$V$69,AN$6+1,FALSE())</f>
        <v>0.787133432835221</v>
      </c>
      <c r="AO160" s="74" t="n">
        <f aca="false">AO159*VLOOKUP($X160,$K$40:$V$69,AO$6+1,FALSE())</f>
        <v>0.745028654176761</v>
      </c>
      <c r="AP160" s="74" t="n">
        <f aca="false">AP159*VLOOKUP($X160,$K$40:$V$69,AP$6+1,FALSE())</f>
        <v>0.668981130578573</v>
      </c>
      <c r="AQ160" s="74" t="n">
        <f aca="false">AQ159*VLOOKUP($X160,$K$40:$V$69,AQ$6+1,FALSE())</f>
        <v>0.564649413180972</v>
      </c>
      <c r="AR160" s="74" t="n">
        <f aca="false">AR159*VLOOKUP($X160,$K$40:$V$69,AR$6+1,FALSE())</f>
        <v>0.527322560446265</v>
      </c>
      <c r="AS160" s="74" t="n">
        <f aca="false">AS159*VLOOKUP($X160,$K$40:$V$69,AS$6+1,FALSE())</f>
        <v>0.457723808578552</v>
      </c>
      <c r="AT160" s="74" t="n">
        <f aca="false">AT159*VLOOKUP($X160,$K$40:$V$69,AT$6+1,FALSE())</f>
        <v>0.410400835181225</v>
      </c>
      <c r="AU160" s="74" t="n">
        <f aca="false">AU159*VLOOKUP($X160,$K$40:$V$69,AU$6+1,FALSE())</f>
        <v>0.269679582448306</v>
      </c>
      <c r="AV160" s="74" t="n">
        <f aca="false">AV159*VLOOKUP($X160,$K$40:$V$69,AV$6+1,FALSE())</f>
        <v>0.129874233203659</v>
      </c>
      <c r="AW160" s="75" t="n">
        <v>0</v>
      </c>
      <c r="AX160" s="54"/>
      <c r="AY160" s="60" t="n">
        <f aca="false">AY148+1</f>
        <v>13</v>
      </c>
      <c r="AZ160" s="61" t="n">
        <v>154</v>
      </c>
      <c r="BA160" s="76" t="n">
        <v>0.269679582448306</v>
      </c>
      <c r="BB160" s="77" t="n">
        <v>0.410400835181225</v>
      </c>
      <c r="BC160" s="54"/>
      <c r="BD160" s="54" t="n">
        <f aca="false">IF($D$11=1,BA160*BB160,BA160)</f>
        <v>0.269679582448306</v>
      </c>
    </row>
    <row r="161" customFormat="false" ht="12.75" hidden="false" customHeight="false" outlineLevel="0" collapsed="false">
      <c r="F161" s="57" t="n">
        <v>11</v>
      </c>
      <c r="G161" s="58" t="n">
        <v>5</v>
      </c>
      <c r="H161" s="80" t="n">
        <f aca="false">+'Survival Rates'!J159</f>
        <v>0.46579807726846</v>
      </c>
      <c r="I161" s="81" t="n">
        <v>0</v>
      </c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60" t="n">
        <f aca="false">X149+1</f>
        <v>13</v>
      </c>
      <c r="Y161" s="61" t="n">
        <v>155</v>
      </c>
      <c r="Z161" s="71" t="n">
        <f aca="false">Z160*VLOOKUP($X161,$K$7:$V$36,Z$6+1,FALSE())</f>
        <v>0.8867491717097</v>
      </c>
      <c r="AA161" s="71" t="n">
        <f aca="false">AA160*VLOOKUP($X161,$K$7:$V$36,AA$6+1,FALSE())</f>
        <v>0.859181591878907</v>
      </c>
      <c r="AB161" s="71" t="n">
        <f aca="false">AB160*VLOOKUP($X161,$K$7:$V$36,AB$6+1,FALSE())</f>
        <v>0.784924483142951</v>
      </c>
      <c r="AC161" s="71" t="n">
        <f aca="false">AC160*VLOOKUP($X161,$K$7:$V$36,AC$6+1,FALSE())</f>
        <v>0.742471081626162</v>
      </c>
      <c r="AD161" s="71" t="n">
        <f aca="false">AD160*VLOOKUP($X161,$K$7:$V$36,AD$6+1,FALSE())</f>
        <v>0.6663273005829</v>
      </c>
      <c r="AE161" s="71" t="n">
        <f aca="false">AE160*VLOOKUP($X161,$K$7:$V$36,AE$6+1,FALSE())</f>
        <v>0.561932237895731</v>
      </c>
      <c r="AF161" s="71" t="n">
        <f aca="false">AF160*VLOOKUP($X161,$K$7:$V$36,AF$6+1,FALSE())</f>
        <v>0.524581631052423</v>
      </c>
      <c r="AG161" s="71" t="n">
        <f aca="false">AG160*VLOOKUP($X161,$K$7:$V$36,AG$6+1,FALSE())</f>
        <v>0.454864285159856</v>
      </c>
      <c r="AH161" s="71" t="n">
        <f aca="false">AH160*VLOOKUP($X161,$K$7:$V$36,AH$6+1,FALSE())</f>
        <v>0.407493711380973</v>
      </c>
      <c r="AI161" s="71" t="n">
        <f aca="false">AI160*VLOOKUP($X161,$K$7:$V$36,AI$6+1,FALSE())</f>
        <v>0.267149340832116</v>
      </c>
      <c r="AJ161" s="71" t="n">
        <f aca="false">AJ160*VLOOKUP($X161,$K$7:$V$36,AJ$6+1,FALSE())</f>
        <v>0.128168536847694</v>
      </c>
      <c r="AK161" s="72" t="n">
        <f aca="false">W$7</f>
        <v>0</v>
      </c>
      <c r="AL161" s="73" t="n">
        <f aca="false">AL160*VLOOKUP($X161,$K$40:$V$69,AL$6+1,FALSE())</f>
        <v>0.8867491717097</v>
      </c>
      <c r="AM161" s="74" t="n">
        <f aca="false">AM160*VLOOKUP($X161,$K$40:$V$69,AM$6+1,FALSE())</f>
        <v>0.859181591878907</v>
      </c>
      <c r="AN161" s="74" t="n">
        <f aca="false">AN160*VLOOKUP($X161,$K$40:$V$69,AN$6+1,FALSE())</f>
        <v>0.784924483142951</v>
      </c>
      <c r="AO161" s="74" t="n">
        <f aca="false">AO160*VLOOKUP($X161,$K$40:$V$69,AO$6+1,FALSE())</f>
        <v>0.742471081626162</v>
      </c>
      <c r="AP161" s="74" t="n">
        <f aca="false">AP160*VLOOKUP($X161,$K$40:$V$69,AP$6+1,FALSE())</f>
        <v>0.6663273005829</v>
      </c>
      <c r="AQ161" s="74" t="n">
        <f aca="false">AQ160*VLOOKUP($X161,$K$40:$V$69,AQ$6+1,FALSE())</f>
        <v>0.561932237895731</v>
      </c>
      <c r="AR161" s="74" t="n">
        <f aca="false">AR160*VLOOKUP($X161,$K$40:$V$69,AR$6+1,FALSE())</f>
        <v>0.524581631052423</v>
      </c>
      <c r="AS161" s="74" t="n">
        <f aca="false">AS160*VLOOKUP($X161,$K$40:$V$69,AS$6+1,FALSE())</f>
        <v>0.454864285159856</v>
      </c>
      <c r="AT161" s="74" t="n">
        <f aca="false">AT160*VLOOKUP($X161,$K$40:$V$69,AT$6+1,FALSE())</f>
        <v>0.407493711380973</v>
      </c>
      <c r="AU161" s="74" t="n">
        <f aca="false">AU160*VLOOKUP($X161,$K$40:$V$69,AU$6+1,FALSE())</f>
        <v>0.267149340832116</v>
      </c>
      <c r="AV161" s="74" t="n">
        <f aca="false">AV160*VLOOKUP($X161,$K$40:$V$69,AV$6+1,FALSE())</f>
        <v>0.128168536847694</v>
      </c>
      <c r="AW161" s="75" t="n">
        <v>0</v>
      </c>
      <c r="AX161" s="54"/>
      <c r="AY161" s="60" t="n">
        <f aca="false">AY149+1</f>
        <v>13</v>
      </c>
      <c r="AZ161" s="61" t="n">
        <v>155</v>
      </c>
      <c r="BA161" s="76" t="n">
        <v>0.267149340832116</v>
      </c>
      <c r="BB161" s="77" t="n">
        <v>0.407493711380973</v>
      </c>
      <c r="BC161" s="54"/>
      <c r="BD161" s="54" t="n">
        <f aca="false">IF($D$11=1,BA161*BB161,BA161)</f>
        <v>0.267149340832116</v>
      </c>
    </row>
    <row r="162" customFormat="false" ht="12.75" hidden="false" customHeight="false" outlineLevel="0" collapsed="false">
      <c r="F162" s="57" t="n">
        <v>11</v>
      </c>
      <c r="G162" s="58" t="n">
        <v>6</v>
      </c>
      <c r="H162" s="80" t="n">
        <f aca="false">+'Survival Rates'!J160</f>
        <v>0.395880214145257</v>
      </c>
      <c r="I162" s="81" t="n">
        <v>0</v>
      </c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60" t="n">
        <f aca="false">X150+1</f>
        <v>13</v>
      </c>
      <c r="Y162" s="61" t="n">
        <v>156</v>
      </c>
      <c r="Z162" s="71" t="n">
        <f aca="false">Z161*VLOOKUP($X162,$K$7:$V$36,Z$6+1,FALSE())</f>
        <v>0.885430803525405</v>
      </c>
      <c r="AA162" s="71" t="n">
        <f aca="false">AA161*VLOOKUP($X162,$K$7:$V$36,AA$6+1,FALSE())</f>
        <v>0.857442623675197</v>
      </c>
      <c r="AB162" s="71" t="n">
        <f aca="false">AB161*VLOOKUP($X162,$K$7:$V$36,AB$6+1,FALSE())</f>
        <v>0.782721732474301</v>
      </c>
      <c r="AC162" s="71" t="n">
        <f aca="false">AC161*VLOOKUP($X162,$K$7:$V$36,AC$6+1,FALSE())</f>
        <v>0.739922288841704</v>
      </c>
      <c r="AD162" s="71" t="n">
        <f aca="false">AD161*VLOOKUP($X162,$K$7:$V$36,AD$6+1,FALSE())</f>
        <v>0.663683998258822</v>
      </c>
      <c r="AE162" s="71" t="n">
        <f aca="false">AE161*VLOOKUP($X162,$K$7:$V$36,AE$6+1,FALSE())</f>
        <v>0.559228138054046</v>
      </c>
      <c r="AF162" s="71" t="n">
        <f aca="false">AF161*VLOOKUP($X162,$K$7:$V$36,AF$6+1,FALSE())</f>
        <v>0.521854948524742</v>
      </c>
      <c r="AG162" s="71" t="n">
        <f aca="false">AG161*VLOOKUP($X162,$K$7:$V$36,AG$6+1,FALSE())</f>
        <v>0.452022625951037</v>
      </c>
      <c r="AH162" s="71" t="n">
        <f aca="false">AH161*VLOOKUP($X162,$K$7:$V$36,AH$6+1,FALSE())</f>
        <v>0.404607180542687</v>
      </c>
      <c r="AI162" s="71" t="n">
        <f aca="false">AI161*VLOOKUP($X162,$K$7:$V$36,AI$6+1,FALSE())</f>
        <v>0.264642838953945</v>
      </c>
      <c r="AJ162" s="71" t="n">
        <f aca="false">AJ161*VLOOKUP($X162,$K$7:$V$36,AJ$6+1,FALSE())</f>
        <v>0.126485242164385</v>
      </c>
      <c r="AK162" s="72" t="n">
        <f aca="false">W$7</f>
        <v>0</v>
      </c>
      <c r="AL162" s="73" t="n">
        <f aca="false">AL161*VLOOKUP($X162,$K$40:$V$69,AL$6+1,FALSE())</f>
        <v>0.885430803525405</v>
      </c>
      <c r="AM162" s="74" t="n">
        <f aca="false">AM161*VLOOKUP($X162,$K$40:$V$69,AM$6+1,FALSE())</f>
        <v>0.857442623675197</v>
      </c>
      <c r="AN162" s="74" t="n">
        <f aca="false">AN161*VLOOKUP($X162,$K$40:$V$69,AN$6+1,FALSE())</f>
        <v>0.782721732474301</v>
      </c>
      <c r="AO162" s="74" t="n">
        <f aca="false">AO161*VLOOKUP($X162,$K$40:$V$69,AO$6+1,FALSE())</f>
        <v>0.739922288841704</v>
      </c>
      <c r="AP162" s="74" t="n">
        <f aca="false">AP161*VLOOKUP($X162,$K$40:$V$69,AP$6+1,FALSE())</f>
        <v>0.663683998258822</v>
      </c>
      <c r="AQ162" s="74" t="n">
        <f aca="false">AQ161*VLOOKUP($X162,$K$40:$V$69,AQ$6+1,FALSE())</f>
        <v>0.559228138054046</v>
      </c>
      <c r="AR162" s="74" t="n">
        <f aca="false">AR161*VLOOKUP($X162,$K$40:$V$69,AR$6+1,FALSE())</f>
        <v>0.521854948524742</v>
      </c>
      <c r="AS162" s="74" t="n">
        <f aca="false">AS161*VLOOKUP($X162,$K$40:$V$69,AS$6+1,FALSE())</f>
        <v>0.452022625951037</v>
      </c>
      <c r="AT162" s="74" t="n">
        <f aca="false">AT161*VLOOKUP($X162,$K$40:$V$69,AT$6+1,FALSE())</f>
        <v>0.404607180542687</v>
      </c>
      <c r="AU162" s="74" t="n">
        <f aca="false">AU161*VLOOKUP($X162,$K$40:$V$69,AU$6+1,FALSE())</f>
        <v>0.264642838953945</v>
      </c>
      <c r="AV162" s="74" t="n">
        <f aca="false">AV161*VLOOKUP($X162,$K$40:$V$69,AV$6+1,FALSE())</f>
        <v>0.126485242164385</v>
      </c>
      <c r="AW162" s="75" t="n">
        <v>0</v>
      </c>
      <c r="AX162" s="54"/>
      <c r="AY162" s="60" t="n">
        <f aca="false">AY150+1</f>
        <v>13</v>
      </c>
      <c r="AZ162" s="61" t="n">
        <v>156</v>
      </c>
      <c r="BA162" s="76" t="n">
        <v>0.264642838953945</v>
      </c>
      <c r="BB162" s="77" t="n">
        <v>0.404607180542687</v>
      </c>
      <c r="BC162" s="54"/>
      <c r="BD162" s="54" t="n">
        <f aca="false">IF($D$11=1,BA162*BB162,BA162)</f>
        <v>0.264642838953945</v>
      </c>
    </row>
    <row r="163" customFormat="false" ht="12.75" hidden="false" customHeight="false" outlineLevel="0" collapsed="false">
      <c r="F163" s="57" t="n">
        <v>11</v>
      </c>
      <c r="G163" s="58" t="n">
        <v>7</v>
      </c>
      <c r="H163" s="80" t="n">
        <f aca="false">+'Survival Rates'!J161</f>
        <v>0.334835582298196</v>
      </c>
      <c r="I163" s="81" t="n">
        <v>0</v>
      </c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60" t="n">
        <f aca="false">X151+1</f>
        <v>14</v>
      </c>
      <c r="Y163" s="61" t="n">
        <v>157</v>
      </c>
      <c r="Z163" s="71" t="n">
        <f aca="false">Z162*VLOOKUP($X163,$K$7:$V$36,Z$6+1,FALSE())</f>
        <v>0.883994220800545</v>
      </c>
      <c r="AA163" s="71" t="n">
        <f aca="false">AA162*VLOOKUP($X163,$K$7:$V$36,AA$6+1,FALSE())</f>
        <v>0.855535042800133</v>
      </c>
      <c r="AB163" s="71" t="n">
        <f aca="false">AB162*VLOOKUP($X163,$K$7:$V$36,AB$6+1,FALSE())</f>
        <v>0.780326349710745</v>
      </c>
      <c r="AC163" s="71" t="n">
        <f aca="false">AC162*VLOOKUP($X163,$K$7:$V$36,AC$6+1,FALSE())</f>
        <v>0.737153231970767</v>
      </c>
      <c r="AD163" s="71" t="n">
        <f aca="false">AD162*VLOOKUP($X163,$K$7:$V$36,AD$6+1,FALSE())</f>
        <v>0.660861583852646</v>
      </c>
      <c r="AE163" s="71" t="n">
        <f aca="false">AE162*VLOOKUP($X163,$K$7:$V$36,AE$6+1,FALSE())</f>
        <v>0.556405939086292</v>
      </c>
      <c r="AF163" s="71" t="n">
        <f aca="false">AF162*VLOOKUP($X163,$K$7:$V$36,AF$6+1,FALSE())</f>
        <v>0.519021567869779</v>
      </c>
      <c r="AG163" s="71" t="n">
        <f aca="false">AG162*VLOOKUP($X163,$K$7:$V$36,AG$6+1,FALSE())</f>
        <v>0.449070337752957</v>
      </c>
      <c r="AH163" s="71" t="n">
        <f aca="false">AH162*VLOOKUP($X163,$K$7:$V$36,AH$6+1,FALSE())</f>
        <v>0.401611654389398</v>
      </c>
      <c r="AI163" s="71" t="n">
        <f aca="false">AI162*VLOOKUP($X163,$K$7:$V$36,AI$6+1,FALSE())</f>
        <v>0.262086793269232</v>
      </c>
      <c r="AJ163" s="71" t="n">
        <f aca="false">AJ162*VLOOKUP($X163,$K$7:$V$36,AJ$6+1,FALSE())</f>
        <v>0.124804676717133</v>
      </c>
      <c r="AK163" s="72" t="n">
        <f aca="false">W$7</f>
        <v>0</v>
      </c>
      <c r="AL163" s="73" t="n">
        <f aca="false">AL162*VLOOKUP($X163,$K$40:$V$69,AL$6+1,FALSE())</f>
        <v>0.883994220800545</v>
      </c>
      <c r="AM163" s="74" t="n">
        <f aca="false">AM162*VLOOKUP($X163,$K$40:$V$69,AM$6+1,FALSE())</f>
        <v>0.855535042800133</v>
      </c>
      <c r="AN163" s="74" t="n">
        <f aca="false">AN162*VLOOKUP($X163,$K$40:$V$69,AN$6+1,FALSE())</f>
        <v>0.780326349710745</v>
      </c>
      <c r="AO163" s="74" t="n">
        <f aca="false">AO162*VLOOKUP($X163,$K$40:$V$69,AO$6+1,FALSE())</f>
        <v>0.737153231970767</v>
      </c>
      <c r="AP163" s="74" t="n">
        <f aca="false">AP162*VLOOKUP($X163,$K$40:$V$69,AP$6+1,FALSE())</f>
        <v>0.660861583852646</v>
      </c>
      <c r="AQ163" s="74" t="n">
        <f aca="false">AQ162*VLOOKUP($X163,$K$40:$V$69,AQ$6+1,FALSE())</f>
        <v>0.556405939086292</v>
      </c>
      <c r="AR163" s="74" t="n">
        <f aca="false">AR162*VLOOKUP($X163,$K$40:$V$69,AR$6+1,FALSE())</f>
        <v>0.519021567869779</v>
      </c>
      <c r="AS163" s="74" t="n">
        <f aca="false">AS162*VLOOKUP($X163,$K$40:$V$69,AS$6+1,FALSE())</f>
        <v>0.449070337752957</v>
      </c>
      <c r="AT163" s="74" t="n">
        <f aca="false">AT162*VLOOKUP($X163,$K$40:$V$69,AT$6+1,FALSE())</f>
        <v>0.401611654389398</v>
      </c>
      <c r="AU163" s="74" t="n">
        <f aca="false">AU162*VLOOKUP($X163,$K$40:$V$69,AU$6+1,FALSE())</f>
        <v>0.262086793269232</v>
      </c>
      <c r="AV163" s="74" t="n">
        <f aca="false">AV162*VLOOKUP($X163,$K$40:$V$69,AV$6+1,FALSE())</f>
        <v>0.124804676717133</v>
      </c>
      <c r="AW163" s="75" t="n">
        <v>0</v>
      </c>
      <c r="AX163" s="54"/>
      <c r="AY163" s="60" t="n">
        <f aca="false">AY151+1</f>
        <v>14</v>
      </c>
      <c r="AZ163" s="61" t="n">
        <v>157</v>
      </c>
      <c r="BA163" s="76" t="n">
        <v>0.262086793269232</v>
      </c>
      <c r="BB163" s="77" t="n">
        <v>0.401611654389398</v>
      </c>
      <c r="BC163" s="54"/>
      <c r="BD163" s="54" t="n">
        <f aca="false">IF($D$11=1,BA163*BB163,BA163)</f>
        <v>0.262086793269232</v>
      </c>
    </row>
    <row r="164" customFormat="false" ht="12.75" hidden="false" customHeight="false" outlineLevel="0" collapsed="false">
      <c r="F164" s="57" t="n">
        <v>11</v>
      </c>
      <c r="G164" s="58" t="n">
        <v>8</v>
      </c>
      <c r="H164" s="80" t="n">
        <f aca="false">+'Survival Rates'!J162</f>
        <v>0.284514392202396</v>
      </c>
      <c r="I164" s="81" t="n">
        <v>0</v>
      </c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60" t="n">
        <f aca="false">X152+1</f>
        <v>14</v>
      </c>
      <c r="Y164" s="61" t="n">
        <v>158</v>
      </c>
      <c r="Z164" s="71" t="n">
        <f aca="false">Z163*VLOOKUP($X164,$K$7:$V$36,Z$6+1,FALSE())</f>
        <v>0.882559968884503</v>
      </c>
      <c r="AA164" s="71" t="n">
        <f aca="false">AA163*VLOOKUP($X164,$K$7:$V$36,AA$6+1,FALSE())</f>
        <v>0.853631705783136</v>
      </c>
      <c r="AB164" s="71" t="n">
        <f aca="false">AB163*VLOOKUP($X164,$K$7:$V$36,AB$6+1,FALSE())</f>
        <v>0.777938297596569</v>
      </c>
      <c r="AC164" s="71" t="n">
        <f aca="false">AC163*VLOOKUP($X164,$K$7:$V$36,AC$6+1,FALSE())</f>
        <v>0.734394537912343</v>
      </c>
      <c r="AD164" s="71" t="n">
        <f aca="false">AD163*VLOOKUP($X164,$K$7:$V$36,AD$6+1,FALSE())</f>
        <v>0.658051172181357</v>
      </c>
      <c r="AE164" s="71" t="n">
        <f aca="false">AE163*VLOOKUP($X164,$K$7:$V$36,AE$6+1,FALSE())</f>
        <v>0.553597982618997</v>
      </c>
      <c r="AF164" s="71" t="n">
        <f aca="false">AF163*VLOOKUP($X164,$K$7:$V$36,AF$6+1,FALSE())</f>
        <v>0.51620357088792</v>
      </c>
      <c r="AG164" s="71" t="n">
        <f aca="false">AG163*VLOOKUP($X164,$K$7:$V$36,AG$6+1,FALSE())</f>
        <v>0.446137331787898</v>
      </c>
      <c r="AH164" s="71" t="n">
        <f aca="false">AH163*VLOOKUP($X164,$K$7:$V$36,AH$6+1,FALSE())</f>
        <v>0.398638305739046</v>
      </c>
      <c r="AI164" s="71" t="n">
        <f aca="false">AI163*VLOOKUP($X164,$K$7:$V$36,AI$6+1,FALSE())</f>
        <v>0.259555435082462</v>
      </c>
      <c r="AJ164" s="71" t="n">
        <f aca="false">AJ163*VLOOKUP($X164,$K$7:$V$36,AJ$6+1,FALSE())</f>
        <v>0.123146440358825</v>
      </c>
      <c r="AK164" s="72" t="n">
        <f aca="false">W$7</f>
        <v>0</v>
      </c>
      <c r="AL164" s="73" t="n">
        <f aca="false">AL163*VLOOKUP($X164,$K$40:$V$69,AL$6+1,FALSE())</f>
        <v>0.882559968884503</v>
      </c>
      <c r="AM164" s="74" t="n">
        <f aca="false">AM163*VLOOKUP($X164,$K$40:$V$69,AM$6+1,FALSE())</f>
        <v>0.853631705783136</v>
      </c>
      <c r="AN164" s="74" t="n">
        <f aca="false">AN163*VLOOKUP($X164,$K$40:$V$69,AN$6+1,FALSE())</f>
        <v>0.777938297596569</v>
      </c>
      <c r="AO164" s="74" t="n">
        <f aca="false">AO163*VLOOKUP($X164,$K$40:$V$69,AO$6+1,FALSE())</f>
        <v>0.734394537912343</v>
      </c>
      <c r="AP164" s="74" t="n">
        <f aca="false">AP163*VLOOKUP($X164,$K$40:$V$69,AP$6+1,FALSE())</f>
        <v>0.658051172181357</v>
      </c>
      <c r="AQ164" s="74" t="n">
        <f aca="false">AQ163*VLOOKUP($X164,$K$40:$V$69,AQ$6+1,FALSE())</f>
        <v>0.553597982618997</v>
      </c>
      <c r="AR164" s="74" t="n">
        <f aca="false">AR163*VLOOKUP($X164,$K$40:$V$69,AR$6+1,FALSE())</f>
        <v>0.51620357088792</v>
      </c>
      <c r="AS164" s="74" t="n">
        <f aca="false">AS163*VLOOKUP($X164,$K$40:$V$69,AS$6+1,FALSE())</f>
        <v>0.446137331787898</v>
      </c>
      <c r="AT164" s="74" t="n">
        <f aca="false">AT163*VLOOKUP($X164,$K$40:$V$69,AT$6+1,FALSE())</f>
        <v>0.398638305739046</v>
      </c>
      <c r="AU164" s="74" t="n">
        <f aca="false">AU163*VLOOKUP($X164,$K$40:$V$69,AU$6+1,FALSE())</f>
        <v>0.259555435082462</v>
      </c>
      <c r="AV164" s="74" t="n">
        <f aca="false">AV163*VLOOKUP($X164,$K$40:$V$69,AV$6+1,FALSE())</f>
        <v>0.123146440358825</v>
      </c>
      <c r="AW164" s="75" t="n">
        <v>0</v>
      </c>
      <c r="AX164" s="54"/>
      <c r="AY164" s="60" t="n">
        <f aca="false">AY152+1</f>
        <v>14</v>
      </c>
      <c r="AZ164" s="61" t="n">
        <v>158</v>
      </c>
      <c r="BA164" s="76" t="n">
        <v>0.259555435082462</v>
      </c>
      <c r="BB164" s="77" t="n">
        <v>0.398638305739046</v>
      </c>
      <c r="BC164" s="54"/>
      <c r="BD164" s="54" t="n">
        <f aca="false">IF($D$11=1,BA164*BB164,BA164)</f>
        <v>0.259555435082462</v>
      </c>
    </row>
    <row r="165" customFormat="false" ht="12.75" hidden="false" customHeight="false" outlineLevel="0" collapsed="false">
      <c r="F165" s="57" t="n">
        <v>11</v>
      </c>
      <c r="G165" s="58" t="n">
        <v>9</v>
      </c>
      <c r="H165" s="80" t="n">
        <f aca="false">+'Survival Rates'!J163</f>
        <v>0.240757766254282</v>
      </c>
      <c r="I165" s="81" t="n">
        <v>0</v>
      </c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60" t="n">
        <f aca="false">X153+1</f>
        <v>14</v>
      </c>
      <c r="Y165" s="61" t="n">
        <v>159</v>
      </c>
      <c r="Z165" s="71" t="n">
        <f aca="false">Z164*VLOOKUP($X165,$K$7:$V$36,Z$6+1,FALSE())</f>
        <v>0.881128043995618</v>
      </c>
      <c r="AA165" s="71" t="n">
        <f aca="false">AA164*VLOOKUP($X165,$K$7:$V$36,AA$6+1,FALSE())</f>
        <v>0.851732603182754</v>
      </c>
      <c r="AB165" s="71" t="n">
        <f aca="false">AB164*VLOOKUP($X165,$K$7:$V$36,AB$6+1,FALSE())</f>
        <v>0.775557553697607</v>
      </c>
      <c r="AC165" s="71" t="n">
        <f aca="false">AC164*VLOOKUP($X165,$K$7:$V$36,AC$6+1,FALSE())</f>
        <v>0.731646167885042</v>
      </c>
      <c r="AD165" s="71" t="n">
        <f aca="false">AD164*VLOOKUP($X165,$K$7:$V$36,AD$6+1,FALSE())</f>
        <v>0.65525271220155</v>
      </c>
      <c r="AE165" s="71" t="n">
        <f aca="false">AE164*VLOOKUP($X165,$K$7:$V$36,AE$6+1,FALSE())</f>
        <v>0.550804196776005</v>
      </c>
      <c r="AF165" s="71" t="n">
        <f aca="false">AF164*VLOOKUP($X165,$K$7:$V$36,AF$6+1,FALSE())</f>
        <v>0.513400874054419</v>
      </c>
      <c r="AG165" s="71" t="n">
        <f aca="false">AG164*VLOOKUP($X165,$K$7:$V$36,AG$6+1,FALSE())</f>
        <v>0.443223482118118</v>
      </c>
      <c r="AH165" s="71" t="n">
        <f aca="false">AH164*VLOOKUP($X165,$K$7:$V$36,AH$6+1,FALSE())</f>
        <v>0.395686970399564</v>
      </c>
      <c r="AI165" s="71" t="n">
        <f aca="false">AI164*VLOOKUP($X165,$K$7:$V$36,AI$6+1,FALSE())</f>
        <v>0.257048525950106</v>
      </c>
      <c r="AJ165" s="71" t="n">
        <f aca="false">AJ164*VLOOKUP($X165,$K$7:$V$36,AJ$6+1,FALSE())</f>
        <v>0.121510236410619</v>
      </c>
      <c r="AK165" s="72" t="n">
        <f aca="false">W$7</f>
        <v>0</v>
      </c>
      <c r="AL165" s="73" t="n">
        <f aca="false">AL164*VLOOKUP($X165,$K$40:$V$69,AL$6+1,FALSE())</f>
        <v>0.881128043995618</v>
      </c>
      <c r="AM165" s="74" t="n">
        <f aca="false">AM164*VLOOKUP($X165,$K$40:$V$69,AM$6+1,FALSE())</f>
        <v>0.851732603182754</v>
      </c>
      <c r="AN165" s="74" t="n">
        <f aca="false">AN164*VLOOKUP($X165,$K$40:$V$69,AN$6+1,FALSE())</f>
        <v>0.775557553697607</v>
      </c>
      <c r="AO165" s="74" t="n">
        <f aca="false">AO164*VLOOKUP($X165,$K$40:$V$69,AO$6+1,FALSE())</f>
        <v>0.731646167885042</v>
      </c>
      <c r="AP165" s="74" t="n">
        <f aca="false">AP164*VLOOKUP($X165,$K$40:$V$69,AP$6+1,FALSE())</f>
        <v>0.65525271220155</v>
      </c>
      <c r="AQ165" s="74" t="n">
        <f aca="false">AQ164*VLOOKUP($X165,$K$40:$V$69,AQ$6+1,FALSE())</f>
        <v>0.550804196776005</v>
      </c>
      <c r="AR165" s="74" t="n">
        <f aca="false">AR164*VLOOKUP($X165,$K$40:$V$69,AR$6+1,FALSE())</f>
        <v>0.513400874054419</v>
      </c>
      <c r="AS165" s="74" t="n">
        <f aca="false">AS164*VLOOKUP($X165,$K$40:$V$69,AS$6+1,FALSE())</f>
        <v>0.443223482118118</v>
      </c>
      <c r="AT165" s="74" t="n">
        <f aca="false">AT164*VLOOKUP($X165,$K$40:$V$69,AT$6+1,FALSE())</f>
        <v>0.395686970399564</v>
      </c>
      <c r="AU165" s="74" t="n">
        <f aca="false">AU164*VLOOKUP($X165,$K$40:$V$69,AU$6+1,FALSE())</f>
        <v>0.257048525950106</v>
      </c>
      <c r="AV165" s="74" t="n">
        <f aca="false">AV164*VLOOKUP($X165,$K$40:$V$69,AV$6+1,FALSE())</f>
        <v>0.121510236410619</v>
      </c>
      <c r="AW165" s="75" t="n">
        <v>0</v>
      </c>
      <c r="AX165" s="54"/>
      <c r="AY165" s="60" t="n">
        <f aca="false">AY153+1</f>
        <v>14</v>
      </c>
      <c r="AZ165" s="61" t="n">
        <v>159</v>
      </c>
      <c r="BA165" s="76" t="n">
        <v>0.257048525950106</v>
      </c>
      <c r="BB165" s="77" t="n">
        <v>0.395686970399564</v>
      </c>
      <c r="BC165" s="54"/>
      <c r="BD165" s="54" t="n">
        <f aca="false">IF($D$11=1,BA165*BB165,BA165)</f>
        <v>0.257048525950106</v>
      </c>
    </row>
    <row r="166" customFormat="false" ht="12.75" hidden="false" customHeight="false" outlineLevel="0" collapsed="false">
      <c r="F166" s="57" t="n">
        <v>11</v>
      </c>
      <c r="G166" s="58" t="n">
        <v>10</v>
      </c>
      <c r="H166" s="80" t="n">
        <f aca="false">+'Survival Rates'!J164</f>
        <v>0.202660405818906</v>
      </c>
      <c r="I166" s="81" t="n">
        <v>0</v>
      </c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60" t="n">
        <f aca="false">X154+1</f>
        <v>14</v>
      </c>
      <c r="Y166" s="61" t="n">
        <v>160</v>
      </c>
      <c r="Z166" s="71" t="n">
        <f aca="false">Z165*VLOOKUP($X166,$K$7:$V$36,Z$6+1,FALSE())</f>
        <v>0.879698442358365</v>
      </c>
      <c r="AA166" s="71" t="n">
        <f aca="false">AA165*VLOOKUP($X166,$K$7:$V$36,AA$6+1,FALSE())</f>
        <v>0.849837725578541</v>
      </c>
      <c r="AB166" s="71" t="n">
        <f aca="false">AB165*VLOOKUP($X166,$K$7:$V$36,AB$6+1,FALSE())</f>
        <v>0.773184095648345</v>
      </c>
      <c r="AC166" s="71" t="n">
        <f aca="false">AC165*VLOOKUP($X166,$K$7:$V$36,AC$6+1,FALSE())</f>
        <v>0.728908083252602</v>
      </c>
      <c r="AD166" s="71" t="n">
        <f aca="false">AD165*VLOOKUP($X166,$K$7:$V$36,AD$6+1,FALSE())</f>
        <v>0.652466153086888</v>
      </c>
      <c r="AE166" s="71" t="n">
        <f aca="false">AE165*VLOOKUP($X166,$K$7:$V$36,AE$6+1,FALSE())</f>
        <v>0.548024510043887</v>
      </c>
      <c r="AF166" s="71" t="n">
        <f aca="false">AF165*VLOOKUP($X166,$K$7:$V$36,AF$6+1,FALSE())</f>
        <v>0.510613394298024</v>
      </c>
      <c r="AG166" s="71" t="n">
        <f aca="false">AG165*VLOOKUP($X166,$K$7:$V$36,AG$6+1,FALSE())</f>
        <v>0.440328663628411</v>
      </c>
      <c r="AH166" s="71" t="n">
        <f aca="false">AH165*VLOOKUP($X166,$K$7:$V$36,AH$6+1,FALSE())</f>
        <v>0.392757485394483</v>
      </c>
      <c r="AI166" s="71" t="n">
        <f aca="false">AI165*VLOOKUP($X166,$K$7:$V$36,AI$6+1,FALSE())</f>
        <v>0.254565829731634</v>
      </c>
      <c r="AJ166" s="71" t="n">
        <f aca="false">AJ165*VLOOKUP($X166,$K$7:$V$36,AJ$6+1,FALSE())</f>
        <v>0.119895772135539</v>
      </c>
      <c r="AK166" s="72" t="n">
        <f aca="false">W$7</f>
        <v>0</v>
      </c>
      <c r="AL166" s="73" t="n">
        <f aca="false">AL165*VLOOKUP($X166,$K$40:$V$69,AL$6+1,FALSE())</f>
        <v>0.879698442358365</v>
      </c>
      <c r="AM166" s="74" t="n">
        <f aca="false">AM165*VLOOKUP($X166,$K$40:$V$69,AM$6+1,FALSE())</f>
        <v>0.849837725578541</v>
      </c>
      <c r="AN166" s="74" t="n">
        <f aca="false">AN165*VLOOKUP($X166,$K$40:$V$69,AN$6+1,FALSE())</f>
        <v>0.773184095648345</v>
      </c>
      <c r="AO166" s="74" t="n">
        <f aca="false">AO165*VLOOKUP($X166,$K$40:$V$69,AO$6+1,FALSE())</f>
        <v>0.728908083252602</v>
      </c>
      <c r="AP166" s="74" t="n">
        <f aca="false">AP165*VLOOKUP($X166,$K$40:$V$69,AP$6+1,FALSE())</f>
        <v>0.652466153086888</v>
      </c>
      <c r="AQ166" s="74" t="n">
        <f aca="false">AQ165*VLOOKUP($X166,$K$40:$V$69,AQ$6+1,FALSE())</f>
        <v>0.548024510043887</v>
      </c>
      <c r="AR166" s="74" t="n">
        <f aca="false">AR165*VLOOKUP($X166,$K$40:$V$69,AR$6+1,FALSE())</f>
        <v>0.510613394298024</v>
      </c>
      <c r="AS166" s="74" t="n">
        <f aca="false">AS165*VLOOKUP($X166,$K$40:$V$69,AS$6+1,FALSE())</f>
        <v>0.440328663628411</v>
      </c>
      <c r="AT166" s="74" t="n">
        <f aca="false">AT165*VLOOKUP($X166,$K$40:$V$69,AT$6+1,FALSE())</f>
        <v>0.392757485394483</v>
      </c>
      <c r="AU166" s="74" t="n">
        <f aca="false">AU165*VLOOKUP($X166,$K$40:$V$69,AU$6+1,FALSE())</f>
        <v>0.254565829731634</v>
      </c>
      <c r="AV166" s="74" t="n">
        <f aca="false">AV165*VLOOKUP($X166,$K$40:$V$69,AV$6+1,FALSE())</f>
        <v>0.119895772135539</v>
      </c>
      <c r="AW166" s="75" t="n">
        <v>0</v>
      </c>
      <c r="AX166" s="54"/>
      <c r="AY166" s="60" t="n">
        <f aca="false">AY154+1</f>
        <v>14</v>
      </c>
      <c r="AZ166" s="61" t="n">
        <v>160</v>
      </c>
      <c r="BA166" s="76" t="n">
        <v>0.254565829731634</v>
      </c>
      <c r="BB166" s="77" t="n">
        <v>0.392757485394483</v>
      </c>
      <c r="BC166" s="54"/>
      <c r="BD166" s="54" t="n">
        <f aca="false">IF($D$11=1,BA166*BB166,BA166)</f>
        <v>0.254565829731634</v>
      </c>
    </row>
    <row r="167" customFormat="false" ht="12.75" hidden="false" customHeight="false" outlineLevel="0" collapsed="false">
      <c r="F167" s="57" t="n">
        <v>11</v>
      </c>
      <c r="G167" s="58" t="n">
        <v>11</v>
      </c>
      <c r="H167" s="80" t="n">
        <f aca="false">+'Survival Rates'!J165</f>
        <v>0.173457510009669</v>
      </c>
      <c r="I167" s="81" t="n">
        <v>0</v>
      </c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60" t="n">
        <f aca="false">X155+1</f>
        <v>14</v>
      </c>
      <c r="Y167" s="61" t="n">
        <v>161</v>
      </c>
      <c r="Z167" s="71" t="n">
        <f aca="false">Z166*VLOOKUP($X167,$K$7:$V$36,Z$6+1,FALSE())</f>
        <v>0.878271160203343</v>
      </c>
      <c r="AA167" s="71" t="n">
        <f aca="false">AA166*VLOOKUP($X167,$K$7:$V$36,AA$6+1,FALSE())</f>
        <v>0.847947063571009</v>
      </c>
      <c r="AB167" s="71" t="n">
        <f aca="false">AB166*VLOOKUP($X167,$K$7:$V$36,AB$6+1,FALSE())</f>
        <v>0.770817901151717</v>
      </c>
      <c r="AC167" s="71" t="n">
        <f aca="false">AC166*VLOOKUP($X167,$K$7:$V$36,AC$6+1,FALSE())</f>
        <v>0.726180245523356</v>
      </c>
      <c r="AD167" s="71" t="n">
        <f aca="false">AD166*VLOOKUP($X167,$K$7:$V$36,AD$6+1,FALSE())</f>
        <v>0.649691444227181</v>
      </c>
      <c r="AE167" s="71" t="n">
        <f aca="false">AE166*VLOOKUP($X167,$K$7:$V$36,AE$6+1,FALSE())</f>
        <v>0.545258851270114</v>
      </c>
      <c r="AF167" s="71" t="n">
        <f aca="false">AF166*VLOOKUP($X167,$K$7:$V$36,AF$6+1,FALSE())</f>
        <v>0.507841048998513</v>
      </c>
      <c r="AG167" s="71" t="n">
        <f aca="false">AG166*VLOOKUP($X167,$K$7:$V$36,AG$6+1,FALSE())</f>
        <v>0.437452752020731</v>
      </c>
      <c r="AH167" s="71" t="n">
        <f aca="false">AH166*VLOOKUP($X167,$K$7:$V$36,AH$6+1,FALSE())</f>
        <v>0.389849688953943</v>
      </c>
      <c r="AI167" s="71" t="n">
        <f aca="false">AI166*VLOOKUP($X167,$K$7:$V$36,AI$6+1,FALSE())</f>
        <v>0.252107112567274</v>
      </c>
      <c r="AJ167" s="71" t="n">
        <f aca="false">AJ166*VLOOKUP($X167,$K$7:$V$36,AJ$6+1,FALSE())</f>
        <v>0.118302758686106</v>
      </c>
      <c r="AK167" s="72" t="n">
        <f aca="false">W$7</f>
        <v>0</v>
      </c>
      <c r="AL167" s="73" t="n">
        <f aca="false">AL166*VLOOKUP($X167,$K$40:$V$69,AL$6+1,FALSE())</f>
        <v>0.878271160203343</v>
      </c>
      <c r="AM167" s="74" t="n">
        <f aca="false">AM166*VLOOKUP($X167,$K$40:$V$69,AM$6+1,FALSE())</f>
        <v>0.847947063571009</v>
      </c>
      <c r="AN167" s="74" t="n">
        <f aca="false">AN166*VLOOKUP($X167,$K$40:$V$69,AN$6+1,FALSE())</f>
        <v>0.770817901151717</v>
      </c>
      <c r="AO167" s="74" t="n">
        <f aca="false">AO166*VLOOKUP($X167,$K$40:$V$69,AO$6+1,FALSE())</f>
        <v>0.726180245523356</v>
      </c>
      <c r="AP167" s="74" t="n">
        <f aca="false">AP166*VLOOKUP($X167,$K$40:$V$69,AP$6+1,FALSE())</f>
        <v>0.649691444227181</v>
      </c>
      <c r="AQ167" s="74" t="n">
        <f aca="false">AQ166*VLOOKUP($X167,$K$40:$V$69,AQ$6+1,FALSE())</f>
        <v>0.545258851270114</v>
      </c>
      <c r="AR167" s="74" t="n">
        <f aca="false">AR166*VLOOKUP($X167,$K$40:$V$69,AR$6+1,FALSE())</f>
        <v>0.507841048998513</v>
      </c>
      <c r="AS167" s="74" t="n">
        <f aca="false">AS166*VLOOKUP($X167,$K$40:$V$69,AS$6+1,FALSE())</f>
        <v>0.437452752020731</v>
      </c>
      <c r="AT167" s="74" t="n">
        <f aca="false">AT166*VLOOKUP($X167,$K$40:$V$69,AT$6+1,FALSE())</f>
        <v>0.389849688953943</v>
      </c>
      <c r="AU167" s="74" t="n">
        <f aca="false">AU166*VLOOKUP($X167,$K$40:$V$69,AU$6+1,FALSE())</f>
        <v>0.252107112567274</v>
      </c>
      <c r="AV167" s="74" t="n">
        <f aca="false">AV166*VLOOKUP($X167,$K$40:$V$69,AV$6+1,FALSE())</f>
        <v>0.118302758686106</v>
      </c>
      <c r="AW167" s="75" t="n">
        <v>0</v>
      </c>
      <c r="AX167" s="54"/>
      <c r="AY167" s="60" t="n">
        <f aca="false">AY155+1</f>
        <v>14</v>
      </c>
      <c r="AZ167" s="61" t="n">
        <v>161</v>
      </c>
      <c r="BA167" s="76" t="n">
        <v>0.252107112567274</v>
      </c>
      <c r="BB167" s="77" t="n">
        <v>0.389849688953943</v>
      </c>
      <c r="BC167" s="54"/>
      <c r="BD167" s="54" t="n">
        <f aca="false">IF($D$11=1,BA167*BB167,BA167)</f>
        <v>0.252107112567274</v>
      </c>
    </row>
    <row r="168" customFormat="false" ht="12.75" hidden="false" customHeight="false" outlineLevel="0" collapsed="false">
      <c r="F168" s="57" t="n">
        <v>11</v>
      </c>
      <c r="G168" s="58" t="n">
        <v>12</v>
      </c>
      <c r="H168" s="80" t="n">
        <f aca="false">+'Survival Rates'!J166</f>
        <v>0.148230883019767</v>
      </c>
      <c r="I168" s="81" t="n">
        <v>0</v>
      </c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60" t="n">
        <f aca="false">X156+1</f>
        <v>14</v>
      </c>
      <c r="Y168" s="61" t="n">
        <v>162</v>
      </c>
      <c r="Z168" s="71" t="n">
        <f aca="false">Z167*VLOOKUP($X168,$K$7:$V$36,Z$6+1,FALSE())</f>
        <v>0.876846193767267</v>
      </c>
      <c r="AA168" s="71" t="n">
        <f aca="false">AA167*VLOOKUP($X168,$K$7:$V$36,AA$6+1,FALSE())</f>
        <v>0.846060607781581</v>
      </c>
      <c r="AB168" s="71" t="n">
        <f aca="false">AB167*VLOOKUP($X168,$K$7:$V$36,AB$6+1,FALSE())</f>
        <v>0.768458947978892</v>
      </c>
      <c r="AC168" s="71" t="n">
        <f aca="false">AC167*VLOOKUP($X168,$K$7:$V$36,AC$6+1,FALSE())</f>
        <v>0.723462616349685</v>
      </c>
      <c r="AD168" s="71" t="n">
        <f aca="false">AD167*VLOOKUP($X168,$K$7:$V$36,AD$6+1,FALSE())</f>
        <v>0.646928535227466</v>
      </c>
      <c r="AE168" s="71" t="n">
        <f aca="false">AE167*VLOOKUP($X168,$K$7:$V$36,AE$6+1,FALSE())</f>
        <v>0.542507149661235</v>
      </c>
      <c r="AF168" s="71" t="n">
        <f aca="false">AF167*VLOOKUP($X168,$K$7:$V$36,AF$6+1,FALSE())</f>
        <v>0.505083755984245</v>
      </c>
      <c r="AG168" s="71" t="n">
        <f aca="false">AG167*VLOOKUP($X168,$K$7:$V$36,AG$6+1,FALSE())</f>
        <v>0.43459562380886</v>
      </c>
      <c r="AH168" s="71" t="n">
        <f aca="false">AH167*VLOOKUP($X168,$K$7:$V$36,AH$6+1,FALSE())</f>
        <v>0.386963420505748</v>
      </c>
      <c r="AI168" s="71" t="n">
        <f aca="false">AI167*VLOOKUP($X168,$K$7:$V$36,AI$6+1,FALSE())</f>
        <v>0.249672142855983</v>
      </c>
      <c r="AJ168" s="71" t="n">
        <f aca="false">AJ167*VLOOKUP($X168,$K$7:$V$36,AJ$6+1,FALSE())</f>
        <v>0.116730911052656</v>
      </c>
      <c r="AK168" s="72" t="n">
        <f aca="false">W$7</f>
        <v>0</v>
      </c>
      <c r="AL168" s="73" t="n">
        <f aca="false">AL167*VLOOKUP($X168,$K$40:$V$69,AL$6+1,FALSE())</f>
        <v>0.876846193767267</v>
      </c>
      <c r="AM168" s="74" t="n">
        <f aca="false">AM167*VLOOKUP($X168,$K$40:$V$69,AM$6+1,FALSE())</f>
        <v>0.846060607781581</v>
      </c>
      <c r="AN168" s="74" t="n">
        <f aca="false">AN167*VLOOKUP($X168,$K$40:$V$69,AN$6+1,FALSE())</f>
        <v>0.768458947978892</v>
      </c>
      <c r="AO168" s="74" t="n">
        <f aca="false">AO167*VLOOKUP($X168,$K$40:$V$69,AO$6+1,FALSE())</f>
        <v>0.723462616349685</v>
      </c>
      <c r="AP168" s="74" t="n">
        <f aca="false">AP167*VLOOKUP($X168,$K$40:$V$69,AP$6+1,FALSE())</f>
        <v>0.646928535227466</v>
      </c>
      <c r="AQ168" s="74" t="n">
        <f aca="false">AQ167*VLOOKUP($X168,$K$40:$V$69,AQ$6+1,FALSE())</f>
        <v>0.542507149661235</v>
      </c>
      <c r="AR168" s="74" t="n">
        <f aca="false">AR167*VLOOKUP($X168,$K$40:$V$69,AR$6+1,FALSE())</f>
        <v>0.505083755984245</v>
      </c>
      <c r="AS168" s="74" t="n">
        <f aca="false">AS167*VLOOKUP($X168,$K$40:$V$69,AS$6+1,FALSE())</f>
        <v>0.43459562380886</v>
      </c>
      <c r="AT168" s="74" t="n">
        <f aca="false">AT167*VLOOKUP($X168,$K$40:$V$69,AT$6+1,FALSE())</f>
        <v>0.386963420505748</v>
      </c>
      <c r="AU168" s="74" t="n">
        <f aca="false">AU167*VLOOKUP($X168,$K$40:$V$69,AU$6+1,FALSE())</f>
        <v>0.249672142855983</v>
      </c>
      <c r="AV168" s="74" t="n">
        <f aca="false">AV167*VLOOKUP($X168,$K$40:$V$69,AV$6+1,FALSE())</f>
        <v>0.116730911052656</v>
      </c>
      <c r="AW168" s="75" t="n">
        <v>0</v>
      </c>
      <c r="AX168" s="54"/>
      <c r="AY168" s="60" t="n">
        <f aca="false">AY156+1</f>
        <v>14</v>
      </c>
      <c r="AZ168" s="61" t="n">
        <v>162</v>
      </c>
      <c r="BA168" s="76" t="n">
        <v>0.249672142855983</v>
      </c>
      <c r="BB168" s="77" t="n">
        <v>0.386963420505748</v>
      </c>
      <c r="BC168" s="54"/>
      <c r="BD168" s="54" t="n">
        <f aca="false">IF($D$11=1,BA168*BB168,BA168)</f>
        <v>0.249672142855983</v>
      </c>
    </row>
    <row r="169" customFormat="false" ht="12.75" hidden="false" customHeight="false" outlineLevel="0" collapsed="false">
      <c r="F169" s="57" t="n">
        <v>11</v>
      </c>
      <c r="G169" s="58" t="n">
        <v>13</v>
      </c>
      <c r="H169" s="80" t="n">
        <f aca="false">+'Survival Rates'!J167</f>
        <v>0.126485242164385</v>
      </c>
      <c r="I169" s="81" t="n">
        <v>0</v>
      </c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60" t="n">
        <f aca="false">X157+1</f>
        <v>14</v>
      </c>
      <c r="Y169" s="61" t="n">
        <v>163</v>
      </c>
      <c r="Z169" s="71" t="n">
        <f aca="false">Z168*VLOOKUP($X169,$K$7:$V$36,Z$6+1,FALSE())</f>
        <v>0.875423539292959</v>
      </c>
      <c r="AA169" s="71" t="n">
        <f aca="false">AA168*VLOOKUP($X169,$K$7:$V$36,AA$6+1,FALSE())</f>
        <v>0.844178348852545</v>
      </c>
      <c r="AB169" s="71" t="n">
        <f aca="false">AB168*VLOOKUP($X169,$K$7:$V$36,AB$6+1,FALSE())</f>
        <v>0.766107213969066</v>
      </c>
      <c r="AC169" s="71" t="n">
        <f aca="false">AC168*VLOOKUP($X169,$K$7:$V$36,AC$6+1,FALSE())</f>
        <v>0.720755157527482</v>
      </c>
      <c r="AD169" s="71" t="n">
        <f aca="false">AD168*VLOOKUP($X169,$K$7:$V$36,AD$6+1,FALSE())</f>
        <v>0.644177375907093</v>
      </c>
      <c r="AE169" s="71" t="n">
        <f aca="false">AE168*VLOOKUP($X169,$K$7:$V$36,AE$6+1,FALSE())</f>
        <v>0.539769334781066</v>
      </c>
      <c r="AF169" s="71" t="n">
        <f aca="false">AF168*VLOOKUP($X169,$K$7:$V$36,AF$6+1,FALSE())</f>
        <v>0.502341433529724</v>
      </c>
      <c r="AG169" s="71" t="n">
        <f aca="false">AG168*VLOOKUP($X169,$K$7:$V$36,AG$6+1,FALSE())</f>
        <v>0.431757156313105</v>
      </c>
      <c r="AH169" s="71" t="n">
        <f aca="false">AH168*VLOOKUP($X169,$K$7:$V$36,AH$6+1,FALSE())</f>
        <v>0.384098520666511</v>
      </c>
      <c r="AI169" s="71" t="n">
        <f aca="false">AI168*VLOOKUP($X169,$K$7:$V$36,AI$6+1,FALSE())</f>
        <v>0.247260691233628</v>
      </c>
      <c r="AJ169" s="71" t="n">
        <f aca="false">AJ168*VLOOKUP($X169,$K$7:$V$36,AJ$6+1,FALSE())</f>
        <v>0.115179948012347</v>
      </c>
      <c r="AK169" s="72" t="n">
        <f aca="false">W$7</f>
        <v>0</v>
      </c>
      <c r="AL169" s="73" t="n">
        <f aca="false">AL168*VLOOKUP($X169,$K$40:$V$69,AL$6+1,FALSE())</f>
        <v>0.875423539292959</v>
      </c>
      <c r="AM169" s="74" t="n">
        <f aca="false">AM168*VLOOKUP($X169,$K$40:$V$69,AM$6+1,FALSE())</f>
        <v>0.844178348852545</v>
      </c>
      <c r="AN169" s="74" t="n">
        <f aca="false">AN168*VLOOKUP($X169,$K$40:$V$69,AN$6+1,FALSE())</f>
        <v>0.766107213969066</v>
      </c>
      <c r="AO169" s="74" t="n">
        <f aca="false">AO168*VLOOKUP($X169,$K$40:$V$69,AO$6+1,FALSE())</f>
        <v>0.720755157527482</v>
      </c>
      <c r="AP169" s="74" t="n">
        <f aca="false">AP168*VLOOKUP($X169,$K$40:$V$69,AP$6+1,FALSE())</f>
        <v>0.644177375907093</v>
      </c>
      <c r="AQ169" s="74" t="n">
        <f aca="false">AQ168*VLOOKUP($X169,$K$40:$V$69,AQ$6+1,FALSE())</f>
        <v>0.539769334781066</v>
      </c>
      <c r="AR169" s="74" t="n">
        <f aca="false">AR168*VLOOKUP($X169,$K$40:$V$69,AR$6+1,FALSE())</f>
        <v>0.502341433529724</v>
      </c>
      <c r="AS169" s="74" t="n">
        <f aca="false">AS168*VLOOKUP($X169,$K$40:$V$69,AS$6+1,FALSE())</f>
        <v>0.431757156313105</v>
      </c>
      <c r="AT169" s="74" t="n">
        <f aca="false">AT168*VLOOKUP($X169,$K$40:$V$69,AT$6+1,FALSE())</f>
        <v>0.384098520666511</v>
      </c>
      <c r="AU169" s="74" t="n">
        <f aca="false">AU168*VLOOKUP($X169,$K$40:$V$69,AU$6+1,FALSE())</f>
        <v>0.247260691233628</v>
      </c>
      <c r="AV169" s="74" t="n">
        <f aca="false">AV168*VLOOKUP($X169,$K$40:$V$69,AV$6+1,FALSE())</f>
        <v>0.115179948012347</v>
      </c>
      <c r="AW169" s="75" t="n">
        <v>0</v>
      </c>
      <c r="AX169" s="54"/>
      <c r="AY169" s="60" t="n">
        <f aca="false">AY157+1</f>
        <v>14</v>
      </c>
      <c r="AZ169" s="61" t="n">
        <v>163</v>
      </c>
      <c r="BA169" s="76" t="n">
        <v>0.247260691233628</v>
      </c>
      <c r="BB169" s="77" t="n">
        <v>0.384098520666511</v>
      </c>
      <c r="BC169" s="54"/>
      <c r="BD169" s="54" t="n">
        <f aca="false">IF($D$11=1,BA169*BB169,BA169)</f>
        <v>0.247260691233628</v>
      </c>
    </row>
    <row r="170" customFormat="false" ht="12.75" hidden="false" customHeight="false" outlineLevel="0" collapsed="false">
      <c r="F170" s="57" t="n">
        <v>11</v>
      </c>
      <c r="G170" s="58" t="n">
        <v>14</v>
      </c>
      <c r="H170" s="80" t="n">
        <f aca="false">+'Survival Rates'!J168</f>
        <v>0.107728817702495</v>
      </c>
      <c r="I170" s="81" t="n">
        <v>0</v>
      </c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60" t="n">
        <f aca="false">X158+1</f>
        <v>14</v>
      </c>
      <c r="Y170" s="61" t="n">
        <v>164</v>
      </c>
      <c r="Z170" s="71" t="n">
        <f aca="false">Z169*VLOOKUP($X170,$K$7:$V$36,Z$6+1,FALSE())</f>
        <v>0.874003193029335</v>
      </c>
      <c r="AA170" s="71" t="n">
        <f aca="false">AA169*VLOOKUP($X170,$K$7:$V$36,AA$6+1,FALSE())</f>
        <v>0.842300277447006</v>
      </c>
      <c r="AB170" s="71" t="n">
        <f aca="false">AB169*VLOOKUP($X170,$K$7:$V$36,AB$6+1,FALSE())</f>
        <v>0.763762677029256</v>
      </c>
      <c r="AC170" s="71" t="n">
        <f aca="false">AC169*VLOOKUP($X170,$K$7:$V$36,AC$6+1,FALSE())</f>
        <v>0.718057830995611</v>
      </c>
      <c r="AD170" s="71" t="n">
        <f aca="false">AD169*VLOOKUP($X170,$K$7:$V$36,AD$6+1,FALSE())</f>
        <v>0.641437916298812</v>
      </c>
      <c r="AE170" s="71" t="n">
        <f aca="false">AE169*VLOOKUP($X170,$K$7:$V$36,AE$6+1,FALSE())</f>
        <v>0.537045336548886</v>
      </c>
      <c r="AF170" s="71" t="n">
        <f aca="false">AF169*VLOOKUP($X170,$K$7:$V$36,AF$6+1,FALSE())</f>
        <v>0.499614000353181</v>
      </c>
      <c r="AG170" s="71" t="n">
        <f aca="false">AG169*VLOOKUP($X170,$K$7:$V$36,AG$6+1,FALSE())</f>
        <v>0.428937227655025</v>
      </c>
      <c r="AH170" s="71" t="n">
        <f aca="false">AH169*VLOOKUP($X170,$K$7:$V$36,AH$6+1,FALSE())</f>
        <v>0.381254831232841</v>
      </c>
      <c r="AI170" s="71" t="n">
        <f aca="false">AI169*VLOOKUP($X170,$K$7:$V$36,AI$6+1,FALSE())</f>
        <v>0.244872530551385</v>
      </c>
      <c r="AJ170" s="71" t="n">
        <f aca="false">AJ169*VLOOKUP($X170,$K$7:$V$36,AJ$6+1,FALSE())</f>
        <v>0.113649592078852</v>
      </c>
      <c r="AK170" s="72" t="n">
        <f aca="false">W$7</f>
        <v>0</v>
      </c>
      <c r="AL170" s="73" t="n">
        <f aca="false">AL169*VLOOKUP($X170,$K$40:$V$69,AL$6+1,FALSE())</f>
        <v>0.874003193029335</v>
      </c>
      <c r="AM170" s="74" t="n">
        <f aca="false">AM169*VLOOKUP($X170,$K$40:$V$69,AM$6+1,FALSE())</f>
        <v>0.842300277447006</v>
      </c>
      <c r="AN170" s="74" t="n">
        <f aca="false">AN169*VLOOKUP($X170,$K$40:$V$69,AN$6+1,FALSE())</f>
        <v>0.763762677029256</v>
      </c>
      <c r="AO170" s="74" t="n">
        <f aca="false">AO169*VLOOKUP($X170,$K$40:$V$69,AO$6+1,FALSE())</f>
        <v>0.718057830995611</v>
      </c>
      <c r="AP170" s="74" t="n">
        <f aca="false">AP169*VLOOKUP($X170,$K$40:$V$69,AP$6+1,FALSE())</f>
        <v>0.641437916298812</v>
      </c>
      <c r="AQ170" s="74" t="n">
        <f aca="false">AQ169*VLOOKUP($X170,$K$40:$V$69,AQ$6+1,FALSE())</f>
        <v>0.537045336548886</v>
      </c>
      <c r="AR170" s="74" t="n">
        <f aca="false">AR169*VLOOKUP($X170,$K$40:$V$69,AR$6+1,FALSE())</f>
        <v>0.499614000353181</v>
      </c>
      <c r="AS170" s="74" t="n">
        <f aca="false">AS169*VLOOKUP($X170,$K$40:$V$69,AS$6+1,FALSE())</f>
        <v>0.428937227655025</v>
      </c>
      <c r="AT170" s="74" t="n">
        <f aca="false">AT169*VLOOKUP($X170,$K$40:$V$69,AT$6+1,FALSE())</f>
        <v>0.381254831232841</v>
      </c>
      <c r="AU170" s="74" t="n">
        <f aca="false">AU169*VLOOKUP($X170,$K$40:$V$69,AU$6+1,FALSE())</f>
        <v>0.244872530551385</v>
      </c>
      <c r="AV170" s="74" t="n">
        <f aca="false">AV169*VLOOKUP($X170,$K$40:$V$69,AV$6+1,FALSE())</f>
        <v>0.113649592078852</v>
      </c>
      <c r="AW170" s="75" t="n">
        <v>0</v>
      </c>
      <c r="AX170" s="54"/>
      <c r="AY170" s="60" t="n">
        <f aca="false">AY158+1</f>
        <v>14</v>
      </c>
      <c r="AZ170" s="61" t="n">
        <v>164</v>
      </c>
      <c r="BA170" s="76" t="n">
        <v>0.244872530551385</v>
      </c>
      <c r="BB170" s="77" t="n">
        <v>0.381254831232841</v>
      </c>
      <c r="BC170" s="54"/>
      <c r="BD170" s="54" t="n">
        <f aca="false">IF($D$11=1,BA170*BB170,BA170)</f>
        <v>0.244872530551385</v>
      </c>
    </row>
    <row r="171" customFormat="false" ht="12.75" hidden="false" customHeight="false" outlineLevel="0" collapsed="false">
      <c r="F171" s="57" t="n">
        <v>11</v>
      </c>
      <c r="G171" s="58" t="n">
        <v>15</v>
      </c>
      <c r="H171" s="80" t="n">
        <f aca="false">+'Survival Rates'!J169</f>
        <v>0.0915761845306577</v>
      </c>
      <c r="I171" s="81" t="n">
        <v>0</v>
      </c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60" t="n">
        <f aca="false">X159+1</f>
        <v>14</v>
      </c>
      <c r="Y171" s="61" t="n">
        <v>165</v>
      </c>
      <c r="Z171" s="71" t="n">
        <f aca="false">Z170*VLOOKUP($X171,$K$7:$V$36,Z$6+1,FALSE())</f>
        <v>0.872585151231399</v>
      </c>
      <c r="AA171" s="71" t="n">
        <f aca="false">AA170*VLOOKUP($X171,$K$7:$V$36,AA$6+1,FALSE())</f>
        <v>0.840426384248845</v>
      </c>
      <c r="AB171" s="71" t="n">
        <f aca="false">AB170*VLOOKUP($X171,$K$7:$V$36,AB$6+1,FALSE())</f>
        <v>0.761425315134091</v>
      </c>
      <c r="AC171" s="71" t="n">
        <f aca="false">AC170*VLOOKUP($X171,$K$7:$V$36,AC$6+1,FALSE())</f>
        <v>0.715370598835378</v>
      </c>
      <c r="AD171" s="71" t="n">
        <f aca="false">AD170*VLOOKUP($X171,$K$7:$V$36,AD$6+1,FALSE())</f>
        <v>0.638710106647865</v>
      </c>
      <c r="AE171" s="71" t="n">
        <f aca="false">AE170*VLOOKUP($X171,$K$7:$V$36,AE$6+1,FALSE())</f>
        <v>0.534335085237642</v>
      </c>
      <c r="AF171" s="71" t="n">
        <f aca="false">AF170*VLOOKUP($X171,$K$7:$V$36,AF$6+1,FALSE())</f>
        <v>0.496901375614158</v>
      </c>
      <c r="AG171" s="71" t="n">
        <f aca="false">AG170*VLOOKUP($X171,$K$7:$V$36,AG$6+1,FALSE())</f>
        <v>0.426135716752205</v>
      </c>
      <c r="AH171" s="71" t="n">
        <f aca="false">AH170*VLOOKUP($X171,$K$7:$V$36,AH$6+1,FALSE())</f>
        <v>0.378432195172616</v>
      </c>
      <c r="AI171" s="71" t="n">
        <f aca="false">AI170*VLOOKUP($X171,$K$7:$V$36,AI$6+1,FALSE())</f>
        <v>0.242507435854341</v>
      </c>
      <c r="AJ171" s="71" t="n">
        <f aca="false">AJ170*VLOOKUP($X171,$K$7:$V$36,AJ$6+1,FALSE())</f>
        <v>0.112139569452704</v>
      </c>
      <c r="AK171" s="72" t="n">
        <f aca="false">W$7</f>
        <v>0</v>
      </c>
      <c r="AL171" s="73" t="n">
        <f aca="false">AL170*VLOOKUP($X171,$K$40:$V$69,AL$6+1,FALSE())</f>
        <v>0.872585151231399</v>
      </c>
      <c r="AM171" s="74" t="n">
        <f aca="false">AM170*VLOOKUP($X171,$K$40:$V$69,AM$6+1,FALSE())</f>
        <v>0.840426384248845</v>
      </c>
      <c r="AN171" s="74" t="n">
        <f aca="false">AN170*VLOOKUP($X171,$K$40:$V$69,AN$6+1,FALSE())</f>
        <v>0.761425315134091</v>
      </c>
      <c r="AO171" s="74" t="n">
        <f aca="false">AO170*VLOOKUP($X171,$K$40:$V$69,AO$6+1,FALSE())</f>
        <v>0.715370598835378</v>
      </c>
      <c r="AP171" s="74" t="n">
        <f aca="false">AP170*VLOOKUP($X171,$K$40:$V$69,AP$6+1,FALSE())</f>
        <v>0.638710106647865</v>
      </c>
      <c r="AQ171" s="74" t="n">
        <f aca="false">AQ170*VLOOKUP($X171,$K$40:$V$69,AQ$6+1,FALSE())</f>
        <v>0.534335085237642</v>
      </c>
      <c r="AR171" s="74" t="n">
        <f aca="false">AR170*VLOOKUP($X171,$K$40:$V$69,AR$6+1,FALSE())</f>
        <v>0.496901375614158</v>
      </c>
      <c r="AS171" s="74" t="n">
        <f aca="false">AS170*VLOOKUP($X171,$K$40:$V$69,AS$6+1,FALSE())</f>
        <v>0.426135716752205</v>
      </c>
      <c r="AT171" s="74" t="n">
        <f aca="false">AT170*VLOOKUP($X171,$K$40:$V$69,AT$6+1,FALSE())</f>
        <v>0.378432195172616</v>
      </c>
      <c r="AU171" s="74" t="n">
        <f aca="false">AU170*VLOOKUP($X171,$K$40:$V$69,AU$6+1,FALSE())</f>
        <v>0.242507435854341</v>
      </c>
      <c r="AV171" s="74" t="n">
        <f aca="false">AV170*VLOOKUP($X171,$K$40:$V$69,AV$6+1,FALSE())</f>
        <v>0.112139569452704</v>
      </c>
      <c r="AW171" s="75" t="n">
        <v>0</v>
      </c>
      <c r="AX171" s="54"/>
      <c r="AY171" s="60" t="n">
        <f aca="false">AY159+1</f>
        <v>14</v>
      </c>
      <c r="AZ171" s="61" t="n">
        <v>165</v>
      </c>
      <c r="BA171" s="76" t="n">
        <v>0.242507435854341</v>
      </c>
      <c r="BB171" s="77" t="n">
        <v>0.378432195172616</v>
      </c>
      <c r="BC171" s="54"/>
      <c r="BD171" s="54" t="n">
        <f aca="false">IF($D$11=1,BA171*BB171,BA171)</f>
        <v>0.242507435854341</v>
      </c>
    </row>
    <row r="172" customFormat="false" ht="12.75" hidden="false" customHeight="false" outlineLevel="0" collapsed="false">
      <c r="F172" s="45" t="n">
        <v>12</v>
      </c>
      <c r="G172" s="46" t="n">
        <v>1</v>
      </c>
      <c r="H172" s="69" t="n">
        <f aca="false">+'Survival Rates'!J170</f>
        <v>0</v>
      </c>
      <c r="I172" s="70" t="n">
        <v>0</v>
      </c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60" t="n">
        <f aca="false">X160+1</f>
        <v>14</v>
      </c>
      <c r="Y172" s="61" t="n">
        <v>166</v>
      </c>
      <c r="Z172" s="71" t="n">
        <f aca="false">Z171*VLOOKUP($X172,$K$7:$V$36,Z$6+1,FALSE())</f>
        <v>0.87116941016023</v>
      </c>
      <c r="AA172" s="71" t="n">
        <f aca="false">AA171*VLOOKUP($X172,$K$7:$V$36,AA$6+1,FALSE())</f>
        <v>0.838556659962664</v>
      </c>
      <c r="AB172" s="71" t="n">
        <f aca="false">AB171*VLOOKUP($X172,$K$7:$V$36,AB$6+1,FALSE())</f>
        <v>0.759095106325601</v>
      </c>
      <c r="AC172" s="71" t="n">
        <f aca="false">AC171*VLOOKUP($X172,$K$7:$V$36,AC$6+1,FALSE())</f>
        <v>0.712693423269991</v>
      </c>
      <c r="AD172" s="71" t="n">
        <f aca="false">AD171*VLOOKUP($X172,$K$7:$V$36,AD$6+1,FALSE())</f>
        <v>0.635993897411086</v>
      </c>
      <c r="AE172" s="71" t="n">
        <f aca="false">AE171*VLOOKUP($X172,$K$7:$V$36,AE$6+1,FALSE())</f>
        <v>0.531638511472165</v>
      </c>
      <c r="AF172" s="71" t="n">
        <f aca="false">AF171*VLOOKUP($X172,$K$7:$V$36,AF$6+1,FALSE())</f>
        <v>0.494203478911118</v>
      </c>
      <c r="AG172" s="71" t="n">
        <f aca="false">AG171*VLOOKUP($X172,$K$7:$V$36,AG$6+1,FALSE())</f>
        <v>0.423352503313052</v>
      </c>
      <c r="AH172" s="71" t="n">
        <f aca="false">AH171*VLOOKUP($X172,$K$7:$V$36,AH$6+1,FALSE())</f>
        <v>0.375630456616306</v>
      </c>
      <c r="AI172" s="71" t="n">
        <f aca="false">AI171*VLOOKUP($X172,$K$7:$V$36,AI$6+1,FALSE())</f>
        <v>0.240165184360303</v>
      </c>
      <c r="AJ172" s="71" t="n">
        <f aca="false">AJ171*VLOOKUP($X172,$K$7:$V$36,AJ$6+1,FALSE())</f>
        <v>0.110649609972316</v>
      </c>
      <c r="AK172" s="72" t="n">
        <f aca="false">W$7</f>
        <v>0</v>
      </c>
      <c r="AL172" s="73" t="n">
        <f aca="false">AL171*VLOOKUP($X172,$K$40:$V$69,AL$6+1,FALSE())</f>
        <v>0.87116941016023</v>
      </c>
      <c r="AM172" s="74" t="n">
        <f aca="false">AM171*VLOOKUP($X172,$K$40:$V$69,AM$6+1,FALSE())</f>
        <v>0.838556659962664</v>
      </c>
      <c r="AN172" s="74" t="n">
        <f aca="false">AN171*VLOOKUP($X172,$K$40:$V$69,AN$6+1,FALSE())</f>
        <v>0.759095106325601</v>
      </c>
      <c r="AO172" s="74" t="n">
        <f aca="false">AO171*VLOOKUP($X172,$K$40:$V$69,AO$6+1,FALSE())</f>
        <v>0.712693423269991</v>
      </c>
      <c r="AP172" s="74" t="n">
        <f aca="false">AP171*VLOOKUP($X172,$K$40:$V$69,AP$6+1,FALSE())</f>
        <v>0.635993897411086</v>
      </c>
      <c r="AQ172" s="74" t="n">
        <f aca="false">AQ171*VLOOKUP($X172,$K$40:$V$69,AQ$6+1,FALSE())</f>
        <v>0.531638511472165</v>
      </c>
      <c r="AR172" s="74" t="n">
        <f aca="false">AR171*VLOOKUP($X172,$K$40:$V$69,AR$6+1,FALSE())</f>
        <v>0.494203478911118</v>
      </c>
      <c r="AS172" s="74" t="n">
        <f aca="false">AS171*VLOOKUP($X172,$K$40:$V$69,AS$6+1,FALSE())</f>
        <v>0.423352503313052</v>
      </c>
      <c r="AT172" s="74" t="n">
        <f aca="false">AT171*VLOOKUP($X172,$K$40:$V$69,AT$6+1,FALSE())</f>
        <v>0.375630456616306</v>
      </c>
      <c r="AU172" s="74" t="n">
        <f aca="false">AU171*VLOOKUP($X172,$K$40:$V$69,AU$6+1,FALSE())</f>
        <v>0.240165184360303</v>
      </c>
      <c r="AV172" s="74" t="n">
        <f aca="false">AV171*VLOOKUP($X172,$K$40:$V$69,AV$6+1,FALSE())</f>
        <v>0.110649609972316</v>
      </c>
      <c r="AW172" s="75" t="n">
        <v>0</v>
      </c>
      <c r="AX172" s="54"/>
      <c r="AY172" s="60" t="n">
        <f aca="false">AY160+1</f>
        <v>14</v>
      </c>
      <c r="AZ172" s="61" t="n">
        <v>166</v>
      </c>
      <c r="BA172" s="76" t="n">
        <v>0.240165184360303</v>
      </c>
      <c r="BB172" s="77" t="n">
        <v>0.375630456616306</v>
      </c>
      <c r="BC172" s="54"/>
      <c r="BD172" s="54" t="n">
        <f aca="false">IF($D$11=1,BA172*BB172,BA172)</f>
        <v>0.240165184360303</v>
      </c>
    </row>
    <row r="173" customFormat="false" ht="12.75" hidden="false" customHeight="false" outlineLevel="0" collapsed="false">
      <c r="F173" s="57" t="n">
        <v>12</v>
      </c>
      <c r="G173" s="58" t="n">
        <v>2</v>
      </c>
      <c r="H173" s="80" t="n">
        <f aca="false">+'Survival Rates'!J171</f>
        <v>0</v>
      </c>
      <c r="I173" s="81" t="n">
        <v>0</v>
      </c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60" t="n">
        <f aca="false">X161+1</f>
        <v>14</v>
      </c>
      <c r="Y173" s="61" t="n">
        <v>167</v>
      </c>
      <c r="Z173" s="71" t="n">
        <f aca="false">Z172*VLOOKUP($X173,$K$7:$V$36,Z$6+1,FALSE())</f>
        <v>0.869755966082974</v>
      </c>
      <c r="AA173" s="71" t="n">
        <f aca="false">AA172*VLOOKUP($X173,$K$7:$V$36,AA$6+1,FALSE())</f>
        <v>0.836691095313748</v>
      </c>
      <c r="AB173" s="71" t="n">
        <f aca="false">AB172*VLOOKUP($X173,$K$7:$V$36,AB$6+1,FALSE())</f>
        <v>0.756772028713019</v>
      </c>
      <c r="AC173" s="71" t="n">
        <f aca="false">AC172*VLOOKUP($X173,$K$7:$V$36,AC$6+1,FALSE())</f>
        <v>0.710026266664036</v>
      </c>
      <c r="AD173" s="71" t="n">
        <f aca="false">AD172*VLOOKUP($X173,$K$7:$V$36,AD$6+1,FALSE())</f>
        <v>0.633289239255996</v>
      </c>
      <c r="AE173" s="71" t="n">
        <f aca="false">AE172*VLOOKUP($X173,$K$7:$V$36,AE$6+1,FALSE())</f>
        <v>0.528955546227397</v>
      </c>
      <c r="AF173" s="71" t="n">
        <f aca="false">AF172*VLOOKUP($X173,$K$7:$V$36,AF$6+1,FALSE())</f>
        <v>0.491520230279059</v>
      </c>
      <c r="AG173" s="71" t="n">
        <f aca="false">AG172*VLOOKUP($X173,$K$7:$V$36,AG$6+1,FALSE())</f>
        <v>0.420587467831633</v>
      </c>
      <c r="AH173" s="71" t="n">
        <f aca="false">AH172*VLOOKUP($X173,$K$7:$V$36,AH$6+1,FALSE())</f>
        <v>0.372849460848369</v>
      </c>
      <c r="AI173" s="71" t="n">
        <f aca="false">AI172*VLOOKUP($X173,$K$7:$V$36,AI$6+1,FALSE())</f>
        <v>0.237845555438814</v>
      </c>
      <c r="AJ173" s="71" t="n">
        <f aca="false">AJ172*VLOOKUP($X173,$K$7:$V$36,AJ$6+1,FALSE())</f>
        <v>0.109179447065644</v>
      </c>
      <c r="AK173" s="72" t="n">
        <f aca="false">W$7</f>
        <v>0</v>
      </c>
      <c r="AL173" s="73" t="n">
        <f aca="false">AL172*VLOOKUP($X173,$K$40:$V$69,AL$6+1,FALSE())</f>
        <v>0.869755966082974</v>
      </c>
      <c r="AM173" s="74" t="n">
        <f aca="false">AM172*VLOOKUP($X173,$K$40:$V$69,AM$6+1,FALSE())</f>
        <v>0.836691095313748</v>
      </c>
      <c r="AN173" s="74" t="n">
        <f aca="false">AN172*VLOOKUP($X173,$K$40:$V$69,AN$6+1,FALSE())</f>
        <v>0.756772028713019</v>
      </c>
      <c r="AO173" s="74" t="n">
        <f aca="false">AO172*VLOOKUP($X173,$K$40:$V$69,AO$6+1,FALSE())</f>
        <v>0.710026266664036</v>
      </c>
      <c r="AP173" s="74" t="n">
        <f aca="false">AP172*VLOOKUP($X173,$K$40:$V$69,AP$6+1,FALSE())</f>
        <v>0.633289239255996</v>
      </c>
      <c r="AQ173" s="74" t="n">
        <f aca="false">AQ172*VLOOKUP($X173,$K$40:$V$69,AQ$6+1,FALSE())</f>
        <v>0.528955546227397</v>
      </c>
      <c r="AR173" s="74" t="n">
        <f aca="false">AR172*VLOOKUP($X173,$K$40:$V$69,AR$6+1,FALSE())</f>
        <v>0.491520230279059</v>
      </c>
      <c r="AS173" s="74" t="n">
        <f aca="false">AS172*VLOOKUP($X173,$K$40:$V$69,AS$6+1,FALSE())</f>
        <v>0.420587467831633</v>
      </c>
      <c r="AT173" s="74" t="n">
        <f aca="false">AT172*VLOOKUP($X173,$K$40:$V$69,AT$6+1,FALSE())</f>
        <v>0.372849460848369</v>
      </c>
      <c r="AU173" s="74" t="n">
        <f aca="false">AU172*VLOOKUP($X173,$K$40:$V$69,AU$6+1,FALSE())</f>
        <v>0.237845555438814</v>
      </c>
      <c r="AV173" s="74" t="n">
        <f aca="false">AV172*VLOOKUP($X173,$K$40:$V$69,AV$6+1,FALSE())</f>
        <v>0.109179447065644</v>
      </c>
      <c r="AW173" s="75" t="n">
        <v>0</v>
      </c>
      <c r="AX173" s="54"/>
      <c r="AY173" s="60" t="n">
        <f aca="false">AY161+1</f>
        <v>14</v>
      </c>
      <c r="AZ173" s="61" t="n">
        <v>167</v>
      </c>
      <c r="BA173" s="76" t="n">
        <v>0.237845555438814</v>
      </c>
      <c r="BB173" s="77" t="n">
        <v>0.372849460848369</v>
      </c>
      <c r="BC173" s="54"/>
      <c r="BD173" s="54" t="n">
        <f aca="false">IF($D$11=1,BA173*BB173,BA173)</f>
        <v>0.237845555438814</v>
      </c>
    </row>
    <row r="174" customFormat="false" ht="12.75" hidden="false" customHeight="false" outlineLevel="0" collapsed="false">
      <c r="F174" s="57" t="n">
        <v>12</v>
      </c>
      <c r="G174" s="58" t="n">
        <v>3</v>
      </c>
      <c r="H174" s="80" t="n">
        <f aca="false">+'Survival Rates'!J172</f>
        <v>0</v>
      </c>
      <c r="I174" s="81" t="n">
        <v>0</v>
      </c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60" t="n">
        <f aca="false">X162+1</f>
        <v>14</v>
      </c>
      <c r="Y174" s="61" t="n">
        <v>168</v>
      </c>
      <c r="Z174" s="71" t="n">
        <f aca="false">Z173*VLOOKUP($X174,$K$7:$V$36,Z$6+1,FALSE())</f>
        <v>0.868344815272832</v>
      </c>
      <c r="AA174" s="71" t="n">
        <f aca="false">AA173*VLOOKUP($X174,$K$7:$V$36,AA$6+1,FALSE())</f>
        <v>0.834829681048015</v>
      </c>
      <c r="AB174" s="71" t="n">
        <f aca="false">AB173*VLOOKUP($X174,$K$7:$V$36,AB$6+1,FALSE())</f>
        <v>0.754456060472569</v>
      </c>
      <c r="AC174" s="71" t="n">
        <f aca="false">AC173*VLOOKUP($X174,$K$7:$V$36,AC$6+1,FALSE())</f>
        <v>0.707369091522941</v>
      </c>
      <c r="AD174" s="71" t="n">
        <f aca="false">AD173*VLOOKUP($X174,$K$7:$V$36,AD$6+1,FALSE())</f>
        <v>0.630596083059913</v>
      </c>
      <c r="AE174" s="71" t="n">
        <f aca="false">AE173*VLOOKUP($X174,$K$7:$V$36,AE$6+1,FALSE())</f>
        <v>0.52628612082662</v>
      </c>
      <c r="AF174" s="71" t="n">
        <f aca="false">AF173*VLOOKUP($X174,$K$7:$V$36,AF$6+1,FALSE())</f>
        <v>0.488851550187143</v>
      </c>
      <c r="AG174" s="71" t="n">
        <f aca="false">AG173*VLOOKUP($X174,$K$7:$V$36,AG$6+1,FALSE())</f>
        <v>0.417840491582541</v>
      </c>
      <c r="AH174" s="71" t="n">
        <f aca="false">AH173*VLOOKUP($X174,$K$7:$V$36,AH$6+1,FALSE())</f>
        <v>0.370089054298706</v>
      </c>
      <c r="AI174" s="71" t="n">
        <f aca="false">AI173*VLOOKUP($X174,$K$7:$V$36,AI$6+1,FALSE())</f>
        <v>0.235548330590371</v>
      </c>
      <c r="AJ174" s="71" t="n">
        <f aca="false">AJ173*VLOOKUP($X174,$K$7:$V$36,AJ$6+1,FALSE())</f>
        <v>0.107728817702495</v>
      </c>
      <c r="AK174" s="72" t="n">
        <f aca="false">W$7</f>
        <v>0</v>
      </c>
      <c r="AL174" s="73" t="n">
        <f aca="false">AL173*VLOOKUP($X174,$K$40:$V$69,AL$6+1,FALSE())</f>
        <v>0.868344815272832</v>
      </c>
      <c r="AM174" s="74" t="n">
        <f aca="false">AM173*VLOOKUP($X174,$K$40:$V$69,AM$6+1,FALSE())</f>
        <v>0.834829681048015</v>
      </c>
      <c r="AN174" s="74" t="n">
        <f aca="false">AN173*VLOOKUP($X174,$K$40:$V$69,AN$6+1,FALSE())</f>
        <v>0.754456060472569</v>
      </c>
      <c r="AO174" s="74" t="n">
        <f aca="false">AO173*VLOOKUP($X174,$K$40:$V$69,AO$6+1,FALSE())</f>
        <v>0.707369091522941</v>
      </c>
      <c r="AP174" s="74" t="n">
        <f aca="false">AP173*VLOOKUP($X174,$K$40:$V$69,AP$6+1,FALSE())</f>
        <v>0.630596083059913</v>
      </c>
      <c r="AQ174" s="74" t="n">
        <f aca="false">AQ173*VLOOKUP($X174,$K$40:$V$69,AQ$6+1,FALSE())</f>
        <v>0.52628612082662</v>
      </c>
      <c r="AR174" s="74" t="n">
        <f aca="false">AR173*VLOOKUP($X174,$K$40:$V$69,AR$6+1,FALSE())</f>
        <v>0.488851550187143</v>
      </c>
      <c r="AS174" s="74" t="n">
        <f aca="false">AS173*VLOOKUP($X174,$K$40:$V$69,AS$6+1,FALSE())</f>
        <v>0.417840491582541</v>
      </c>
      <c r="AT174" s="74" t="n">
        <f aca="false">AT173*VLOOKUP($X174,$K$40:$V$69,AT$6+1,FALSE())</f>
        <v>0.370089054298706</v>
      </c>
      <c r="AU174" s="74" t="n">
        <f aca="false">AU173*VLOOKUP($X174,$K$40:$V$69,AU$6+1,FALSE())</f>
        <v>0.235548330590371</v>
      </c>
      <c r="AV174" s="74" t="n">
        <f aca="false">AV173*VLOOKUP($X174,$K$40:$V$69,AV$6+1,FALSE())</f>
        <v>0.107728817702495</v>
      </c>
      <c r="AW174" s="75" t="n">
        <v>0</v>
      </c>
      <c r="AX174" s="54"/>
      <c r="AY174" s="60" t="n">
        <f aca="false">AY162+1</f>
        <v>14</v>
      </c>
      <c r="AZ174" s="61" t="n">
        <v>168</v>
      </c>
      <c r="BA174" s="76" t="n">
        <v>0.235548330590371</v>
      </c>
      <c r="BB174" s="77" t="n">
        <v>0.370089054298706</v>
      </c>
      <c r="BC174" s="54"/>
      <c r="BD174" s="54" t="n">
        <f aca="false">IF($D$11=1,BA174*BB174,BA174)</f>
        <v>0.235548330590371</v>
      </c>
    </row>
    <row r="175" customFormat="false" ht="12.75" hidden="false" customHeight="false" outlineLevel="0" collapsed="false">
      <c r="F175" s="57" t="n">
        <v>12</v>
      </c>
      <c r="G175" s="58" t="n">
        <v>4</v>
      </c>
      <c r="H175" s="80" t="n">
        <f aca="false">+'Survival Rates'!J173</f>
        <v>0</v>
      </c>
      <c r="I175" s="81" t="n">
        <v>0</v>
      </c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60" t="n">
        <f aca="false">X163+1</f>
        <v>15</v>
      </c>
      <c r="Y175" s="61" t="n">
        <v>169</v>
      </c>
      <c r="Z175" s="71" t="n">
        <f aca="false">Z174*VLOOKUP($X175,$K$7:$V$36,Z$6+1,FALSE())</f>
        <v>0.866811490869072</v>
      </c>
      <c r="AA175" s="71" t="n">
        <f aca="false">AA174*VLOOKUP($X175,$K$7:$V$36,AA$6+1,FALSE())</f>
        <v>0.832794063247515</v>
      </c>
      <c r="AB175" s="71" t="n">
        <f aca="false">AB174*VLOOKUP($X175,$K$7:$V$36,AB$6+1,FALSE())</f>
        <v>0.751941955095898</v>
      </c>
      <c r="AC175" s="71" t="n">
        <f aca="false">AC174*VLOOKUP($X175,$K$7:$V$36,AC$6+1,FALSE())</f>
        <v>0.70448587204201</v>
      </c>
      <c r="AD175" s="71" t="n">
        <f aca="false">AD174*VLOOKUP($X175,$K$7:$V$36,AD$6+1,FALSE())</f>
        <v>0.627720596934306</v>
      </c>
      <c r="AE175" s="71" t="n">
        <f aca="false">AE174*VLOOKUP($X175,$K$7:$V$36,AE$6+1,FALSE())</f>
        <v>0.523498637305344</v>
      </c>
      <c r="AF175" s="71" t="n">
        <f aca="false">AF174*VLOOKUP($X175,$K$7:$V$36,AF$6+1,FALSE())</f>
        <v>0.486076752861015</v>
      </c>
      <c r="AG175" s="71" t="n">
        <f aca="false">AG174*VLOOKUP($X175,$K$7:$V$36,AG$6+1,FALSE())</f>
        <v>0.414983522815456</v>
      </c>
      <c r="AH175" s="71" t="n">
        <f aca="false">AH174*VLOOKUP($X175,$K$7:$V$36,AH$6+1,FALSE())</f>
        <v>0.367220319556061</v>
      </c>
      <c r="AI175" s="71" t="n">
        <f aca="false">AI174*VLOOKUP($X175,$K$7:$V$36,AI$6+1,FALSE())</f>
        <v>0.233202935846634</v>
      </c>
      <c r="AJ175" s="71" t="n">
        <f aca="false">AJ174*VLOOKUP($X175,$K$7:$V$36,AJ$6+1,FALSE())</f>
        <v>0.106280302342953</v>
      </c>
      <c r="AK175" s="72" t="n">
        <f aca="false">W$7</f>
        <v>0</v>
      </c>
      <c r="AL175" s="73" t="n">
        <f aca="false">AL174*VLOOKUP($X175,$K$40:$V$69,AL$6+1,FALSE())</f>
        <v>0.866811490869072</v>
      </c>
      <c r="AM175" s="74" t="n">
        <f aca="false">AM174*VLOOKUP($X175,$K$40:$V$69,AM$6+1,FALSE())</f>
        <v>0.832794063247515</v>
      </c>
      <c r="AN175" s="74" t="n">
        <f aca="false">AN174*VLOOKUP($X175,$K$40:$V$69,AN$6+1,FALSE())</f>
        <v>0.751941955095898</v>
      </c>
      <c r="AO175" s="74" t="n">
        <f aca="false">AO174*VLOOKUP($X175,$K$40:$V$69,AO$6+1,FALSE())</f>
        <v>0.70448587204201</v>
      </c>
      <c r="AP175" s="74" t="n">
        <f aca="false">AP174*VLOOKUP($X175,$K$40:$V$69,AP$6+1,FALSE())</f>
        <v>0.627720596934306</v>
      </c>
      <c r="AQ175" s="74" t="n">
        <f aca="false">AQ174*VLOOKUP($X175,$K$40:$V$69,AQ$6+1,FALSE())</f>
        <v>0.523498637305344</v>
      </c>
      <c r="AR175" s="74" t="n">
        <f aca="false">AR174*VLOOKUP($X175,$K$40:$V$69,AR$6+1,FALSE())</f>
        <v>0.486076752861015</v>
      </c>
      <c r="AS175" s="74" t="n">
        <f aca="false">AS174*VLOOKUP($X175,$K$40:$V$69,AS$6+1,FALSE())</f>
        <v>0.414983522815456</v>
      </c>
      <c r="AT175" s="74" t="n">
        <f aca="false">AT174*VLOOKUP($X175,$K$40:$V$69,AT$6+1,FALSE())</f>
        <v>0.367220319556061</v>
      </c>
      <c r="AU175" s="74" t="n">
        <f aca="false">AU174*VLOOKUP($X175,$K$40:$V$69,AU$6+1,FALSE())</f>
        <v>0.233202935846634</v>
      </c>
      <c r="AV175" s="74" t="n">
        <f aca="false">AV174*VLOOKUP($X175,$K$40:$V$69,AV$6+1,FALSE())</f>
        <v>0.106280302342953</v>
      </c>
      <c r="AW175" s="75" t="n">
        <v>0</v>
      </c>
      <c r="AX175" s="54"/>
      <c r="AY175" s="60" t="n">
        <f aca="false">AY163+1</f>
        <v>15</v>
      </c>
      <c r="AZ175" s="61" t="n">
        <v>169</v>
      </c>
      <c r="BA175" s="76" t="n">
        <v>0.233202935846634</v>
      </c>
      <c r="BB175" s="77" t="n">
        <v>0.367220319556061</v>
      </c>
      <c r="BC175" s="54"/>
      <c r="BD175" s="54" t="n">
        <f aca="false">IF($D$11=1,BA175*BB175,BA175)</f>
        <v>0.233202935846634</v>
      </c>
    </row>
    <row r="176" customFormat="false" ht="12.75" hidden="false" customHeight="false" outlineLevel="0" collapsed="false">
      <c r="F176" s="57" t="n">
        <v>12</v>
      </c>
      <c r="G176" s="58" t="n">
        <v>5</v>
      </c>
      <c r="H176" s="80" t="n">
        <f aca="false">+'Survival Rates'!J174</f>
        <v>0</v>
      </c>
      <c r="I176" s="81" t="n">
        <v>0</v>
      </c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60" t="n">
        <f aca="false">X164+1</f>
        <v>15</v>
      </c>
      <c r="Y176" s="61" t="n">
        <v>170</v>
      </c>
      <c r="Z176" s="71" t="n">
        <f aca="false">Z175*VLOOKUP($X176,$K$7:$V$36,Z$6+1,FALSE())</f>
        <v>0.865280874011538</v>
      </c>
      <c r="AA176" s="71" t="n">
        <f aca="false">AA175*VLOOKUP($X176,$K$7:$V$36,AA$6+1,FALSE())</f>
        <v>0.83076340902213</v>
      </c>
      <c r="AB176" s="71" t="n">
        <f aca="false">AB175*VLOOKUP($X176,$K$7:$V$36,AB$6+1,FALSE())</f>
        <v>0.749436227577363</v>
      </c>
      <c r="AC176" s="71" t="n">
        <f aca="false">AC175*VLOOKUP($X176,$K$7:$V$36,AC$6+1,FALSE())</f>
        <v>0.701614404494651</v>
      </c>
      <c r="AD176" s="71" t="n">
        <f aca="false">AD175*VLOOKUP($X176,$K$7:$V$36,AD$6+1,FALSE())</f>
        <v>0.624858222879453</v>
      </c>
      <c r="AE176" s="71" t="n">
        <f aca="false">AE175*VLOOKUP($X176,$K$7:$V$36,AE$6+1,FALSE())</f>
        <v>0.520725917738642</v>
      </c>
      <c r="AF176" s="71" t="n">
        <f aca="false">AF175*VLOOKUP($X176,$K$7:$V$36,AF$6+1,FALSE())</f>
        <v>0.483317705715485</v>
      </c>
      <c r="AG176" s="71" t="n">
        <f aca="false">AG175*VLOOKUP($X176,$K$7:$V$36,AG$6+1,FALSE())</f>
        <v>0.412146088465691</v>
      </c>
      <c r="AH176" s="71" t="n">
        <f aca="false">AH175*VLOOKUP($X176,$K$7:$V$36,AH$6+1,FALSE())</f>
        <v>0.364373821728904</v>
      </c>
      <c r="AI176" s="71" t="n">
        <f aca="false">AI175*VLOOKUP($X176,$K$7:$V$36,AI$6+1,FALSE())</f>
        <v>0.230880894596807</v>
      </c>
      <c r="AJ176" s="71" t="n">
        <f aca="false">AJ175*VLOOKUP($X176,$K$7:$V$36,AJ$6+1,FALSE())</f>
        <v>0.104851263635913</v>
      </c>
      <c r="AK176" s="72" t="n">
        <f aca="false">W$7</f>
        <v>0</v>
      </c>
      <c r="AL176" s="73" t="n">
        <f aca="false">AL175*VLOOKUP($X176,$K$40:$V$69,AL$6+1,FALSE())</f>
        <v>0.865280874011538</v>
      </c>
      <c r="AM176" s="74" t="n">
        <f aca="false">AM175*VLOOKUP($X176,$K$40:$V$69,AM$6+1,FALSE())</f>
        <v>0.83076340902213</v>
      </c>
      <c r="AN176" s="74" t="n">
        <f aca="false">AN175*VLOOKUP($X176,$K$40:$V$69,AN$6+1,FALSE())</f>
        <v>0.749436227577363</v>
      </c>
      <c r="AO176" s="74" t="n">
        <f aca="false">AO175*VLOOKUP($X176,$K$40:$V$69,AO$6+1,FALSE())</f>
        <v>0.701614404494651</v>
      </c>
      <c r="AP176" s="74" t="n">
        <f aca="false">AP175*VLOOKUP($X176,$K$40:$V$69,AP$6+1,FALSE())</f>
        <v>0.624858222879453</v>
      </c>
      <c r="AQ176" s="74" t="n">
        <f aca="false">AQ175*VLOOKUP($X176,$K$40:$V$69,AQ$6+1,FALSE())</f>
        <v>0.520725917738642</v>
      </c>
      <c r="AR176" s="74" t="n">
        <f aca="false">AR175*VLOOKUP($X176,$K$40:$V$69,AR$6+1,FALSE())</f>
        <v>0.483317705715485</v>
      </c>
      <c r="AS176" s="74" t="n">
        <f aca="false">AS175*VLOOKUP($X176,$K$40:$V$69,AS$6+1,FALSE())</f>
        <v>0.412146088465691</v>
      </c>
      <c r="AT176" s="74" t="n">
        <f aca="false">AT175*VLOOKUP($X176,$K$40:$V$69,AT$6+1,FALSE())</f>
        <v>0.364373821728904</v>
      </c>
      <c r="AU176" s="74" t="n">
        <f aca="false">AU175*VLOOKUP($X176,$K$40:$V$69,AU$6+1,FALSE())</f>
        <v>0.230880894596807</v>
      </c>
      <c r="AV176" s="74" t="n">
        <f aca="false">AV175*VLOOKUP($X176,$K$40:$V$69,AV$6+1,FALSE())</f>
        <v>0.104851263635913</v>
      </c>
      <c r="AW176" s="75" t="n">
        <v>0</v>
      </c>
      <c r="AX176" s="54"/>
      <c r="AY176" s="60" t="n">
        <f aca="false">AY164+1</f>
        <v>15</v>
      </c>
      <c r="AZ176" s="61" t="n">
        <v>170</v>
      </c>
      <c r="BA176" s="76" t="n">
        <v>0.230880894596807</v>
      </c>
      <c r="BB176" s="77" t="n">
        <v>0.364373821728904</v>
      </c>
      <c r="BC176" s="54"/>
      <c r="BD176" s="54" t="n">
        <f aca="false">IF($D$11=1,BA176*BB176,BA176)</f>
        <v>0.230880894596807</v>
      </c>
    </row>
    <row r="177" customFormat="false" ht="12.75" hidden="false" customHeight="false" outlineLevel="0" collapsed="false">
      <c r="F177" s="57" t="n">
        <v>12</v>
      </c>
      <c r="G177" s="58" t="n">
        <v>6</v>
      </c>
      <c r="H177" s="80" t="n">
        <f aca="false">+'Survival Rates'!J175</f>
        <v>0</v>
      </c>
      <c r="I177" s="81" t="n">
        <v>0</v>
      </c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60" t="n">
        <f aca="false">X165+1</f>
        <v>15</v>
      </c>
      <c r="Y177" s="61" t="n">
        <v>171</v>
      </c>
      <c r="Z177" s="71" t="n">
        <f aca="false">Z176*VLOOKUP($X177,$K$7:$V$36,Z$6+1,FALSE())</f>
        <v>0.86375295991924</v>
      </c>
      <c r="AA177" s="71" t="n">
        <f aca="false">AA176*VLOOKUP($X177,$K$7:$V$36,AA$6+1,FALSE())</f>
        <v>0.828737706268861</v>
      </c>
      <c r="AB177" s="71" t="n">
        <f aca="false">AB176*VLOOKUP($X177,$K$7:$V$36,AB$6+1,FALSE())</f>
        <v>0.74693884999908</v>
      </c>
      <c r="AC177" s="71" t="n">
        <f aca="false">AC176*VLOOKUP($X177,$K$7:$V$36,AC$6+1,FALSE())</f>
        <v>0.698754640980265</v>
      </c>
      <c r="AD177" s="71" t="n">
        <f aca="false">AD176*VLOOKUP($X177,$K$7:$V$36,AD$6+1,FALSE())</f>
        <v>0.622008901104978</v>
      </c>
      <c r="AE177" s="71" t="n">
        <f aca="false">AE176*VLOOKUP($X177,$K$7:$V$36,AE$6+1,FALSE())</f>
        <v>0.517967883928976</v>
      </c>
      <c r="AF177" s="71" t="n">
        <f aca="false">AF176*VLOOKUP($X177,$K$7:$V$36,AF$6+1,FALSE())</f>
        <v>0.480574319350081</v>
      </c>
      <c r="AG177" s="71" t="n">
        <f aca="false">AG176*VLOOKUP($X177,$K$7:$V$36,AG$6+1,FALSE())</f>
        <v>0.409328054967397</v>
      </c>
      <c r="AH177" s="71" t="n">
        <f aca="false">AH176*VLOOKUP($X177,$K$7:$V$36,AH$6+1,FALSE())</f>
        <v>0.36154938844842</v>
      </c>
      <c r="AI177" s="71" t="n">
        <f aca="false">AI176*VLOOKUP($X177,$K$7:$V$36,AI$6+1,FALSE())</f>
        <v>0.228581974306184</v>
      </c>
      <c r="AJ177" s="71" t="n">
        <f aca="false">AJ176*VLOOKUP($X177,$K$7:$V$36,AJ$6+1,FALSE())</f>
        <v>0.103441439699448</v>
      </c>
      <c r="AK177" s="72" t="n">
        <f aca="false">W$7</f>
        <v>0</v>
      </c>
      <c r="AL177" s="73" t="n">
        <f aca="false">AL176*VLOOKUP($X177,$K$40:$V$69,AL$6+1,FALSE())</f>
        <v>0.86375295991924</v>
      </c>
      <c r="AM177" s="74" t="n">
        <f aca="false">AM176*VLOOKUP($X177,$K$40:$V$69,AM$6+1,FALSE())</f>
        <v>0.828737706268861</v>
      </c>
      <c r="AN177" s="74" t="n">
        <f aca="false">AN176*VLOOKUP($X177,$K$40:$V$69,AN$6+1,FALSE())</f>
        <v>0.74693884999908</v>
      </c>
      <c r="AO177" s="74" t="n">
        <f aca="false">AO176*VLOOKUP($X177,$K$40:$V$69,AO$6+1,FALSE())</f>
        <v>0.698754640980265</v>
      </c>
      <c r="AP177" s="74" t="n">
        <f aca="false">AP176*VLOOKUP($X177,$K$40:$V$69,AP$6+1,FALSE())</f>
        <v>0.622008901104978</v>
      </c>
      <c r="AQ177" s="74" t="n">
        <f aca="false">AQ176*VLOOKUP($X177,$K$40:$V$69,AQ$6+1,FALSE())</f>
        <v>0.517967883928976</v>
      </c>
      <c r="AR177" s="74" t="n">
        <f aca="false">AR176*VLOOKUP($X177,$K$40:$V$69,AR$6+1,FALSE())</f>
        <v>0.480574319350081</v>
      </c>
      <c r="AS177" s="74" t="n">
        <f aca="false">AS176*VLOOKUP($X177,$K$40:$V$69,AS$6+1,FALSE())</f>
        <v>0.409328054967397</v>
      </c>
      <c r="AT177" s="74" t="n">
        <f aca="false">AT176*VLOOKUP($X177,$K$40:$V$69,AT$6+1,FALSE())</f>
        <v>0.36154938844842</v>
      </c>
      <c r="AU177" s="74" t="n">
        <f aca="false">AU176*VLOOKUP($X177,$K$40:$V$69,AU$6+1,FALSE())</f>
        <v>0.228581974306184</v>
      </c>
      <c r="AV177" s="74" t="n">
        <f aca="false">AV176*VLOOKUP($X177,$K$40:$V$69,AV$6+1,FALSE())</f>
        <v>0.103441439699448</v>
      </c>
      <c r="AW177" s="75" t="n">
        <v>0</v>
      </c>
      <c r="AX177" s="54"/>
      <c r="AY177" s="60" t="n">
        <f aca="false">AY165+1</f>
        <v>15</v>
      </c>
      <c r="AZ177" s="61" t="n">
        <v>171</v>
      </c>
      <c r="BA177" s="76" t="n">
        <v>0.228581974306184</v>
      </c>
      <c r="BB177" s="77" t="n">
        <v>0.36154938844842</v>
      </c>
      <c r="BC177" s="54"/>
      <c r="BD177" s="54" t="n">
        <f aca="false">IF($D$11=1,BA177*BB177,BA177)</f>
        <v>0.228581974306184</v>
      </c>
    </row>
    <row r="178" customFormat="false" ht="12.75" hidden="false" customHeight="false" outlineLevel="0" collapsed="false">
      <c r="F178" s="57" t="n">
        <v>12</v>
      </c>
      <c r="G178" s="58" t="n">
        <v>7</v>
      </c>
      <c r="H178" s="80" t="n">
        <f aca="false">+'Survival Rates'!J176</f>
        <v>0</v>
      </c>
      <c r="I178" s="81" t="n">
        <v>0</v>
      </c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60" t="n">
        <f aca="false">X166+1</f>
        <v>15</v>
      </c>
      <c r="Y178" s="61" t="n">
        <v>172</v>
      </c>
      <c r="Z178" s="71" t="n">
        <f aca="false">Z177*VLOOKUP($X178,$K$7:$V$36,Z$6+1,FALSE())</f>
        <v>0.862227743819634</v>
      </c>
      <c r="AA178" s="71" t="n">
        <f aca="false">AA177*VLOOKUP($X178,$K$7:$V$36,AA$6+1,FALSE())</f>
        <v>0.826716942914223</v>
      </c>
      <c r="AB178" s="71" t="n">
        <f aca="false">AB177*VLOOKUP($X178,$K$7:$V$36,AB$6+1,FALSE())</f>
        <v>0.744449794536193</v>
      </c>
      <c r="AC178" s="71" t="n">
        <f aca="false">AC177*VLOOKUP($X178,$K$7:$V$36,AC$6+1,FALSE())</f>
        <v>0.695906533793495</v>
      </c>
      <c r="AD178" s="71" t="n">
        <f aca="false">AD177*VLOOKUP($X178,$K$7:$V$36,AD$6+1,FALSE())</f>
        <v>0.619172572093144</v>
      </c>
      <c r="AE178" s="71" t="n">
        <f aca="false">AE177*VLOOKUP($X178,$K$7:$V$36,AE$6+1,FALSE())</f>
        <v>0.515224458092979</v>
      </c>
      <c r="AF178" s="71" t="n">
        <f aca="false">AF177*VLOOKUP($X178,$K$7:$V$36,AF$6+1,FALSE())</f>
        <v>0.477846504871784</v>
      </c>
      <c r="AG178" s="71" t="n">
        <f aca="false">AG177*VLOOKUP($X178,$K$7:$V$36,AG$6+1,FALSE())</f>
        <v>0.406529289667977</v>
      </c>
      <c r="AH178" s="71" t="n">
        <f aca="false">AH177*VLOOKUP($X178,$K$7:$V$36,AH$6+1,FALSE())</f>
        <v>0.358746848681905</v>
      </c>
      <c r="AI178" s="71" t="n">
        <f aca="false">AI177*VLOOKUP($X178,$K$7:$V$36,AI$6+1,FALSE())</f>
        <v>0.226305944755446</v>
      </c>
      <c r="AJ178" s="71" t="n">
        <f aca="false">AJ177*VLOOKUP($X178,$K$7:$V$36,AJ$6+1,FALSE())</f>
        <v>0.102050572172881</v>
      </c>
      <c r="AK178" s="72" t="n">
        <f aca="false">W$7</f>
        <v>0</v>
      </c>
      <c r="AL178" s="73" t="n">
        <f aca="false">AL177*VLOOKUP($X178,$K$40:$V$69,AL$6+1,FALSE())</f>
        <v>0.862227743819634</v>
      </c>
      <c r="AM178" s="74" t="n">
        <f aca="false">AM177*VLOOKUP($X178,$K$40:$V$69,AM$6+1,FALSE())</f>
        <v>0.826716942914223</v>
      </c>
      <c r="AN178" s="74" t="n">
        <f aca="false">AN177*VLOOKUP($X178,$K$40:$V$69,AN$6+1,FALSE())</f>
        <v>0.744449794536193</v>
      </c>
      <c r="AO178" s="74" t="n">
        <f aca="false">AO177*VLOOKUP($X178,$K$40:$V$69,AO$6+1,FALSE())</f>
        <v>0.695906533793495</v>
      </c>
      <c r="AP178" s="74" t="n">
        <f aca="false">AP177*VLOOKUP($X178,$K$40:$V$69,AP$6+1,FALSE())</f>
        <v>0.619172572093144</v>
      </c>
      <c r="AQ178" s="74" t="n">
        <f aca="false">AQ177*VLOOKUP($X178,$K$40:$V$69,AQ$6+1,FALSE())</f>
        <v>0.515224458092979</v>
      </c>
      <c r="AR178" s="74" t="n">
        <f aca="false">AR177*VLOOKUP($X178,$K$40:$V$69,AR$6+1,FALSE())</f>
        <v>0.477846504871784</v>
      </c>
      <c r="AS178" s="74" t="n">
        <f aca="false">AS177*VLOOKUP($X178,$K$40:$V$69,AS$6+1,FALSE())</f>
        <v>0.406529289667977</v>
      </c>
      <c r="AT178" s="74" t="n">
        <f aca="false">AT177*VLOOKUP($X178,$K$40:$V$69,AT$6+1,FALSE())</f>
        <v>0.358746848681905</v>
      </c>
      <c r="AU178" s="74" t="n">
        <f aca="false">AU177*VLOOKUP($X178,$K$40:$V$69,AU$6+1,FALSE())</f>
        <v>0.226305944755446</v>
      </c>
      <c r="AV178" s="74" t="n">
        <f aca="false">AV177*VLOOKUP($X178,$K$40:$V$69,AV$6+1,FALSE())</f>
        <v>0.102050572172881</v>
      </c>
      <c r="AW178" s="75" t="n">
        <v>0</v>
      </c>
      <c r="AX178" s="54"/>
      <c r="AY178" s="60" t="n">
        <f aca="false">AY166+1</f>
        <v>15</v>
      </c>
      <c r="AZ178" s="61" t="n">
        <v>172</v>
      </c>
      <c r="BA178" s="76" t="n">
        <v>0.226305944755446</v>
      </c>
      <c r="BB178" s="77" t="n">
        <v>0.358746848681905</v>
      </c>
      <c r="BC178" s="54"/>
      <c r="BD178" s="54" t="n">
        <f aca="false">IF($D$11=1,BA178*BB178,BA178)</f>
        <v>0.226305944755446</v>
      </c>
    </row>
    <row r="179" customFormat="false" ht="12.75" hidden="false" customHeight="false" outlineLevel="0" collapsed="false">
      <c r="F179" s="57" t="n">
        <v>12</v>
      </c>
      <c r="G179" s="58" t="n">
        <v>8</v>
      </c>
      <c r="H179" s="80" t="n">
        <f aca="false">+'Survival Rates'!J177</f>
        <v>0</v>
      </c>
      <c r="I179" s="81" t="n">
        <v>0</v>
      </c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60" t="n">
        <f aca="false">X167+1</f>
        <v>15</v>
      </c>
      <c r="Y179" s="61" t="n">
        <v>173</v>
      </c>
      <c r="Z179" s="71" t="n">
        <f aca="false">Z178*VLOOKUP($X179,$K$7:$V$36,Z$6+1,FALSE())</f>
        <v>0.860705220948598</v>
      </c>
      <c r="AA179" s="71" t="n">
        <f aca="false">AA178*VLOOKUP($X179,$K$7:$V$36,AA$6+1,FALSE())</f>
        <v>0.824701106914168</v>
      </c>
      <c r="AB179" s="71" t="n">
        <f aca="false">AB178*VLOOKUP($X179,$K$7:$V$36,AB$6+1,FALSE())</f>
        <v>0.741969033456571</v>
      </c>
      <c r="AC179" s="71" t="n">
        <f aca="false">AC178*VLOOKUP($X179,$K$7:$V$36,AC$6+1,FALSE())</f>
        <v>0.693070035423427</v>
      </c>
      <c r="AD179" s="71" t="n">
        <f aca="false">AD178*VLOOKUP($X179,$K$7:$V$36,AD$6+1,FALSE())</f>
        <v>0.616349176597614</v>
      </c>
      <c r="AE179" s="71" t="n">
        <f aca="false">AE178*VLOOKUP($X179,$K$7:$V$36,AE$6+1,FALSE())</f>
        <v>0.512495562859267</v>
      </c>
      <c r="AF179" s="71" t="n">
        <f aca="false">AF178*VLOOKUP($X179,$K$7:$V$36,AF$6+1,FALSE())</f>
        <v>0.475134173892144</v>
      </c>
      <c r="AG179" s="71" t="n">
        <f aca="false">AG178*VLOOKUP($X179,$K$7:$V$36,AG$6+1,FALSE())</f>
        <v>0.40374966082184</v>
      </c>
      <c r="AH179" s="71" t="n">
        <f aca="false">AH178*VLOOKUP($X179,$K$7:$V$36,AH$6+1,FALSE())</f>
        <v>0.35596603272241</v>
      </c>
      <c r="AI179" s="71" t="n">
        <f aca="false">AI178*VLOOKUP($X179,$K$7:$V$36,AI$6+1,FALSE())</f>
        <v>0.224052578017607</v>
      </c>
      <c r="AJ179" s="71" t="n">
        <f aca="false">AJ178*VLOOKUP($X179,$K$7:$V$36,AJ$6+1,FALSE())</f>
        <v>0.100678406169438</v>
      </c>
      <c r="AK179" s="72" t="n">
        <f aca="false">W$7</f>
        <v>0</v>
      </c>
      <c r="AL179" s="73" t="n">
        <f aca="false">AL178*VLOOKUP($X179,$K$40:$V$69,AL$6+1,FALSE())</f>
        <v>0.860705220948598</v>
      </c>
      <c r="AM179" s="74" t="n">
        <f aca="false">AM178*VLOOKUP($X179,$K$40:$V$69,AM$6+1,FALSE())</f>
        <v>0.824701106914168</v>
      </c>
      <c r="AN179" s="74" t="n">
        <f aca="false">AN178*VLOOKUP($X179,$K$40:$V$69,AN$6+1,FALSE())</f>
        <v>0.741969033456571</v>
      </c>
      <c r="AO179" s="74" t="n">
        <f aca="false">AO178*VLOOKUP($X179,$K$40:$V$69,AO$6+1,FALSE())</f>
        <v>0.693070035423427</v>
      </c>
      <c r="AP179" s="74" t="n">
        <f aca="false">AP178*VLOOKUP($X179,$K$40:$V$69,AP$6+1,FALSE())</f>
        <v>0.616349176597614</v>
      </c>
      <c r="AQ179" s="74" t="n">
        <f aca="false">AQ178*VLOOKUP($X179,$K$40:$V$69,AQ$6+1,FALSE())</f>
        <v>0.512495562859267</v>
      </c>
      <c r="AR179" s="74" t="n">
        <f aca="false">AR178*VLOOKUP($X179,$K$40:$V$69,AR$6+1,FALSE())</f>
        <v>0.475134173892144</v>
      </c>
      <c r="AS179" s="74" t="n">
        <f aca="false">AS178*VLOOKUP($X179,$K$40:$V$69,AS$6+1,FALSE())</f>
        <v>0.40374966082184</v>
      </c>
      <c r="AT179" s="74" t="n">
        <f aca="false">AT178*VLOOKUP($X179,$K$40:$V$69,AT$6+1,FALSE())</f>
        <v>0.35596603272241</v>
      </c>
      <c r="AU179" s="74" t="n">
        <f aca="false">AU178*VLOOKUP($X179,$K$40:$V$69,AU$6+1,FALSE())</f>
        <v>0.224052578017607</v>
      </c>
      <c r="AV179" s="74" t="n">
        <f aca="false">AV178*VLOOKUP($X179,$K$40:$V$69,AV$6+1,FALSE())</f>
        <v>0.100678406169438</v>
      </c>
      <c r="AW179" s="75" t="n">
        <v>0</v>
      </c>
      <c r="AX179" s="54"/>
      <c r="AY179" s="60" t="n">
        <f aca="false">AY167+1</f>
        <v>15</v>
      </c>
      <c r="AZ179" s="61" t="n">
        <v>173</v>
      </c>
      <c r="BA179" s="76" t="n">
        <v>0.224052578017607</v>
      </c>
      <c r="BB179" s="77" t="n">
        <v>0.35596603272241</v>
      </c>
      <c r="BC179" s="54"/>
      <c r="BD179" s="54" t="n">
        <f aca="false">IF($D$11=1,BA179*BB179,BA179)</f>
        <v>0.224052578017607</v>
      </c>
    </row>
    <row r="180" customFormat="false" ht="12.75" hidden="false" customHeight="false" outlineLevel="0" collapsed="false">
      <c r="F180" s="57" t="n">
        <v>12</v>
      </c>
      <c r="G180" s="58" t="n">
        <v>9</v>
      </c>
      <c r="H180" s="80" t="n">
        <f aca="false">+'Survival Rates'!J178</f>
        <v>0</v>
      </c>
      <c r="I180" s="81" t="n">
        <v>0</v>
      </c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60" t="n">
        <f aca="false">X168+1</f>
        <v>15</v>
      </c>
      <c r="Y180" s="61" t="n">
        <v>174</v>
      </c>
      <c r="Z180" s="71" t="n">
        <f aca="false">Z179*VLOOKUP($X180,$K$7:$V$36,Z$6+1,FALSE())</f>
        <v>0.859185386550428</v>
      </c>
      <c r="AA180" s="71" t="n">
        <f aca="false">AA179*VLOOKUP($X180,$K$7:$V$36,AA$6+1,FALSE())</f>
        <v>0.822690186254017</v>
      </c>
      <c r="AB180" s="71" t="n">
        <f aca="false">AB179*VLOOKUP($X180,$K$7:$V$36,AB$6+1,FALSE())</f>
        <v>0.739496539120496</v>
      </c>
      <c r="AC180" s="71" t="n">
        <f aca="false">AC179*VLOOKUP($X180,$K$7:$V$36,AC$6+1,FALSE())</f>
        <v>0.690245098552803</v>
      </c>
      <c r="AD180" s="71" t="n">
        <f aca="false">AD179*VLOOKUP($X180,$K$7:$V$36,AD$6+1,FALSE())</f>
        <v>0.61353865564221</v>
      </c>
      <c r="AE180" s="71" t="n">
        <f aca="false">AE179*VLOOKUP($X180,$K$7:$V$36,AE$6+1,FALSE())</f>
        <v>0.509781121266253</v>
      </c>
      <c r="AF180" s="71" t="n">
        <f aca="false">AF179*VLOOKUP($X180,$K$7:$V$36,AF$6+1,FALSE())</f>
        <v>0.472437238524417</v>
      </c>
      <c r="AG180" s="71" t="n">
        <f aca="false">AG179*VLOOKUP($X180,$K$7:$V$36,AG$6+1,FALSE())</f>
        <v>0.4009890375842</v>
      </c>
      <c r="AH180" s="71" t="n">
        <f aca="false">AH179*VLOOKUP($X180,$K$7:$V$36,AH$6+1,FALSE())</f>
        <v>0.353206772178465</v>
      </c>
      <c r="AI180" s="71" t="n">
        <f aca="false">AI179*VLOOKUP($X180,$K$7:$V$36,AI$6+1,FALSE())</f>
        <v>0.221821648435189</v>
      </c>
      <c r="AJ180" s="71" t="n">
        <f aca="false">AJ179*VLOOKUP($X180,$K$7:$V$36,AJ$6+1,FALSE())</f>
        <v>0.0993246902295362</v>
      </c>
      <c r="AK180" s="72" t="n">
        <f aca="false">W$7</f>
        <v>0</v>
      </c>
      <c r="AL180" s="73" t="n">
        <f aca="false">AL179*VLOOKUP($X180,$K$40:$V$69,AL$6+1,FALSE())</f>
        <v>0.859185386550428</v>
      </c>
      <c r="AM180" s="74" t="n">
        <f aca="false">AM179*VLOOKUP($X180,$K$40:$V$69,AM$6+1,FALSE())</f>
        <v>0.822690186254017</v>
      </c>
      <c r="AN180" s="74" t="n">
        <f aca="false">AN179*VLOOKUP($X180,$K$40:$V$69,AN$6+1,FALSE())</f>
        <v>0.739496539120496</v>
      </c>
      <c r="AO180" s="74" t="n">
        <f aca="false">AO179*VLOOKUP($X180,$K$40:$V$69,AO$6+1,FALSE())</f>
        <v>0.690245098552803</v>
      </c>
      <c r="AP180" s="74" t="n">
        <f aca="false">AP179*VLOOKUP($X180,$K$40:$V$69,AP$6+1,FALSE())</f>
        <v>0.61353865564221</v>
      </c>
      <c r="AQ180" s="74" t="n">
        <f aca="false">AQ179*VLOOKUP($X180,$K$40:$V$69,AQ$6+1,FALSE())</f>
        <v>0.509781121266253</v>
      </c>
      <c r="AR180" s="74" t="n">
        <f aca="false">AR179*VLOOKUP($X180,$K$40:$V$69,AR$6+1,FALSE())</f>
        <v>0.472437238524417</v>
      </c>
      <c r="AS180" s="74" t="n">
        <f aca="false">AS179*VLOOKUP($X180,$K$40:$V$69,AS$6+1,FALSE())</f>
        <v>0.4009890375842</v>
      </c>
      <c r="AT180" s="74" t="n">
        <f aca="false">AT179*VLOOKUP($X180,$K$40:$V$69,AT$6+1,FALSE())</f>
        <v>0.353206772178465</v>
      </c>
      <c r="AU180" s="74" t="n">
        <f aca="false">AU179*VLOOKUP($X180,$K$40:$V$69,AU$6+1,FALSE())</f>
        <v>0.221821648435189</v>
      </c>
      <c r="AV180" s="74" t="n">
        <f aca="false">AV179*VLOOKUP($X180,$K$40:$V$69,AV$6+1,FALSE())</f>
        <v>0.0993246902295362</v>
      </c>
      <c r="AW180" s="75" t="n">
        <v>0</v>
      </c>
      <c r="AX180" s="54"/>
      <c r="AY180" s="60" t="n">
        <f aca="false">AY168+1</f>
        <v>15</v>
      </c>
      <c r="AZ180" s="61" t="n">
        <v>174</v>
      </c>
      <c r="BA180" s="76" t="n">
        <v>0.221821648435189</v>
      </c>
      <c r="BB180" s="77" t="n">
        <v>0.353206772178465</v>
      </c>
      <c r="BC180" s="54"/>
      <c r="BD180" s="54" t="n">
        <f aca="false">IF($D$11=1,BA180*BB180,BA180)</f>
        <v>0.221821648435189</v>
      </c>
    </row>
    <row r="181" customFormat="false" ht="12.75" hidden="false" customHeight="false" outlineLevel="0" collapsed="false">
      <c r="F181" s="57" t="n">
        <v>12</v>
      </c>
      <c r="G181" s="58" t="n">
        <v>10</v>
      </c>
      <c r="H181" s="80" t="n">
        <f aca="false">+'Survival Rates'!J179</f>
        <v>0</v>
      </c>
      <c r="I181" s="81" t="n">
        <v>0</v>
      </c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60" t="n">
        <f aca="false">X169+1</f>
        <v>15</v>
      </c>
      <c r="Y181" s="61" t="n">
        <v>175</v>
      </c>
      <c r="Z181" s="71" t="n">
        <f aca="false">Z180*VLOOKUP($X181,$K$7:$V$36,Z$6+1,FALSE())</f>
        <v>0.857668235877815</v>
      </c>
      <c r="AA181" s="71" t="n">
        <f aca="false">AA180*VLOOKUP($X181,$K$7:$V$36,AA$6+1,FALSE())</f>
        <v>0.820684168948388</v>
      </c>
      <c r="AB181" s="71" t="n">
        <f aca="false">AB180*VLOOKUP($X181,$K$7:$V$36,AB$6+1,FALSE())</f>
        <v>0.737032283980351</v>
      </c>
      <c r="AC181" s="71" t="n">
        <f aca="false">AC180*VLOOKUP($X181,$K$7:$V$36,AC$6+1,FALSE())</f>
        <v>0.687431676057228</v>
      </c>
      <c r="AD181" s="71" t="n">
        <f aca="false">AD180*VLOOKUP($X181,$K$7:$V$36,AD$6+1,FALSE())</f>
        <v>0.610740950519682</v>
      </c>
      <c r="AE181" s="71" t="n">
        <f aca="false">AE180*VLOOKUP($X181,$K$7:$V$36,AE$6+1,FALSE())</f>
        <v>0.507081056759982</v>
      </c>
      <c r="AF181" s="71" t="n">
        <f aca="false">AF180*VLOOKUP($X181,$K$7:$V$36,AF$6+1,FALSE())</f>
        <v>0.469755611380718</v>
      </c>
      <c r="AG181" s="71" t="n">
        <f aca="false">AG180*VLOOKUP($X181,$K$7:$V$36,AG$6+1,FALSE())</f>
        <v>0.39824729000492</v>
      </c>
      <c r="AH181" s="71" t="n">
        <f aca="false">AH180*VLOOKUP($X181,$K$7:$V$36,AH$6+1,FALSE())</f>
        <v>0.350468899963882</v>
      </c>
      <c r="AI181" s="71" t="n">
        <f aca="false">AI180*VLOOKUP($X181,$K$7:$V$36,AI$6+1,FALSE())</f>
        <v>0.219612932597624</v>
      </c>
      <c r="AJ181" s="71" t="n">
        <f aca="false">AJ180*VLOOKUP($X181,$K$7:$V$36,AJ$6+1,FALSE())</f>
        <v>0.097989176274704</v>
      </c>
      <c r="AK181" s="72" t="n">
        <f aca="false">W$7</f>
        <v>0</v>
      </c>
      <c r="AL181" s="73" t="n">
        <f aca="false">AL180*VLOOKUP($X181,$K$40:$V$69,AL$6+1,FALSE())</f>
        <v>0.857668235877815</v>
      </c>
      <c r="AM181" s="74" t="n">
        <f aca="false">AM180*VLOOKUP($X181,$K$40:$V$69,AM$6+1,FALSE())</f>
        <v>0.820684168948388</v>
      </c>
      <c r="AN181" s="74" t="n">
        <f aca="false">AN180*VLOOKUP($X181,$K$40:$V$69,AN$6+1,FALSE())</f>
        <v>0.737032283980351</v>
      </c>
      <c r="AO181" s="74" t="n">
        <f aca="false">AO180*VLOOKUP($X181,$K$40:$V$69,AO$6+1,FALSE())</f>
        <v>0.687431676057228</v>
      </c>
      <c r="AP181" s="74" t="n">
        <f aca="false">AP180*VLOOKUP($X181,$K$40:$V$69,AP$6+1,FALSE())</f>
        <v>0.610740950519682</v>
      </c>
      <c r="AQ181" s="74" t="n">
        <f aca="false">AQ180*VLOOKUP($X181,$K$40:$V$69,AQ$6+1,FALSE())</f>
        <v>0.507081056759982</v>
      </c>
      <c r="AR181" s="74" t="n">
        <f aca="false">AR180*VLOOKUP($X181,$K$40:$V$69,AR$6+1,FALSE())</f>
        <v>0.469755611380718</v>
      </c>
      <c r="AS181" s="74" t="n">
        <f aca="false">AS180*VLOOKUP($X181,$K$40:$V$69,AS$6+1,FALSE())</f>
        <v>0.39824729000492</v>
      </c>
      <c r="AT181" s="74" t="n">
        <f aca="false">AT180*VLOOKUP($X181,$K$40:$V$69,AT$6+1,FALSE())</f>
        <v>0.350468899963882</v>
      </c>
      <c r="AU181" s="74" t="n">
        <f aca="false">AU180*VLOOKUP($X181,$K$40:$V$69,AU$6+1,FALSE())</f>
        <v>0.219612932597624</v>
      </c>
      <c r="AV181" s="74" t="n">
        <f aca="false">AV180*VLOOKUP($X181,$K$40:$V$69,AV$6+1,FALSE())</f>
        <v>0.097989176274704</v>
      </c>
      <c r="AW181" s="75" t="n">
        <v>0</v>
      </c>
      <c r="AX181" s="54"/>
      <c r="AY181" s="60" t="n">
        <f aca="false">AY169+1</f>
        <v>15</v>
      </c>
      <c r="AZ181" s="61" t="n">
        <v>175</v>
      </c>
      <c r="BA181" s="76" t="n">
        <v>0.219612932597624</v>
      </c>
      <c r="BB181" s="77" t="n">
        <v>0.350468899963882</v>
      </c>
      <c r="BC181" s="54"/>
      <c r="BD181" s="54" t="n">
        <f aca="false">IF($D$11=1,BA181*BB181,BA181)</f>
        <v>0.219612932597624</v>
      </c>
    </row>
    <row r="182" customFormat="false" ht="12.75" hidden="false" customHeight="false" outlineLevel="0" collapsed="false">
      <c r="F182" s="57" t="n">
        <v>12</v>
      </c>
      <c r="G182" s="58" t="n">
        <v>11</v>
      </c>
      <c r="H182" s="80" t="n">
        <f aca="false">+'Survival Rates'!J180</f>
        <v>0</v>
      </c>
      <c r="I182" s="81" t="n">
        <v>0</v>
      </c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60" t="n">
        <f aca="false">X170+1</f>
        <v>15</v>
      </c>
      <c r="Y182" s="61" t="n">
        <v>176</v>
      </c>
      <c r="Z182" s="71" t="n">
        <f aca="false">Z181*VLOOKUP($X182,$K$7:$V$36,Z$6+1,FALSE())</f>
        <v>0.856153764191831</v>
      </c>
      <c r="AA182" s="71" t="n">
        <f aca="false">AA181*VLOOKUP($X182,$K$7:$V$36,AA$6+1,FALSE())</f>
        <v>0.818683043041122</v>
      </c>
      <c r="AB182" s="71" t="n">
        <f aca="false">AB181*VLOOKUP($X182,$K$7:$V$36,AB$6+1,FALSE())</f>
        <v>0.734576240580323</v>
      </c>
      <c r="AC182" s="71" t="n">
        <f aca="false">AC181*VLOOKUP($X182,$K$7:$V$36,AC$6+1,FALSE())</f>
        <v>0.684629721004385</v>
      </c>
      <c r="AD182" s="71" t="n">
        <f aca="false">AD181*VLOOKUP($X182,$K$7:$V$36,AD$6+1,FALSE())</f>
        <v>0.607956002790483</v>
      </c>
      <c r="AE182" s="71" t="n">
        <f aca="false">AE181*VLOOKUP($X182,$K$7:$V$36,AE$6+1,FALSE())</f>
        <v>0.504395293191963</v>
      </c>
      <c r="AF182" s="71" t="n">
        <f aca="false">AF181*VLOOKUP($X182,$K$7:$V$36,AF$6+1,FALSE())</f>
        <v>0.467089205569191</v>
      </c>
      <c r="AG182" s="71" t="n">
        <f aca="false">AG181*VLOOKUP($X182,$K$7:$V$36,AG$6+1,FALSE())</f>
        <v>0.395524289022388</v>
      </c>
      <c r="AH182" s="71" t="n">
        <f aca="false">AH181*VLOOKUP($X182,$K$7:$V$36,AH$6+1,FALSE())</f>
        <v>0.347752250287635</v>
      </c>
      <c r="AI182" s="71" t="n">
        <f aca="false">AI181*VLOOKUP($X182,$K$7:$V$36,AI$6+1,FALSE())</f>
        <v>0.21742620931888</v>
      </c>
      <c r="AJ182" s="71" t="n">
        <f aca="false">AJ181*VLOOKUP($X182,$K$7:$V$36,AJ$6+1,FALSE())</f>
        <v>0.0966716195621187</v>
      </c>
      <c r="AK182" s="72" t="n">
        <f aca="false">W$7</f>
        <v>0</v>
      </c>
      <c r="AL182" s="73" t="n">
        <f aca="false">AL181*VLOOKUP($X182,$K$40:$V$69,AL$6+1,FALSE())</f>
        <v>0.856153764191831</v>
      </c>
      <c r="AM182" s="74" t="n">
        <f aca="false">AM181*VLOOKUP($X182,$K$40:$V$69,AM$6+1,FALSE())</f>
        <v>0.818683043041122</v>
      </c>
      <c r="AN182" s="74" t="n">
        <f aca="false">AN181*VLOOKUP($X182,$K$40:$V$69,AN$6+1,FALSE())</f>
        <v>0.734576240580323</v>
      </c>
      <c r="AO182" s="74" t="n">
        <f aca="false">AO181*VLOOKUP($X182,$K$40:$V$69,AO$6+1,FALSE())</f>
        <v>0.684629721004385</v>
      </c>
      <c r="AP182" s="74" t="n">
        <f aca="false">AP181*VLOOKUP($X182,$K$40:$V$69,AP$6+1,FALSE())</f>
        <v>0.607956002790483</v>
      </c>
      <c r="AQ182" s="74" t="n">
        <f aca="false">AQ181*VLOOKUP($X182,$K$40:$V$69,AQ$6+1,FALSE())</f>
        <v>0.504395293191963</v>
      </c>
      <c r="AR182" s="74" t="n">
        <f aca="false">AR181*VLOOKUP($X182,$K$40:$V$69,AR$6+1,FALSE())</f>
        <v>0.467089205569191</v>
      </c>
      <c r="AS182" s="74" t="n">
        <f aca="false">AS181*VLOOKUP($X182,$K$40:$V$69,AS$6+1,FALSE())</f>
        <v>0.395524289022388</v>
      </c>
      <c r="AT182" s="74" t="n">
        <f aca="false">AT181*VLOOKUP($X182,$K$40:$V$69,AT$6+1,FALSE())</f>
        <v>0.347752250287635</v>
      </c>
      <c r="AU182" s="74" t="n">
        <f aca="false">AU181*VLOOKUP($X182,$K$40:$V$69,AU$6+1,FALSE())</f>
        <v>0.21742620931888</v>
      </c>
      <c r="AV182" s="74" t="n">
        <f aca="false">AV181*VLOOKUP($X182,$K$40:$V$69,AV$6+1,FALSE())</f>
        <v>0.0966716195621187</v>
      </c>
      <c r="AW182" s="75" t="n">
        <v>0</v>
      </c>
      <c r="AX182" s="54"/>
      <c r="AY182" s="60" t="n">
        <f aca="false">AY170+1</f>
        <v>15</v>
      </c>
      <c r="AZ182" s="61" t="n">
        <v>176</v>
      </c>
      <c r="BA182" s="76" t="n">
        <v>0.21742620931888</v>
      </c>
      <c r="BB182" s="77" t="n">
        <v>0.347752250287635</v>
      </c>
      <c r="BC182" s="54"/>
      <c r="BD182" s="54" t="n">
        <f aca="false">IF($D$11=1,BA182*BB182,BA182)</f>
        <v>0.21742620931888</v>
      </c>
    </row>
    <row r="183" customFormat="false" ht="12.75" hidden="false" customHeight="false" outlineLevel="0" collapsed="false">
      <c r="F183" s="57" t="n">
        <v>12</v>
      </c>
      <c r="G183" s="58" t="n">
        <v>12</v>
      </c>
      <c r="H183" s="80" t="n">
        <f aca="false">+'Survival Rates'!J181</f>
        <v>0</v>
      </c>
      <c r="I183" s="81" t="n">
        <v>0</v>
      </c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60" t="n">
        <f aca="false">X171+1</f>
        <v>15</v>
      </c>
      <c r="Y183" s="61" t="n">
        <v>177</v>
      </c>
      <c r="Z183" s="71" t="n">
        <f aca="false">Z182*VLOOKUP($X183,$K$7:$V$36,Z$6+1,FALSE())</f>
        <v>0.85464196676192</v>
      </c>
      <c r="AA183" s="71" t="n">
        <f aca="false">AA182*VLOOKUP($X183,$K$7:$V$36,AA$6+1,FALSE())</f>
        <v>0.816686796605214</v>
      </c>
      <c r="AB183" s="71" t="n">
        <f aca="false">AB182*VLOOKUP($X183,$K$7:$V$36,AB$6+1,FALSE())</f>
        <v>0.732128381556086</v>
      </c>
      <c r="AC183" s="71" t="n">
        <f aca="false">AC182*VLOOKUP($X183,$K$7:$V$36,AC$6+1,FALSE())</f>
        <v>0.681839186653252</v>
      </c>
      <c r="AD183" s="71" t="n">
        <f aca="false">AD182*VLOOKUP($X183,$K$7:$V$36,AD$6+1,FALSE())</f>
        <v>0.605183754281547</v>
      </c>
      <c r="AE183" s="71" t="n">
        <f aca="false">AE182*VLOOKUP($X183,$K$7:$V$36,AE$6+1,FALSE())</f>
        <v>0.501723754817032</v>
      </c>
      <c r="AF183" s="71" t="n">
        <f aca="false">AF182*VLOOKUP($X183,$K$7:$V$36,AF$6+1,FALSE())</f>
        <v>0.464437934691191</v>
      </c>
      <c r="AG183" s="71" t="n">
        <f aca="false">AG182*VLOOKUP($X183,$K$7:$V$36,AG$6+1,FALSE())</f>
        <v>0.392819906457451</v>
      </c>
      <c r="AH183" s="71" t="n">
        <f aca="false">AH182*VLOOKUP($X183,$K$7:$V$36,AH$6+1,FALSE())</f>
        <v>0.345056658643825</v>
      </c>
      <c r="AI183" s="71" t="n">
        <f aca="false">AI182*VLOOKUP($X183,$K$7:$V$36,AI$6+1,FALSE())</f>
        <v>0.215261259615314</v>
      </c>
      <c r="AJ183" s="71" t="n">
        <f aca="false">AJ182*VLOOKUP($X183,$K$7:$V$36,AJ$6+1,FALSE())</f>
        <v>0.0953717786397551</v>
      </c>
      <c r="AK183" s="72" t="n">
        <f aca="false">W$7</f>
        <v>0</v>
      </c>
      <c r="AL183" s="73" t="n">
        <f aca="false">AL182*VLOOKUP($X183,$K$40:$V$69,AL$6+1,FALSE())</f>
        <v>0.85464196676192</v>
      </c>
      <c r="AM183" s="74" t="n">
        <f aca="false">AM182*VLOOKUP($X183,$K$40:$V$69,AM$6+1,FALSE())</f>
        <v>0.816686796605214</v>
      </c>
      <c r="AN183" s="74" t="n">
        <f aca="false">AN182*VLOOKUP($X183,$K$40:$V$69,AN$6+1,FALSE())</f>
        <v>0.732128381556086</v>
      </c>
      <c r="AO183" s="74" t="n">
        <f aca="false">AO182*VLOOKUP($X183,$K$40:$V$69,AO$6+1,FALSE())</f>
        <v>0.681839186653252</v>
      </c>
      <c r="AP183" s="74" t="n">
        <f aca="false">AP182*VLOOKUP($X183,$K$40:$V$69,AP$6+1,FALSE())</f>
        <v>0.605183754281547</v>
      </c>
      <c r="AQ183" s="74" t="n">
        <f aca="false">AQ182*VLOOKUP($X183,$K$40:$V$69,AQ$6+1,FALSE())</f>
        <v>0.501723754817032</v>
      </c>
      <c r="AR183" s="74" t="n">
        <f aca="false">AR182*VLOOKUP($X183,$K$40:$V$69,AR$6+1,FALSE())</f>
        <v>0.464437934691191</v>
      </c>
      <c r="AS183" s="74" t="n">
        <f aca="false">AS182*VLOOKUP($X183,$K$40:$V$69,AS$6+1,FALSE())</f>
        <v>0.392819906457451</v>
      </c>
      <c r="AT183" s="74" t="n">
        <f aca="false">AT182*VLOOKUP($X183,$K$40:$V$69,AT$6+1,FALSE())</f>
        <v>0.345056658643825</v>
      </c>
      <c r="AU183" s="74" t="n">
        <f aca="false">AU182*VLOOKUP($X183,$K$40:$V$69,AU$6+1,FALSE())</f>
        <v>0.215261259615314</v>
      </c>
      <c r="AV183" s="74" t="n">
        <f aca="false">AV182*VLOOKUP($X183,$K$40:$V$69,AV$6+1,FALSE())</f>
        <v>0.0953717786397551</v>
      </c>
      <c r="AW183" s="75" t="n">
        <v>0</v>
      </c>
      <c r="AX183" s="54"/>
      <c r="AY183" s="60" t="n">
        <f aca="false">AY171+1</f>
        <v>15</v>
      </c>
      <c r="AZ183" s="61" t="n">
        <v>177</v>
      </c>
      <c r="BA183" s="76" t="n">
        <v>0.215261259615314</v>
      </c>
      <c r="BB183" s="77" t="n">
        <v>0.345056658643825</v>
      </c>
      <c r="BC183" s="54"/>
      <c r="BD183" s="54" t="n">
        <f aca="false">IF($D$11=1,BA183*BB183,BA183)</f>
        <v>0.215261259615314</v>
      </c>
    </row>
    <row r="184" customFormat="false" ht="12.75" hidden="false" customHeight="false" outlineLevel="0" collapsed="false">
      <c r="F184" s="57" t="n">
        <v>12</v>
      </c>
      <c r="G184" s="58" t="n">
        <v>13</v>
      </c>
      <c r="H184" s="80" t="n">
        <f aca="false">+'Survival Rates'!J182</f>
        <v>0</v>
      </c>
      <c r="I184" s="81" t="n">
        <v>0</v>
      </c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60" t="n">
        <f aca="false">X172+1</f>
        <v>15</v>
      </c>
      <c r="Y184" s="61" t="n">
        <v>178</v>
      </c>
      <c r="Z184" s="71" t="n">
        <f aca="false">Z183*VLOOKUP($X184,$K$7:$V$36,Z$6+1,FALSE())</f>
        <v>0.853132838865875</v>
      </c>
      <c r="AA184" s="71" t="n">
        <f aca="false">AA183*VLOOKUP($X184,$K$7:$V$36,AA$6+1,FALSE())</f>
        <v>0.814695417742743</v>
      </c>
      <c r="AB184" s="71" t="n">
        <f aca="false">AB183*VLOOKUP($X184,$K$7:$V$36,AB$6+1,FALSE())</f>
        <v>0.729688679634505</v>
      </c>
      <c r="AC184" s="71" t="n">
        <f aca="false">AC183*VLOOKUP($X184,$K$7:$V$36,AC$6+1,FALSE())</f>
        <v>0.679060026453321</v>
      </c>
      <c r="AD184" s="71" t="n">
        <f aca="false">AD183*VLOOKUP($X184,$K$7:$V$36,AD$6+1,FALSE())</f>
        <v>0.602424147085075</v>
      </c>
      <c r="AE184" s="71" t="n">
        <f aca="false">AE183*VLOOKUP($X184,$K$7:$V$36,AE$6+1,FALSE())</f>
        <v>0.499066366291208</v>
      </c>
      <c r="AF184" s="71" t="n">
        <f aca="false">AF183*VLOOKUP($X184,$K$7:$V$36,AF$6+1,FALSE())</f>
        <v>0.461801712838483</v>
      </c>
      <c r="AG184" s="71" t="n">
        <f aca="false">AG183*VLOOKUP($X184,$K$7:$V$36,AG$6+1,FALSE())</f>
        <v>0.390134015007372</v>
      </c>
      <c r="AH184" s="71" t="n">
        <f aca="false">AH183*VLOOKUP($X184,$K$7:$V$36,AH$6+1,FALSE())</f>
        <v>0.342381961801714</v>
      </c>
      <c r="AI184" s="71" t="n">
        <f aca="false">AI183*VLOOKUP($X184,$K$7:$V$36,AI$6+1,FALSE())</f>
        <v>0.213117866683738</v>
      </c>
      <c r="AJ184" s="71" t="n">
        <f aca="false">AJ183*VLOOKUP($X184,$K$7:$V$36,AJ$6+1,FALSE())</f>
        <v>0.0940894153021377</v>
      </c>
      <c r="AK184" s="72" t="n">
        <f aca="false">W$7</f>
        <v>0</v>
      </c>
      <c r="AL184" s="73" t="n">
        <f aca="false">AL183*VLOOKUP($X184,$K$40:$V$69,AL$6+1,FALSE())</f>
        <v>0.853132838865875</v>
      </c>
      <c r="AM184" s="74" t="n">
        <f aca="false">AM183*VLOOKUP($X184,$K$40:$V$69,AM$6+1,FALSE())</f>
        <v>0.814695417742743</v>
      </c>
      <c r="AN184" s="74" t="n">
        <f aca="false">AN183*VLOOKUP($X184,$K$40:$V$69,AN$6+1,FALSE())</f>
        <v>0.729688679634505</v>
      </c>
      <c r="AO184" s="74" t="n">
        <f aca="false">AO183*VLOOKUP($X184,$K$40:$V$69,AO$6+1,FALSE())</f>
        <v>0.679060026453321</v>
      </c>
      <c r="AP184" s="74" t="n">
        <f aca="false">AP183*VLOOKUP($X184,$K$40:$V$69,AP$6+1,FALSE())</f>
        <v>0.602424147085075</v>
      </c>
      <c r="AQ184" s="74" t="n">
        <f aca="false">AQ183*VLOOKUP($X184,$K$40:$V$69,AQ$6+1,FALSE())</f>
        <v>0.499066366291208</v>
      </c>
      <c r="AR184" s="74" t="n">
        <f aca="false">AR183*VLOOKUP($X184,$K$40:$V$69,AR$6+1,FALSE())</f>
        <v>0.461801712838483</v>
      </c>
      <c r="AS184" s="74" t="n">
        <f aca="false">AS183*VLOOKUP($X184,$K$40:$V$69,AS$6+1,FALSE())</f>
        <v>0.390134015007372</v>
      </c>
      <c r="AT184" s="74" t="n">
        <f aca="false">AT183*VLOOKUP($X184,$K$40:$V$69,AT$6+1,FALSE())</f>
        <v>0.342381961801714</v>
      </c>
      <c r="AU184" s="74" t="n">
        <f aca="false">AU183*VLOOKUP($X184,$K$40:$V$69,AU$6+1,FALSE())</f>
        <v>0.213117866683738</v>
      </c>
      <c r="AV184" s="74" t="n">
        <f aca="false">AV183*VLOOKUP($X184,$K$40:$V$69,AV$6+1,FALSE())</f>
        <v>0.0940894153021377</v>
      </c>
      <c r="AW184" s="75" t="n">
        <v>0</v>
      </c>
      <c r="AX184" s="54"/>
      <c r="AY184" s="60" t="n">
        <f aca="false">AY172+1</f>
        <v>15</v>
      </c>
      <c r="AZ184" s="61" t="n">
        <v>178</v>
      </c>
      <c r="BA184" s="76" t="n">
        <v>0.213117866683738</v>
      </c>
      <c r="BB184" s="77" t="n">
        <v>0.342381961801714</v>
      </c>
      <c r="BC184" s="54"/>
      <c r="BD184" s="54" t="n">
        <f aca="false">IF($D$11=1,BA184*BB184,BA184)</f>
        <v>0.213117866683738</v>
      </c>
    </row>
    <row r="185" customFormat="false" ht="12.75" hidden="false" customHeight="false" outlineLevel="0" collapsed="false">
      <c r="F185" s="57" t="n">
        <v>12</v>
      </c>
      <c r="G185" s="58" t="n">
        <v>14</v>
      </c>
      <c r="H185" s="80" t="n">
        <f aca="false">+'Survival Rates'!J183</f>
        <v>0</v>
      </c>
      <c r="I185" s="81" t="n">
        <v>0</v>
      </c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60" t="n">
        <f aca="false">X173+1</f>
        <v>15</v>
      </c>
      <c r="Y185" s="61" t="n">
        <v>179</v>
      </c>
      <c r="Z185" s="71" t="n">
        <f aca="false">Z184*VLOOKUP($X185,$K$7:$V$36,Z$6+1,FALSE())</f>
        <v>0.851626375789832</v>
      </c>
      <c r="AA185" s="71" t="n">
        <f aca="false">AA184*VLOOKUP($X185,$K$7:$V$36,AA$6+1,FALSE())</f>
        <v>0.812708894584797</v>
      </c>
      <c r="AB185" s="71" t="n">
        <f aca="false">AB184*VLOOKUP($X185,$K$7:$V$36,AB$6+1,FALSE())</f>
        <v>0.727257107633326</v>
      </c>
      <c r="AC185" s="71" t="n">
        <f aca="false">AC184*VLOOKUP($X185,$K$7:$V$36,AC$6+1,FALSE())</f>
        <v>0.676292194043826</v>
      </c>
      <c r="AD185" s="71" t="n">
        <f aca="false">AD184*VLOOKUP($X185,$K$7:$V$36,AD$6+1,FALSE())</f>
        <v>0.599677123557323</v>
      </c>
      <c r="AE185" s="71" t="n">
        <f aca="false">AE184*VLOOKUP($X185,$K$7:$V$36,AE$6+1,FALSE())</f>
        <v>0.49642305266957</v>
      </c>
      <c r="AF185" s="71" t="n">
        <f aca="false">AF184*VLOOKUP($X185,$K$7:$V$36,AF$6+1,FALSE())</f>
        <v>0.459180454590462</v>
      </c>
      <c r="AG185" s="71" t="n">
        <f aca="false">AG184*VLOOKUP($X185,$K$7:$V$36,AG$6+1,FALSE())</f>
        <v>0.387466488239843</v>
      </c>
      <c r="AH185" s="71" t="n">
        <f aca="false">AH184*VLOOKUP($X185,$K$7:$V$36,AH$6+1,FALSE())</f>
        <v>0.339727997795844</v>
      </c>
      <c r="AI185" s="71" t="n">
        <f aca="false">AI184*VLOOKUP($X185,$K$7:$V$36,AI$6+1,FALSE())</f>
        <v>0.210995815879711</v>
      </c>
      <c r="AJ185" s="71" t="n">
        <f aca="false">AJ184*VLOOKUP($X185,$K$7:$V$36,AJ$6+1,FALSE())</f>
        <v>0.092824294546688</v>
      </c>
      <c r="AK185" s="72" t="n">
        <f aca="false">W$7</f>
        <v>0</v>
      </c>
      <c r="AL185" s="73" t="n">
        <f aca="false">AL184*VLOOKUP($X185,$K$40:$V$69,AL$6+1,FALSE())</f>
        <v>0.851626375789832</v>
      </c>
      <c r="AM185" s="74" t="n">
        <f aca="false">AM184*VLOOKUP($X185,$K$40:$V$69,AM$6+1,FALSE())</f>
        <v>0.812708894584797</v>
      </c>
      <c r="AN185" s="74" t="n">
        <f aca="false">AN184*VLOOKUP($X185,$K$40:$V$69,AN$6+1,FALSE())</f>
        <v>0.727257107633326</v>
      </c>
      <c r="AO185" s="74" t="n">
        <f aca="false">AO184*VLOOKUP($X185,$K$40:$V$69,AO$6+1,FALSE())</f>
        <v>0.676292194043826</v>
      </c>
      <c r="AP185" s="74" t="n">
        <f aca="false">AP184*VLOOKUP($X185,$K$40:$V$69,AP$6+1,FALSE())</f>
        <v>0.599677123557323</v>
      </c>
      <c r="AQ185" s="74" t="n">
        <f aca="false">AQ184*VLOOKUP($X185,$K$40:$V$69,AQ$6+1,FALSE())</f>
        <v>0.49642305266957</v>
      </c>
      <c r="AR185" s="74" t="n">
        <f aca="false">AR184*VLOOKUP($X185,$K$40:$V$69,AR$6+1,FALSE())</f>
        <v>0.459180454590462</v>
      </c>
      <c r="AS185" s="74" t="n">
        <f aca="false">AS184*VLOOKUP($X185,$K$40:$V$69,AS$6+1,FALSE())</f>
        <v>0.387466488239843</v>
      </c>
      <c r="AT185" s="74" t="n">
        <f aca="false">AT184*VLOOKUP($X185,$K$40:$V$69,AT$6+1,FALSE())</f>
        <v>0.339727997795844</v>
      </c>
      <c r="AU185" s="74" t="n">
        <f aca="false">AU184*VLOOKUP($X185,$K$40:$V$69,AU$6+1,FALSE())</f>
        <v>0.210995815879711</v>
      </c>
      <c r="AV185" s="74" t="n">
        <f aca="false">AV184*VLOOKUP($X185,$K$40:$V$69,AV$6+1,FALSE())</f>
        <v>0.092824294546688</v>
      </c>
      <c r="AW185" s="75" t="n">
        <v>0</v>
      </c>
      <c r="AX185" s="54"/>
      <c r="AY185" s="60" t="n">
        <f aca="false">AY173+1</f>
        <v>15</v>
      </c>
      <c r="AZ185" s="61" t="n">
        <v>179</v>
      </c>
      <c r="BA185" s="76" t="n">
        <v>0.210995815879711</v>
      </c>
      <c r="BB185" s="77" t="n">
        <v>0.339727997795844</v>
      </c>
      <c r="BC185" s="54"/>
      <c r="BD185" s="54" t="n">
        <f aca="false">IF($D$11=1,BA185*BB185,BA185)</f>
        <v>0.210995815879711</v>
      </c>
    </row>
    <row r="186" customFormat="false" ht="12.75" hidden="false" customHeight="false" outlineLevel="0" collapsed="false">
      <c r="F186" s="82" t="n">
        <v>12</v>
      </c>
      <c r="G186" s="91" t="n">
        <v>15</v>
      </c>
      <c r="H186" s="103" t="n">
        <f aca="false">+'Survival Rates'!J184</f>
        <v>0</v>
      </c>
      <c r="I186" s="104" t="n">
        <v>0</v>
      </c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60" t="n">
        <f aca="false">X174+1</f>
        <v>15</v>
      </c>
      <c r="Y186" s="61" t="n">
        <v>180</v>
      </c>
      <c r="Z186" s="71" t="n">
        <f aca="false">Z185*VLOOKUP($X186,$K$7:$V$36,Z$6+1,FALSE())</f>
        <v>0.850122572828247</v>
      </c>
      <c r="AA186" s="71" t="n">
        <f aca="false">AA185*VLOOKUP($X186,$K$7:$V$36,AA$6+1,FALSE())</f>
        <v>0.810727215291405</v>
      </c>
      <c r="AB186" s="71" t="n">
        <f aca="false">AB185*VLOOKUP($X186,$K$7:$V$36,AB$6+1,FALSE())</f>
        <v>0.724833638460876</v>
      </c>
      <c r="AC186" s="71" t="n">
        <f aca="false">AC185*VLOOKUP($X186,$K$7:$V$36,AC$6+1,FALSE())</f>
        <v>0.673535643252964</v>
      </c>
      <c r="AD186" s="71" t="n">
        <f aca="false">AD185*VLOOKUP($X186,$K$7:$V$36,AD$6+1,FALSE())</f>
        <v>0.596942626317401</v>
      </c>
      <c r="AE186" s="71" t="n">
        <f aca="false">AE185*VLOOKUP($X186,$K$7:$V$36,AE$6+1,FALSE())</f>
        <v>0.493793739404145</v>
      </c>
      <c r="AF186" s="71" t="n">
        <f aca="false">AF185*VLOOKUP($X186,$K$7:$V$36,AF$6+1,FALSE())</f>
        <v>0.456574075011385</v>
      </c>
      <c r="AG186" s="71" t="n">
        <f aca="false">AG185*VLOOKUP($X186,$K$7:$V$36,AG$6+1,FALSE())</f>
        <v>0.384817200587033</v>
      </c>
      <c r="AH186" s="71" t="n">
        <f aca="false">AH185*VLOOKUP($X186,$K$7:$V$36,AH$6+1,FALSE())</f>
        <v>0.337094605916224</v>
      </c>
      <c r="AI186" s="71" t="n">
        <f aca="false">AI185*VLOOKUP($X186,$K$7:$V$36,AI$6+1,FALSE())</f>
        <v>0.208894894696044</v>
      </c>
      <c r="AJ186" s="71" t="n">
        <f aca="false">AJ185*VLOOKUP($X186,$K$7:$V$36,AJ$6+1,FALSE())</f>
        <v>0.091576184530658</v>
      </c>
      <c r="AK186" s="72" t="n">
        <f aca="false">W$7</f>
        <v>0</v>
      </c>
      <c r="AL186" s="73" t="n">
        <f aca="false">AL185*VLOOKUP($X186,$K$40:$V$69,AL$6+1,FALSE())</f>
        <v>0.850122572828247</v>
      </c>
      <c r="AM186" s="74" t="n">
        <f aca="false">AM185*VLOOKUP($X186,$K$40:$V$69,AM$6+1,FALSE())</f>
        <v>0.810727215291405</v>
      </c>
      <c r="AN186" s="74" t="n">
        <f aca="false">AN185*VLOOKUP($X186,$K$40:$V$69,AN$6+1,FALSE())</f>
        <v>0.724833638460876</v>
      </c>
      <c r="AO186" s="74" t="n">
        <f aca="false">AO185*VLOOKUP($X186,$K$40:$V$69,AO$6+1,FALSE())</f>
        <v>0.673535643252964</v>
      </c>
      <c r="AP186" s="74" t="n">
        <f aca="false">AP185*VLOOKUP($X186,$K$40:$V$69,AP$6+1,FALSE())</f>
        <v>0.596942626317401</v>
      </c>
      <c r="AQ186" s="74" t="n">
        <f aca="false">AQ185*VLOOKUP($X186,$K$40:$V$69,AQ$6+1,FALSE())</f>
        <v>0.493793739404145</v>
      </c>
      <c r="AR186" s="74" t="n">
        <f aca="false">AR185*VLOOKUP($X186,$K$40:$V$69,AR$6+1,FALSE())</f>
        <v>0.456574075011385</v>
      </c>
      <c r="AS186" s="74" t="n">
        <f aca="false">AS185*VLOOKUP($X186,$K$40:$V$69,AS$6+1,FALSE())</f>
        <v>0.384817200587033</v>
      </c>
      <c r="AT186" s="74" t="n">
        <f aca="false">AT185*VLOOKUP($X186,$K$40:$V$69,AT$6+1,FALSE())</f>
        <v>0.337094605916224</v>
      </c>
      <c r="AU186" s="74" t="n">
        <f aca="false">AU185*VLOOKUP($X186,$K$40:$V$69,AU$6+1,FALSE())</f>
        <v>0.208894894696044</v>
      </c>
      <c r="AV186" s="74" t="n">
        <f aca="false">AV185*VLOOKUP($X186,$K$40:$V$69,AV$6+1,FALSE())</f>
        <v>0.091576184530658</v>
      </c>
      <c r="AW186" s="75" t="n">
        <v>0</v>
      </c>
      <c r="AX186" s="54"/>
      <c r="AY186" s="60" t="n">
        <f aca="false">AY174+1</f>
        <v>15</v>
      </c>
      <c r="AZ186" s="61" t="n">
        <v>180</v>
      </c>
      <c r="BA186" s="76" t="n">
        <v>0.208894894696044</v>
      </c>
      <c r="BB186" s="77" t="n">
        <v>0.337094605916224</v>
      </c>
      <c r="BC186" s="54"/>
      <c r="BD186" s="54" t="n">
        <f aca="false">IF($D$11=1,BA186*BB186,BA186)</f>
        <v>0.208894894696044</v>
      </c>
    </row>
    <row r="187" customFormat="false" ht="12.75" hidden="false" customHeight="false" outlineLevel="0" collapsed="false"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60" t="n">
        <f aca="false">X175+1</f>
        <v>16</v>
      </c>
      <c r="Y187" s="61" t="n">
        <v>181</v>
      </c>
      <c r="Z187" s="71" t="n">
        <f aca="false">Z186*VLOOKUP($X187,$K$7:$V$36,Z$6+1,FALSE())</f>
        <v>0.848621425283887</v>
      </c>
      <c r="AA187" s="71" t="n">
        <f aca="false">AA186*VLOOKUP($X187,$K$7:$V$36,AA$6+1,FALSE())</f>
        <v>0.808750368051469</v>
      </c>
      <c r="AB187" s="71" t="n">
        <f aca="false">AB186*VLOOKUP($X187,$K$7:$V$36,AB$6+1,FALSE())</f>
        <v>0.722418245115762</v>
      </c>
      <c r="AC187" s="71" t="n">
        <f aca="false">AC186*VLOOKUP($X187,$K$7:$V$36,AC$6+1,FALSE())</f>
        <v>0.670790328097126</v>
      </c>
      <c r="AD187" s="71" t="n">
        <f aca="false">AD186*VLOOKUP($X187,$K$7:$V$36,AD$6+1,FALSE())</f>
        <v>0.594220598246072</v>
      </c>
      <c r="AE187" s="71" t="n">
        <f aca="false">AE186*VLOOKUP($X187,$K$7:$V$36,AE$6+1,FALSE())</f>
        <v>0.491178352341807</v>
      </c>
      <c r="AF187" s="71" t="n">
        <f aca="false">AF186*VLOOKUP($X187,$K$7:$V$36,AF$6+1,FALSE())</f>
        <v>0.453982489647616</v>
      </c>
      <c r="AG187" s="71" t="n">
        <f aca="false">AG186*VLOOKUP($X187,$K$7:$V$36,AG$6+1,FALSE())</f>
        <v>0.382186027339676</v>
      </c>
      <c r="AH187" s="71" t="n">
        <f aca="false">AH186*VLOOKUP($X187,$K$7:$V$36,AH$6+1,FALSE())</f>
        <v>0.334481626698607</v>
      </c>
      <c r="AI187" s="71" t="n">
        <f aca="false">AI186*VLOOKUP($X187,$K$7:$V$36,AI$6+1,FALSE())</f>
        <v>0.206814892741517</v>
      </c>
      <c r="AJ187" s="71" t="n">
        <f aca="false">AJ186*VLOOKUP($X187,$K$7:$V$36,AJ$6+1,FALSE())</f>
        <v>0.0903448565286441</v>
      </c>
      <c r="AK187" s="72" t="n">
        <f aca="false">W$7</f>
        <v>0</v>
      </c>
      <c r="AL187" s="73" t="n">
        <f aca="false">AL186*VLOOKUP($X187,$K$40:$V$69,AL$6+1,FALSE())</f>
        <v>0.848621425283887</v>
      </c>
      <c r="AM187" s="74" t="n">
        <f aca="false">AM186*VLOOKUP($X187,$K$40:$V$69,AM$6+1,FALSE())</f>
        <v>0.808750368051469</v>
      </c>
      <c r="AN187" s="74" t="n">
        <f aca="false">AN186*VLOOKUP($X187,$K$40:$V$69,AN$6+1,FALSE())</f>
        <v>0.722418245115762</v>
      </c>
      <c r="AO187" s="74" t="n">
        <f aca="false">AO186*VLOOKUP($X187,$K$40:$V$69,AO$6+1,FALSE())</f>
        <v>0.670790328097126</v>
      </c>
      <c r="AP187" s="74" t="n">
        <f aca="false">AP186*VLOOKUP($X187,$K$40:$V$69,AP$6+1,FALSE())</f>
        <v>0.594220598246072</v>
      </c>
      <c r="AQ187" s="74" t="n">
        <f aca="false">AQ186*VLOOKUP($X187,$K$40:$V$69,AQ$6+1,FALSE())</f>
        <v>0.491178352341807</v>
      </c>
      <c r="AR187" s="74" t="n">
        <f aca="false">AR186*VLOOKUP($X187,$K$40:$V$69,AR$6+1,FALSE())</f>
        <v>0.453982489647616</v>
      </c>
      <c r="AS187" s="74" t="n">
        <f aca="false">AS186*VLOOKUP($X187,$K$40:$V$69,AS$6+1,FALSE())</f>
        <v>0.382186027339676</v>
      </c>
      <c r="AT187" s="74" t="n">
        <f aca="false">AT186*VLOOKUP($X187,$K$40:$V$69,AT$6+1,FALSE())</f>
        <v>0.334481626698607</v>
      </c>
      <c r="AU187" s="74" t="n">
        <f aca="false">AU186*VLOOKUP($X187,$K$40:$V$69,AU$6+1,FALSE())</f>
        <v>0.206814892741517</v>
      </c>
      <c r="AV187" s="74" t="n">
        <f aca="false">AV186*VLOOKUP($X187,$K$40:$V$69,AV$6+1,FALSE())</f>
        <v>0.0903448565286441</v>
      </c>
      <c r="AW187" s="75" t="n">
        <v>0</v>
      </c>
      <c r="AX187" s="54"/>
      <c r="AY187" s="60" t="n">
        <f aca="false">AY175+1</f>
        <v>16</v>
      </c>
      <c r="AZ187" s="61" t="n">
        <v>181</v>
      </c>
      <c r="BA187" s="76" t="n">
        <v>0.206814892741517</v>
      </c>
      <c r="BB187" s="77" t="n">
        <v>0.334481626698607</v>
      </c>
      <c r="BC187" s="54"/>
      <c r="BD187" s="54" t="n">
        <f aca="false">IF($D$11=1,BA187*BB187,BA187)</f>
        <v>0.206814892741517</v>
      </c>
    </row>
    <row r="188" customFormat="false" ht="12.75" hidden="false" customHeight="false" outlineLevel="0" collapsed="false"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60" t="n">
        <f aca="false">X176+1</f>
        <v>16</v>
      </c>
      <c r="Y188" s="61" t="n">
        <v>182</v>
      </c>
      <c r="Z188" s="71" t="n">
        <f aca="false">Z187*VLOOKUP($X188,$K$7:$V$36,Z$6+1,FALSE())</f>
        <v>0.847122928467812</v>
      </c>
      <c r="AA188" s="71" t="n">
        <f aca="false">AA187*VLOOKUP($X188,$K$7:$V$36,AA$6+1,FALSE())</f>
        <v>0.806778341082687</v>
      </c>
      <c r="AB188" s="71" t="n">
        <f aca="false">AB187*VLOOKUP($X188,$K$7:$V$36,AB$6+1,FALSE())</f>
        <v>0.720010900686567</v>
      </c>
      <c r="AC188" s="71" t="n">
        <f aca="false">AC187*VLOOKUP($X188,$K$7:$V$36,AC$6+1,FALSE())</f>
        <v>0.668056202780135</v>
      </c>
      <c r="AD188" s="71" t="n">
        <f aca="false">AD187*VLOOKUP($X188,$K$7:$V$36,AD$6+1,FALSE())</f>
        <v>0.591510982484561</v>
      </c>
      <c r="AE188" s="71" t="n">
        <f aca="false">AE187*VLOOKUP($X188,$K$7:$V$36,AE$6+1,FALSE())</f>
        <v>0.488576817722178</v>
      </c>
      <c r="AF188" s="71" t="n">
        <f aca="false">AF187*VLOOKUP($X188,$K$7:$V$36,AF$6+1,FALSE())</f>
        <v>0.45140561452489</v>
      </c>
      <c r="AG188" s="71" t="n">
        <f aca="false">AG187*VLOOKUP($X188,$K$7:$V$36,AG$6+1,FALSE())</f>
        <v>0.3795728446412</v>
      </c>
      <c r="AH188" s="71" t="n">
        <f aca="false">AH187*VLOOKUP($X188,$K$7:$V$36,AH$6+1,FALSE())</f>
        <v>0.331888901914825</v>
      </c>
      <c r="AI188" s="71" t="n">
        <f aca="false">AI187*VLOOKUP($X188,$K$7:$V$36,AI$6+1,FALSE())</f>
        <v>0.204755601719811</v>
      </c>
      <c r="AJ188" s="71" t="n">
        <f aca="false">AJ187*VLOOKUP($X188,$K$7:$V$36,AJ$6+1,FALSE())</f>
        <v>0.0891300848906709</v>
      </c>
      <c r="AK188" s="72" t="n">
        <f aca="false">W$7</f>
        <v>0</v>
      </c>
      <c r="AL188" s="73" t="n">
        <f aca="false">AL187*VLOOKUP($X188,$K$40:$V$69,AL$6+1,FALSE())</f>
        <v>0.847122928467812</v>
      </c>
      <c r="AM188" s="74" t="n">
        <f aca="false">AM187*VLOOKUP($X188,$K$40:$V$69,AM$6+1,FALSE())</f>
        <v>0.806778341082687</v>
      </c>
      <c r="AN188" s="74" t="n">
        <f aca="false">AN187*VLOOKUP($X188,$K$40:$V$69,AN$6+1,FALSE())</f>
        <v>0.720010900686567</v>
      </c>
      <c r="AO188" s="74" t="n">
        <f aca="false">AO187*VLOOKUP($X188,$K$40:$V$69,AO$6+1,FALSE())</f>
        <v>0.668056202780135</v>
      </c>
      <c r="AP188" s="74" t="n">
        <f aca="false">AP187*VLOOKUP($X188,$K$40:$V$69,AP$6+1,FALSE())</f>
        <v>0.591510982484561</v>
      </c>
      <c r="AQ188" s="74" t="n">
        <f aca="false">AQ187*VLOOKUP($X188,$K$40:$V$69,AQ$6+1,FALSE())</f>
        <v>0.488576817722178</v>
      </c>
      <c r="AR188" s="74" t="n">
        <f aca="false">AR187*VLOOKUP($X188,$K$40:$V$69,AR$6+1,FALSE())</f>
        <v>0.45140561452489</v>
      </c>
      <c r="AS188" s="74" t="n">
        <f aca="false">AS187*VLOOKUP($X188,$K$40:$V$69,AS$6+1,FALSE())</f>
        <v>0.3795728446412</v>
      </c>
      <c r="AT188" s="74" t="n">
        <f aca="false">AT187*VLOOKUP($X188,$K$40:$V$69,AT$6+1,FALSE())</f>
        <v>0.331888901914825</v>
      </c>
      <c r="AU188" s="74" t="n">
        <f aca="false">AU187*VLOOKUP($X188,$K$40:$V$69,AU$6+1,FALSE())</f>
        <v>0.204755601719811</v>
      </c>
      <c r="AV188" s="74" t="n">
        <f aca="false">AV187*VLOOKUP($X188,$K$40:$V$69,AV$6+1,FALSE())</f>
        <v>0.0891300848906709</v>
      </c>
      <c r="AW188" s="75" t="n">
        <v>0</v>
      </c>
      <c r="AX188" s="54"/>
      <c r="AY188" s="60" t="n">
        <f aca="false">AY176+1</f>
        <v>16</v>
      </c>
      <c r="AZ188" s="61" t="n">
        <v>182</v>
      </c>
      <c r="BA188" s="76" t="n">
        <v>0.204755601719811</v>
      </c>
      <c r="BB188" s="77" t="n">
        <v>0.331888901914825</v>
      </c>
      <c r="BC188" s="54"/>
      <c r="BD188" s="54" t="n">
        <f aca="false">IF($D$11=1,BA188*BB188,BA188)</f>
        <v>0.204755601719811</v>
      </c>
    </row>
    <row r="189" customFormat="false" ht="12.75" hidden="false" customHeight="false" outlineLevel="0" collapsed="false"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60" t="n">
        <f aca="false">X177+1</f>
        <v>16</v>
      </c>
      <c r="Y189" s="61" t="n">
        <v>183</v>
      </c>
      <c r="Z189" s="71" t="n">
        <f aca="false">Z188*VLOOKUP($X189,$K$7:$V$36,Z$6+1,FALSE())</f>
        <v>0.845627077699363</v>
      </c>
      <c r="AA189" s="71" t="n">
        <f aca="false">AA188*VLOOKUP($X189,$K$7:$V$36,AA$6+1,FALSE())</f>
        <v>0.804811122631488</v>
      </c>
      <c r="AB189" s="71" t="n">
        <f aca="false">AB188*VLOOKUP($X189,$K$7:$V$36,AB$6+1,FALSE())</f>
        <v>0.717611578351554</v>
      </c>
      <c r="AC189" s="71" t="n">
        <f aca="false">AC188*VLOOKUP($X189,$K$7:$V$36,AC$6+1,FALSE())</f>
        <v>0.665333221692473</v>
      </c>
      <c r="AD189" s="71" t="n">
        <f aca="false">AD188*VLOOKUP($X189,$K$7:$V$36,AD$6+1,FALSE())</f>
        <v>0.588813722433364</v>
      </c>
      <c r="AE189" s="71" t="n">
        <f aca="false">AE188*VLOOKUP($X189,$K$7:$V$36,AE$6+1,FALSE())</f>
        <v>0.485989062175558</v>
      </c>
      <c r="AF189" s="71" t="n">
        <f aca="false">AF188*VLOOKUP($X189,$K$7:$V$36,AF$6+1,FALSE())</f>
        <v>0.448843366145595</v>
      </c>
      <c r="AG189" s="71" t="n">
        <f aca="false">AG188*VLOOKUP($X189,$K$7:$V$36,AG$6+1,FALSE())</f>
        <v>0.3769775294819</v>
      </c>
      <c r="AH189" s="71" t="n">
        <f aca="false">AH188*VLOOKUP($X189,$K$7:$V$36,AH$6+1,FALSE())</f>
        <v>0.329316274563212</v>
      </c>
      <c r="AI189" s="71" t="n">
        <f aca="false">AI188*VLOOKUP($X189,$K$7:$V$36,AI$6+1,FALSE())</f>
        <v>0.202716815408651</v>
      </c>
      <c r="AJ189" s="71" t="n">
        <f aca="false">AJ188*VLOOKUP($X189,$K$7:$V$36,AJ$6+1,FALSE())</f>
        <v>0.0879316470008393</v>
      </c>
      <c r="AK189" s="72" t="n">
        <f aca="false">W$7</f>
        <v>0</v>
      </c>
      <c r="AL189" s="73" t="n">
        <f aca="false">AL188*VLOOKUP($X189,$K$40:$V$69,AL$6+1,FALSE())</f>
        <v>0.845627077699363</v>
      </c>
      <c r="AM189" s="74" t="n">
        <f aca="false">AM188*VLOOKUP($X189,$K$40:$V$69,AM$6+1,FALSE())</f>
        <v>0.804811122631488</v>
      </c>
      <c r="AN189" s="74" t="n">
        <f aca="false">AN188*VLOOKUP($X189,$K$40:$V$69,AN$6+1,FALSE())</f>
        <v>0.717611578351554</v>
      </c>
      <c r="AO189" s="74" t="n">
        <f aca="false">AO188*VLOOKUP($X189,$K$40:$V$69,AO$6+1,FALSE())</f>
        <v>0.665333221692473</v>
      </c>
      <c r="AP189" s="74" t="n">
        <f aca="false">AP188*VLOOKUP($X189,$K$40:$V$69,AP$6+1,FALSE())</f>
        <v>0.588813722433364</v>
      </c>
      <c r="AQ189" s="74" t="n">
        <f aca="false">AQ188*VLOOKUP($X189,$K$40:$V$69,AQ$6+1,FALSE())</f>
        <v>0.485989062175558</v>
      </c>
      <c r="AR189" s="74" t="n">
        <f aca="false">AR188*VLOOKUP($X189,$K$40:$V$69,AR$6+1,FALSE())</f>
        <v>0.448843366145595</v>
      </c>
      <c r="AS189" s="74" t="n">
        <f aca="false">AS188*VLOOKUP($X189,$K$40:$V$69,AS$6+1,FALSE())</f>
        <v>0.3769775294819</v>
      </c>
      <c r="AT189" s="74" t="n">
        <f aca="false">AT188*VLOOKUP($X189,$K$40:$V$69,AT$6+1,FALSE())</f>
        <v>0.329316274563212</v>
      </c>
      <c r="AU189" s="74" t="n">
        <f aca="false">AU188*VLOOKUP($X189,$K$40:$V$69,AU$6+1,FALSE())</f>
        <v>0.202716815408651</v>
      </c>
      <c r="AV189" s="74" t="n">
        <f aca="false">AV188*VLOOKUP($X189,$K$40:$V$69,AV$6+1,FALSE())</f>
        <v>0.0879316470008393</v>
      </c>
      <c r="AW189" s="75" t="n">
        <v>0</v>
      </c>
      <c r="AX189" s="54"/>
      <c r="AY189" s="60" t="n">
        <f aca="false">AY177+1</f>
        <v>16</v>
      </c>
      <c r="AZ189" s="61" t="n">
        <v>183</v>
      </c>
      <c r="BA189" s="76" t="n">
        <v>0.202716815408651</v>
      </c>
      <c r="BB189" s="77" t="n">
        <v>0.329316274563212</v>
      </c>
      <c r="BC189" s="54"/>
      <c r="BD189" s="54" t="n">
        <f aca="false">IF($D$11=1,BA189*BB189,BA189)</f>
        <v>0.202716815408651</v>
      </c>
    </row>
    <row r="190" customFormat="false" ht="12.75" hidden="false" customHeight="false" outlineLevel="0" collapsed="false"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60" t="n">
        <f aca="false">X178+1</f>
        <v>16</v>
      </c>
      <c r="Y190" s="61" t="n">
        <v>184</v>
      </c>
      <c r="Z190" s="71" t="n">
        <f aca="false">Z189*VLOOKUP($X190,$K$7:$V$36,Z$6+1,FALSE())</f>
        <v>0.844133868306146</v>
      </c>
      <c r="AA190" s="71" t="n">
        <f aca="false">AA189*VLOOKUP($X190,$K$7:$V$36,AA$6+1,FALSE())</f>
        <v>0.802848700972962</v>
      </c>
      <c r="AB190" s="71" t="n">
        <f aca="false">AB189*VLOOKUP($X190,$K$7:$V$36,AB$6+1,FALSE())</f>
        <v>0.715220251378363</v>
      </c>
      <c r="AC190" s="71" t="n">
        <f aca="false">AC189*VLOOKUP($X190,$K$7:$V$36,AC$6+1,FALSE())</f>
        <v>0.662621339410531</v>
      </c>
      <c r="AD190" s="71" t="n">
        <f aca="false">AD189*VLOOKUP($X190,$K$7:$V$36,AD$6+1,FALSE())</f>
        <v>0.586128761751071</v>
      </c>
      <c r="AE190" s="71" t="n">
        <f aca="false">AE189*VLOOKUP($X190,$K$7:$V$36,AE$6+1,FALSE())</f>
        <v>0.483415012720849</v>
      </c>
      <c r="AF190" s="71" t="n">
        <f aca="false">AF189*VLOOKUP($X190,$K$7:$V$36,AF$6+1,FALSE())</f>
        <v>0.446295661486063</v>
      </c>
      <c r="AG190" s="71" t="n">
        <f aca="false">AG189*VLOOKUP($X190,$K$7:$V$36,AG$6+1,FALSE())</f>
        <v>0.374399959693142</v>
      </c>
      <c r="AH190" s="71" t="n">
        <f aca="false">AH189*VLOOKUP($X190,$K$7:$V$36,AH$6+1,FALSE())</f>
        <v>0.326763588859097</v>
      </c>
      <c r="AI190" s="71" t="n">
        <f aca="false">AI189*VLOOKUP($X190,$K$7:$V$36,AI$6+1,FALSE())</f>
        <v>0.200698329639149</v>
      </c>
      <c r="AJ190" s="71" t="n">
        <f aca="false">AJ189*VLOOKUP($X190,$K$7:$V$36,AJ$6+1,FALSE())</f>
        <v>0.0867493232365304</v>
      </c>
      <c r="AK190" s="72" t="n">
        <f aca="false">W$7</f>
        <v>0</v>
      </c>
      <c r="AL190" s="73" t="n">
        <f aca="false">AL189*VLOOKUP($X190,$K$40:$V$69,AL$6+1,FALSE())</f>
        <v>0.844133868306146</v>
      </c>
      <c r="AM190" s="74" t="n">
        <f aca="false">AM189*VLOOKUP($X190,$K$40:$V$69,AM$6+1,FALSE())</f>
        <v>0.802848700972962</v>
      </c>
      <c r="AN190" s="74" t="n">
        <f aca="false">AN189*VLOOKUP($X190,$K$40:$V$69,AN$6+1,FALSE())</f>
        <v>0.715220251378363</v>
      </c>
      <c r="AO190" s="74" t="n">
        <f aca="false">AO189*VLOOKUP($X190,$K$40:$V$69,AO$6+1,FALSE())</f>
        <v>0.662621339410531</v>
      </c>
      <c r="AP190" s="74" t="n">
        <f aca="false">AP189*VLOOKUP($X190,$K$40:$V$69,AP$6+1,FALSE())</f>
        <v>0.586128761751071</v>
      </c>
      <c r="AQ190" s="74" t="n">
        <f aca="false">AQ189*VLOOKUP($X190,$K$40:$V$69,AQ$6+1,FALSE())</f>
        <v>0.483415012720849</v>
      </c>
      <c r="AR190" s="74" t="n">
        <f aca="false">AR189*VLOOKUP($X190,$K$40:$V$69,AR$6+1,FALSE())</f>
        <v>0.446295661486063</v>
      </c>
      <c r="AS190" s="74" t="n">
        <f aca="false">AS189*VLOOKUP($X190,$K$40:$V$69,AS$6+1,FALSE())</f>
        <v>0.374399959693142</v>
      </c>
      <c r="AT190" s="74" t="n">
        <f aca="false">AT189*VLOOKUP($X190,$K$40:$V$69,AT$6+1,FALSE())</f>
        <v>0.326763588859097</v>
      </c>
      <c r="AU190" s="74" t="n">
        <f aca="false">AU189*VLOOKUP($X190,$K$40:$V$69,AU$6+1,FALSE())</f>
        <v>0.200698329639149</v>
      </c>
      <c r="AV190" s="74" t="n">
        <f aca="false">AV189*VLOOKUP($X190,$K$40:$V$69,AV$6+1,FALSE())</f>
        <v>0.0867493232365304</v>
      </c>
      <c r="AW190" s="75" t="n">
        <v>0</v>
      </c>
      <c r="AX190" s="54"/>
      <c r="AY190" s="60" t="n">
        <f aca="false">AY178+1</f>
        <v>16</v>
      </c>
      <c r="AZ190" s="61" t="n">
        <v>184</v>
      </c>
      <c r="BA190" s="76" t="n">
        <v>0.200698329639149</v>
      </c>
      <c r="BB190" s="77" t="n">
        <v>0.326763588859097</v>
      </c>
      <c r="BC190" s="54"/>
      <c r="BD190" s="54" t="n">
        <f aca="false">IF($D$11=1,BA190*BB190,BA190)</f>
        <v>0.200698329639149</v>
      </c>
    </row>
    <row r="191" customFormat="false" ht="12.75" hidden="false" customHeight="false" outlineLevel="0" collapsed="false"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60" t="n">
        <f aca="false">X179+1</f>
        <v>16</v>
      </c>
      <c r="Y191" s="61" t="n">
        <v>185</v>
      </c>
      <c r="Z191" s="71" t="n">
        <f aca="false">Z190*VLOOKUP($X191,$K$7:$V$36,Z$6+1,FALSE())</f>
        <v>0.842643295624017</v>
      </c>
      <c r="AA191" s="71" t="n">
        <f aca="false">AA190*VLOOKUP($X191,$K$7:$V$36,AA$6+1,FALSE())</f>
        <v>0.800891064410787</v>
      </c>
      <c r="AB191" s="71" t="n">
        <f aca="false">AB190*VLOOKUP($X191,$K$7:$V$36,AB$6+1,FALSE())</f>
        <v>0.712836893123718</v>
      </c>
      <c r="AC191" s="71" t="n">
        <f aca="false">AC190*VLOOKUP($X191,$K$7:$V$36,AC$6+1,FALSE())</f>
        <v>0.659920510695841</v>
      </c>
      <c r="AD191" s="71" t="n">
        <f aca="false">AD190*VLOOKUP($X191,$K$7:$V$36,AD$6+1,FALSE())</f>
        <v>0.583456044353182</v>
      </c>
      <c r="AE191" s="71" t="n">
        <f aca="false">AE190*VLOOKUP($X191,$K$7:$V$36,AE$6+1,FALSE())</f>
        <v>0.480854596763497</v>
      </c>
      <c r="AF191" s="71" t="n">
        <f aca="false">AF190*VLOOKUP($X191,$K$7:$V$36,AF$6+1,FALSE())</f>
        <v>0.443762417993882</v>
      </c>
      <c r="AG191" s="71" t="n">
        <f aca="false">AG190*VLOOKUP($X191,$K$7:$V$36,AG$6+1,FALSE())</f>
        <v>0.371840013941617</v>
      </c>
      <c r="AH191" s="71" t="n">
        <f aca="false">AH190*VLOOKUP($X191,$K$7:$V$36,AH$6+1,FALSE())</f>
        <v>0.324230690225367</v>
      </c>
      <c r="AI191" s="71" t="n">
        <f aca="false">AI190*VLOOKUP($X191,$K$7:$V$36,AI$6+1,FALSE())</f>
        <v>0.198699942275364</v>
      </c>
      <c r="AJ191" s="71" t="n">
        <f aca="false">AJ190*VLOOKUP($X191,$K$7:$V$36,AJ$6+1,FALSE())</f>
        <v>0.0855828969281583</v>
      </c>
      <c r="AK191" s="72" t="n">
        <f aca="false">W$7</f>
        <v>0</v>
      </c>
      <c r="AL191" s="73" t="n">
        <f aca="false">AL190*VLOOKUP($X191,$K$40:$V$69,AL$6+1,FALSE())</f>
        <v>0.842643295624017</v>
      </c>
      <c r="AM191" s="74" t="n">
        <f aca="false">AM190*VLOOKUP($X191,$K$40:$V$69,AM$6+1,FALSE())</f>
        <v>0.800891064410787</v>
      </c>
      <c r="AN191" s="74" t="n">
        <f aca="false">AN190*VLOOKUP($X191,$K$40:$V$69,AN$6+1,FALSE())</f>
        <v>0.712836893123718</v>
      </c>
      <c r="AO191" s="74" t="n">
        <f aca="false">AO190*VLOOKUP($X191,$K$40:$V$69,AO$6+1,FALSE())</f>
        <v>0.659920510695841</v>
      </c>
      <c r="AP191" s="74" t="n">
        <f aca="false">AP190*VLOOKUP($X191,$K$40:$V$69,AP$6+1,FALSE())</f>
        <v>0.583456044353182</v>
      </c>
      <c r="AQ191" s="74" t="n">
        <f aca="false">AQ190*VLOOKUP($X191,$K$40:$V$69,AQ$6+1,FALSE())</f>
        <v>0.480854596763497</v>
      </c>
      <c r="AR191" s="74" t="n">
        <f aca="false">AR190*VLOOKUP($X191,$K$40:$V$69,AR$6+1,FALSE())</f>
        <v>0.443762417993882</v>
      </c>
      <c r="AS191" s="74" t="n">
        <f aca="false">AS190*VLOOKUP($X191,$K$40:$V$69,AS$6+1,FALSE())</f>
        <v>0.371840013941617</v>
      </c>
      <c r="AT191" s="74" t="n">
        <f aca="false">AT190*VLOOKUP($X191,$K$40:$V$69,AT$6+1,FALSE())</f>
        <v>0.324230690225367</v>
      </c>
      <c r="AU191" s="74" t="n">
        <f aca="false">AU190*VLOOKUP($X191,$K$40:$V$69,AU$6+1,FALSE())</f>
        <v>0.198699942275364</v>
      </c>
      <c r="AV191" s="74" t="n">
        <f aca="false">AV190*VLOOKUP($X191,$K$40:$V$69,AV$6+1,FALSE())</f>
        <v>0.0855828969281583</v>
      </c>
      <c r="AW191" s="75" t="n">
        <v>0</v>
      </c>
      <c r="AX191" s="54"/>
      <c r="AY191" s="60" t="n">
        <f aca="false">AY179+1</f>
        <v>16</v>
      </c>
      <c r="AZ191" s="61" t="n">
        <v>185</v>
      </c>
      <c r="BA191" s="76" t="n">
        <v>0.198699942275364</v>
      </c>
      <c r="BB191" s="77" t="n">
        <v>0.324230690225367</v>
      </c>
      <c r="BC191" s="54"/>
      <c r="BD191" s="54" t="n">
        <f aca="false">IF($D$11=1,BA191*BB191,BA191)</f>
        <v>0.198699942275364</v>
      </c>
    </row>
    <row r="192" customFormat="false" ht="12.75" hidden="false" customHeight="false" outlineLevel="0" collapsed="false"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60" t="n">
        <f aca="false">X180+1</f>
        <v>16</v>
      </c>
      <c r="Y192" s="61" t="n">
        <v>186</v>
      </c>
      <c r="Z192" s="71" t="n">
        <f aca="false">Z191*VLOOKUP($X192,$K$7:$V$36,Z$6+1,FALSE())</f>
        <v>0.841155354997067</v>
      </c>
      <c r="AA192" s="71" t="n">
        <f aca="false">AA191*VLOOKUP($X192,$K$7:$V$36,AA$6+1,FALSE())</f>
        <v>0.79893820127716</v>
      </c>
      <c r="AB192" s="71" t="n">
        <f aca="false">AB191*VLOOKUP($X192,$K$7:$V$36,AB$6+1,FALSE())</f>
        <v>0.710461477033126</v>
      </c>
      <c r="AC192" s="71" t="n">
        <f aca="false">AC191*VLOOKUP($X192,$K$7:$V$36,AC$6+1,FALSE())</f>
        <v>0.657230690494327</v>
      </c>
      <c r="AD192" s="71" t="n">
        <f aca="false">AD191*VLOOKUP($X192,$K$7:$V$36,AD$6+1,FALSE())</f>
        <v>0.580795514410944</v>
      </c>
      <c r="AE192" s="71" t="n">
        <f aca="false">AE191*VLOOKUP($X192,$K$7:$V$36,AE$6+1,FALSE())</f>
        <v>0.47830774209345</v>
      </c>
      <c r="AF192" s="71" t="n">
        <f aca="false">AF191*VLOOKUP($X192,$K$7:$V$36,AF$6+1,FALSE())</f>
        <v>0.44124355358522</v>
      </c>
      <c r="AG192" s="71" t="n">
        <f aca="false">AG191*VLOOKUP($X192,$K$7:$V$36,AG$6+1,FALSE())</f>
        <v>0.36929757172363</v>
      </c>
      <c r="AH192" s="71" t="n">
        <f aca="false">AH191*VLOOKUP($X192,$K$7:$V$36,AH$6+1,FALSE())</f>
        <v>0.321717425283112</v>
      </c>
      <c r="AI192" s="71" t="n">
        <f aca="false">AI191*VLOOKUP($X192,$K$7:$V$36,AI$6+1,FALSE())</f>
        <v>0.196721453194056</v>
      </c>
      <c r="AJ192" s="71" t="n">
        <f aca="false">AJ191*VLOOKUP($X192,$K$7:$V$36,AJ$6+1,FALSE())</f>
        <v>0.0844321543194637</v>
      </c>
      <c r="AK192" s="72" t="n">
        <f aca="false">W$7</f>
        <v>0</v>
      </c>
      <c r="AL192" s="73" t="n">
        <f aca="false">AL191*VLOOKUP($X192,$K$40:$V$69,AL$6+1,FALSE())</f>
        <v>0.841155354997067</v>
      </c>
      <c r="AM192" s="74" t="n">
        <f aca="false">AM191*VLOOKUP($X192,$K$40:$V$69,AM$6+1,FALSE())</f>
        <v>0.79893820127716</v>
      </c>
      <c r="AN192" s="74" t="n">
        <f aca="false">AN191*VLOOKUP($X192,$K$40:$V$69,AN$6+1,FALSE())</f>
        <v>0.710461477033126</v>
      </c>
      <c r="AO192" s="74" t="n">
        <f aca="false">AO191*VLOOKUP($X192,$K$40:$V$69,AO$6+1,FALSE())</f>
        <v>0.657230690494327</v>
      </c>
      <c r="AP192" s="74" t="n">
        <f aca="false">AP191*VLOOKUP($X192,$K$40:$V$69,AP$6+1,FALSE())</f>
        <v>0.580795514410944</v>
      </c>
      <c r="AQ192" s="74" t="n">
        <f aca="false">AQ191*VLOOKUP($X192,$K$40:$V$69,AQ$6+1,FALSE())</f>
        <v>0.47830774209345</v>
      </c>
      <c r="AR192" s="74" t="n">
        <f aca="false">AR191*VLOOKUP($X192,$K$40:$V$69,AR$6+1,FALSE())</f>
        <v>0.44124355358522</v>
      </c>
      <c r="AS192" s="74" t="n">
        <f aca="false">AS191*VLOOKUP($X192,$K$40:$V$69,AS$6+1,FALSE())</f>
        <v>0.36929757172363</v>
      </c>
      <c r="AT192" s="74" t="n">
        <f aca="false">AT191*VLOOKUP($X192,$K$40:$V$69,AT$6+1,FALSE())</f>
        <v>0.321717425283112</v>
      </c>
      <c r="AU192" s="74" t="n">
        <f aca="false">AU191*VLOOKUP($X192,$K$40:$V$69,AU$6+1,FALSE())</f>
        <v>0.196721453194056</v>
      </c>
      <c r="AV192" s="74" t="n">
        <f aca="false">AV191*VLOOKUP($X192,$K$40:$V$69,AV$6+1,FALSE())</f>
        <v>0.0844321543194637</v>
      </c>
      <c r="AW192" s="75" t="n">
        <v>0</v>
      </c>
      <c r="AX192" s="54"/>
      <c r="AY192" s="60" t="n">
        <f aca="false">AY180+1</f>
        <v>16</v>
      </c>
      <c r="AZ192" s="61" t="n">
        <v>186</v>
      </c>
      <c r="BA192" s="76" t="n">
        <v>0.196721453194056</v>
      </c>
      <c r="BB192" s="77" t="n">
        <v>0.321717425283112</v>
      </c>
      <c r="BC192" s="54"/>
      <c r="BD192" s="54" t="n">
        <f aca="false">IF($D$11=1,BA192*BB192,BA192)</f>
        <v>0.196721453194056</v>
      </c>
    </row>
    <row r="193" customFormat="false" ht="12.75" hidden="false" customHeight="false" outlineLevel="0" collapsed="false"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60" t="n">
        <f aca="false">X181+1</f>
        <v>16</v>
      </c>
      <c r="Y193" s="61" t="n">
        <v>187</v>
      </c>
      <c r="Z193" s="71" t="n">
        <f aca="false">Z192*VLOOKUP($X193,$K$7:$V$36,Z$6+1,FALSE())</f>
        <v>0.839670041777612</v>
      </c>
      <c r="AA193" s="71" t="n">
        <f aca="false">AA192*VLOOKUP($X193,$K$7:$V$36,AA$6+1,FALSE())</f>
        <v>0.796990099932731</v>
      </c>
      <c r="AB193" s="71" t="n">
        <f aca="false">AB192*VLOOKUP($X193,$K$7:$V$36,AB$6+1,FALSE())</f>
        <v>0.708093976640581</v>
      </c>
      <c r="AC193" s="71" t="n">
        <f aca="false">AC192*VLOOKUP($X193,$K$7:$V$36,AC$6+1,FALSE())</f>
        <v>0.654551833935554</v>
      </c>
      <c r="AD193" s="71" t="n">
        <f aca="false">AD192*VLOOKUP($X193,$K$7:$V$36,AD$6+1,FALSE())</f>
        <v>0.578147116350177</v>
      </c>
      <c r="AE193" s="71" t="n">
        <f aca="false">AE192*VLOOKUP($X193,$K$7:$V$36,AE$6+1,FALSE())</f>
        <v>0.475774376883115</v>
      </c>
      <c r="AF193" s="71" t="n">
        <f aca="false">AF192*VLOOKUP($X193,$K$7:$V$36,AF$6+1,FALSE())</f>
        <v>0.438738986642166</v>
      </c>
      <c r="AG193" s="71" t="n">
        <f aca="false">AG192*VLOOKUP($X193,$K$7:$V$36,AG$6+1,FALSE())</f>
        <v>0.366772513359423</v>
      </c>
      <c r="AH193" s="71" t="n">
        <f aca="false">AH192*VLOOKUP($X193,$K$7:$V$36,AH$6+1,FALSE())</f>
        <v>0.319223641842332</v>
      </c>
      <c r="AI193" s="71" t="n">
        <f aca="false">AI192*VLOOKUP($X193,$K$7:$V$36,AI$6+1,FALSE())</f>
        <v>0.194762664264645</v>
      </c>
      <c r="AJ193" s="71" t="n">
        <f aca="false">AJ192*VLOOKUP($X193,$K$7:$V$36,AJ$6+1,FALSE())</f>
        <v>0.0832968845283413</v>
      </c>
      <c r="AK193" s="72" t="n">
        <f aca="false">W$7</f>
        <v>0</v>
      </c>
      <c r="AL193" s="73" t="n">
        <f aca="false">AL192*VLOOKUP($X193,$K$40:$V$69,AL$6+1,FALSE())</f>
        <v>0.839670041777612</v>
      </c>
      <c r="AM193" s="74" t="n">
        <f aca="false">AM192*VLOOKUP($X193,$K$40:$V$69,AM$6+1,FALSE())</f>
        <v>0.796990099932731</v>
      </c>
      <c r="AN193" s="74" t="n">
        <f aca="false">AN192*VLOOKUP($X193,$K$40:$V$69,AN$6+1,FALSE())</f>
        <v>0.708093976640581</v>
      </c>
      <c r="AO193" s="74" t="n">
        <f aca="false">AO192*VLOOKUP($X193,$K$40:$V$69,AO$6+1,FALSE())</f>
        <v>0.654551833935554</v>
      </c>
      <c r="AP193" s="74" t="n">
        <f aca="false">AP192*VLOOKUP($X193,$K$40:$V$69,AP$6+1,FALSE())</f>
        <v>0.578147116350177</v>
      </c>
      <c r="AQ193" s="74" t="n">
        <f aca="false">AQ192*VLOOKUP($X193,$K$40:$V$69,AQ$6+1,FALSE())</f>
        <v>0.475774376883115</v>
      </c>
      <c r="AR193" s="74" t="n">
        <f aca="false">AR192*VLOOKUP($X193,$K$40:$V$69,AR$6+1,FALSE())</f>
        <v>0.438738986642166</v>
      </c>
      <c r="AS193" s="74" t="n">
        <f aca="false">AS192*VLOOKUP($X193,$K$40:$V$69,AS$6+1,FALSE())</f>
        <v>0.366772513359423</v>
      </c>
      <c r="AT193" s="74" t="n">
        <f aca="false">AT192*VLOOKUP($X193,$K$40:$V$69,AT$6+1,FALSE())</f>
        <v>0.319223641842332</v>
      </c>
      <c r="AU193" s="74" t="n">
        <f aca="false">AU192*VLOOKUP($X193,$K$40:$V$69,AU$6+1,FALSE())</f>
        <v>0.194762664264645</v>
      </c>
      <c r="AV193" s="74" t="n">
        <f aca="false">AV192*VLOOKUP($X193,$K$40:$V$69,AV$6+1,FALSE())</f>
        <v>0.0832968845283413</v>
      </c>
      <c r="AW193" s="75" t="n">
        <v>0</v>
      </c>
      <c r="AX193" s="54"/>
      <c r="AY193" s="60" t="n">
        <f aca="false">AY181+1</f>
        <v>16</v>
      </c>
      <c r="AZ193" s="61" t="n">
        <v>187</v>
      </c>
      <c r="BA193" s="76" t="n">
        <v>0.194762664264645</v>
      </c>
      <c r="BB193" s="77" t="n">
        <v>0.319223641842332</v>
      </c>
      <c r="BC193" s="54"/>
      <c r="BD193" s="54" t="n">
        <f aca="false">IF($D$11=1,BA193*BB193,BA193)</f>
        <v>0.194762664264645</v>
      </c>
    </row>
    <row r="194" customFormat="false" ht="12.75" hidden="false" customHeight="false" outlineLevel="0" collapsed="false"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60" t="n">
        <f aca="false">X182+1</f>
        <v>16</v>
      </c>
      <c r="Y194" s="61" t="n">
        <v>188</v>
      </c>
      <c r="Z194" s="71" t="n">
        <f aca="false">Z193*VLOOKUP($X194,$K$7:$V$36,Z$6+1,FALSE())</f>
        <v>0.83818735132617</v>
      </c>
      <c r="AA194" s="71" t="n">
        <f aca="false">AA193*VLOOKUP($X194,$K$7:$V$36,AA$6+1,FALSE())</f>
        <v>0.795046748766528</v>
      </c>
      <c r="AB194" s="71" t="n">
        <f aca="false">AB193*VLOOKUP($X194,$K$7:$V$36,AB$6+1,FALSE())</f>
        <v>0.705734365568273</v>
      </c>
      <c r="AC194" s="71" t="n">
        <f aca="false">AC193*VLOOKUP($X194,$K$7:$V$36,AC$6+1,FALSE())</f>
        <v>0.651883896331976</v>
      </c>
      <c r="AD194" s="71" t="n">
        <f aca="false">AD193*VLOOKUP($X194,$K$7:$V$36,AD$6+1,FALSE())</f>
        <v>0.575510794850116</v>
      </c>
      <c r="AE194" s="71" t="n">
        <f aca="false">AE193*VLOOKUP($X194,$K$7:$V$36,AE$6+1,FALSE())</f>
        <v>0.473254429685336</v>
      </c>
      <c r="AF194" s="71" t="n">
        <f aca="false">AF193*VLOOKUP($X194,$K$7:$V$36,AF$6+1,FALSE())</f>
        <v>0.436248636010084</v>
      </c>
      <c r="AG194" s="71" t="n">
        <f aca="false">AG193*VLOOKUP($X194,$K$7:$V$36,AG$6+1,FALSE())</f>
        <v>0.364264719987544</v>
      </c>
      <c r="AH194" s="71" t="n">
        <f aca="false">AH193*VLOOKUP($X194,$K$7:$V$36,AH$6+1,FALSE())</f>
        <v>0.316749188892725</v>
      </c>
      <c r="AI194" s="71" t="n">
        <f aca="false">AI193*VLOOKUP($X194,$K$7:$V$36,AI$6+1,FALSE())</f>
        <v>0.192823379329372</v>
      </c>
      <c r="AJ194" s="71" t="n">
        <f aca="false">AJ193*VLOOKUP($X194,$K$7:$V$36,AJ$6+1,FALSE())</f>
        <v>0.0821768795081941</v>
      </c>
      <c r="AK194" s="72" t="n">
        <f aca="false">W$7</f>
        <v>0</v>
      </c>
      <c r="AL194" s="73" t="n">
        <f aca="false">AL193*VLOOKUP($X194,$K$40:$V$69,AL$6+1,FALSE())</f>
        <v>0.83818735132617</v>
      </c>
      <c r="AM194" s="74" t="n">
        <f aca="false">AM193*VLOOKUP($X194,$K$40:$V$69,AM$6+1,FALSE())</f>
        <v>0.795046748766528</v>
      </c>
      <c r="AN194" s="74" t="n">
        <f aca="false">AN193*VLOOKUP($X194,$K$40:$V$69,AN$6+1,FALSE())</f>
        <v>0.705734365568273</v>
      </c>
      <c r="AO194" s="74" t="n">
        <f aca="false">AO193*VLOOKUP($X194,$K$40:$V$69,AO$6+1,FALSE())</f>
        <v>0.651883896331976</v>
      </c>
      <c r="AP194" s="74" t="n">
        <f aca="false">AP193*VLOOKUP($X194,$K$40:$V$69,AP$6+1,FALSE())</f>
        <v>0.575510794850116</v>
      </c>
      <c r="AQ194" s="74" t="n">
        <f aca="false">AQ193*VLOOKUP($X194,$K$40:$V$69,AQ$6+1,FALSE())</f>
        <v>0.473254429685336</v>
      </c>
      <c r="AR194" s="74" t="n">
        <f aca="false">AR193*VLOOKUP($X194,$K$40:$V$69,AR$6+1,FALSE())</f>
        <v>0.436248636010084</v>
      </c>
      <c r="AS194" s="74" t="n">
        <f aca="false">AS193*VLOOKUP($X194,$K$40:$V$69,AS$6+1,FALSE())</f>
        <v>0.364264719987544</v>
      </c>
      <c r="AT194" s="74" t="n">
        <f aca="false">AT193*VLOOKUP($X194,$K$40:$V$69,AT$6+1,FALSE())</f>
        <v>0.316749188892725</v>
      </c>
      <c r="AU194" s="74" t="n">
        <f aca="false">AU193*VLOOKUP($X194,$K$40:$V$69,AU$6+1,FALSE())</f>
        <v>0.192823379329372</v>
      </c>
      <c r="AV194" s="74" t="n">
        <f aca="false">AV193*VLOOKUP($X194,$K$40:$V$69,AV$6+1,FALSE())</f>
        <v>0.0821768795081941</v>
      </c>
      <c r="AW194" s="75" t="n">
        <v>0</v>
      </c>
      <c r="AX194" s="54"/>
      <c r="AY194" s="60" t="n">
        <f aca="false">AY182+1</f>
        <v>16</v>
      </c>
      <c r="AZ194" s="61" t="n">
        <v>188</v>
      </c>
      <c r="BA194" s="76" t="n">
        <v>0.192823379329372</v>
      </c>
      <c r="BB194" s="77" t="n">
        <v>0.316749188892725</v>
      </c>
      <c r="BC194" s="54"/>
      <c r="BD194" s="54" t="n">
        <f aca="false">IF($D$11=1,BA194*BB194,BA194)</f>
        <v>0.192823379329372</v>
      </c>
    </row>
    <row r="195" customFormat="false" ht="12.75" hidden="false" customHeight="false" outlineLevel="0" collapsed="false"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60" t="n">
        <f aca="false">X183+1</f>
        <v>16</v>
      </c>
      <c r="Y195" s="61" t="n">
        <v>189</v>
      </c>
      <c r="Z195" s="71" t="n">
        <f aca="false">Z194*VLOOKUP($X195,$K$7:$V$36,Z$6+1,FALSE())</f>
        <v>0.836707279011455</v>
      </c>
      <c r="AA195" s="71" t="n">
        <f aca="false">AA194*VLOOKUP($X195,$K$7:$V$36,AA$6+1,FALSE())</f>
        <v>0.793108136195894</v>
      </c>
      <c r="AB195" s="71" t="n">
        <f aca="false">AB194*VLOOKUP($X195,$K$7:$V$36,AB$6+1,FALSE())</f>
        <v>0.703382617526293</v>
      </c>
      <c r="AC195" s="71" t="n">
        <f aca="false">AC194*VLOOKUP($X195,$K$7:$V$36,AC$6+1,FALSE())</f>
        <v>0.649226833178194</v>
      </c>
      <c r="AD195" s="71" t="n">
        <f aca="false">AD194*VLOOKUP($X195,$K$7:$V$36,AD$6+1,FALSE())</f>
        <v>0.572886494842259</v>
      </c>
      <c r="AE195" s="71" t="n">
        <f aca="false">AE194*VLOOKUP($X195,$K$7:$V$36,AE$6+1,FALSE())</f>
        <v>0.470747829431377</v>
      </c>
      <c r="AF195" s="71" t="n">
        <f aca="false">AF194*VLOOKUP($X195,$K$7:$V$36,AF$6+1,FALSE())</f>
        <v>0.433772420994985</v>
      </c>
      <c r="AG195" s="71" t="n">
        <f aca="false">AG194*VLOOKUP($X195,$K$7:$V$36,AG$6+1,FALSE())</f>
        <v>0.361774073559252</v>
      </c>
      <c r="AH195" s="71" t="n">
        <f aca="false">AH194*VLOOKUP($X195,$K$7:$V$36,AH$6+1,FALSE())</f>
        <v>0.314293916594539</v>
      </c>
      <c r="AI195" s="71" t="n">
        <f aca="false">AI194*VLOOKUP($X195,$K$7:$V$36,AI$6+1,FALSE())</f>
        <v>0.190903404183655</v>
      </c>
      <c r="AJ195" s="71" t="n">
        <f aca="false">AJ194*VLOOKUP($X195,$K$7:$V$36,AJ$6+1,FALSE())</f>
        <v>0.0810719340098076</v>
      </c>
      <c r="AK195" s="72" t="n">
        <f aca="false">W$7</f>
        <v>0</v>
      </c>
      <c r="AL195" s="73" t="n">
        <f aca="false">AL194*VLOOKUP($X195,$K$40:$V$69,AL$6+1,FALSE())</f>
        <v>0.836707279011455</v>
      </c>
      <c r="AM195" s="74" t="n">
        <f aca="false">AM194*VLOOKUP($X195,$K$40:$V$69,AM$6+1,FALSE())</f>
        <v>0.793108136195894</v>
      </c>
      <c r="AN195" s="74" t="n">
        <f aca="false">AN194*VLOOKUP($X195,$K$40:$V$69,AN$6+1,FALSE())</f>
        <v>0.703382617526293</v>
      </c>
      <c r="AO195" s="74" t="n">
        <f aca="false">AO194*VLOOKUP($X195,$K$40:$V$69,AO$6+1,FALSE())</f>
        <v>0.649226833178194</v>
      </c>
      <c r="AP195" s="74" t="n">
        <f aca="false">AP194*VLOOKUP($X195,$K$40:$V$69,AP$6+1,FALSE())</f>
        <v>0.572886494842259</v>
      </c>
      <c r="AQ195" s="74" t="n">
        <f aca="false">AQ194*VLOOKUP($X195,$K$40:$V$69,AQ$6+1,FALSE())</f>
        <v>0.470747829431377</v>
      </c>
      <c r="AR195" s="74" t="n">
        <f aca="false">AR194*VLOOKUP($X195,$K$40:$V$69,AR$6+1,FALSE())</f>
        <v>0.433772420994985</v>
      </c>
      <c r="AS195" s="74" t="n">
        <f aca="false">AS194*VLOOKUP($X195,$K$40:$V$69,AS$6+1,FALSE())</f>
        <v>0.361774073559252</v>
      </c>
      <c r="AT195" s="74" t="n">
        <f aca="false">AT194*VLOOKUP($X195,$K$40:$V$69,AT$6+1,FALSE())</f>
        <v>0.314293916594539</v>
      </c>
      <c r="AU195" s="74" t="n">
        <f aca="false">AU194*VLOOKUP($X195,$K$40:$V$69,AU$6+1,FALSE())</f>
        <v>0.190903404183655</v>
      </c>
      <c r="AV195" s="74" t="n">
        <f aca="false">AV194*VLOOKUP($X195,$K$40:$V$69,AV$6+1,FALSE())</f>
        <v>0.0810719340098076</v>
      </c>
      <c r="AW195" s="75" t="n">
        <v>0</v>
      </c>
      <c r="AX195" s="54"/>
      <c r="AY195" s="60" t="n">
        <f aca="false">AY183+1</f>
        <v>16</v>
      </c>
      <c r="AZ195" s="61" t="n">
        <v>189</v>
      </c>
      <c r="BA195" s="76" t="n">
        <v>0.190903404183655</v>
      </c>
      <c r="BB195" s="77" t="n">
        <v>0.314293916594539</v>
      </c>
      <c r="BC195" s="54"/>
      <c r="BD195" s="54" t="n">
        <f aca="false">IF($D$11=1,BA195*BB195,BA195)</f>
        <v>0.190903404183655</v>
      </c>
    </row>
    <row r="196" customFormat="false" ht="12.75" hidden="false" customHeight="false" outlineLevel="0" collapsed="false"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60" t="n">
        <f aca="false">X184+1</f>
        <v>16</v>
      </c>
      <c r="Y196" s="61" t="n">
        <v>190</v>
      </c>
      <c r="Z196" s="71" t="n">
        <f aca="false">Z195*VLOOKUP($X196,$K$7:$V$36,Z$6+1,FALSE())</f>
        <v>0.835229820210358</v>
      </c>
      <c r="AA196" s="71" t="n">
        <f aca="false">AA195*VLOOKUP($X196,$K$7:$V$36,AA$6+1,FALSE())</f>
        <v>0.791174250666411</v>
      </c>
      <c r="AB196" s="71" t="n">
        <f aca="false">AB195*VLOOKUP($X196,$K$7:$V$36,AB$6+1,FALSE())</f>
        <v>0.701038706312335</v>
      </c>
      <c r="AC196" s="71" t="n">
        <f aca="false">AC195*VLOOKUP($X196,$K$7:$V$36,AC$6+1,FALSE())</f>
        <v>0.64658060015021</v>
      </c>
      <c r="AD196" s="71" t="n">
        <f aca="false">AD195*VLOOKUP($X196,$K$7:$V$36,AD$6+1,FALSE())</f>
        <v>0.570274161509212</v>
      </c>
      <c r="AE196" s="71" t="n">
        <f aca="false">AE195*VLOOKUP($X196,$K$7:$V$36,AE$6+1,FALSE())</f>
        <v>0.468254505428921</v>
      </c>
      <c r="AF196" s="71" t="n">
        <f aca="false">AF195*VLOOKUP($X196,$K$7:$V$36,AF$6+1,FALSE())</f>
        <v>0.431310261360912</v>
      </c>
      <c r="AG196" s="71" t="n">
        <f aca="false">AG195*VLOOKUP($X196,$K$7:$V$36,AG$6+1,FALSE())</f>
        <v>0.359300456832961</v>
      </c>
      <c r="AH196" s="71" t="n">
        <f aca="false">AH195*VLOOKUP($X196,$K$7:$V$36,AH$6+1,FALSE())</f>
        <v>0.311857676269504</v>
      </c>
      <c r="AI196" s="71" t="n">
        <f aca="false">AI195*VLOOKUP($X196,$K$7:$V$36,AI$6+1,FALSE())</f>
        <v>0.189002546556638</v>
      </c>
      <c r="AJ196" s="71" t="n">
        <f aca="false">AJ195*VLOOKUP($X196,$K$7:$V$36,AJ$6+1,FALSE())</f>
        <v>0.0799818455437362</v>
      </c>
      <c r="AK196" s="72" t="n">
        <f aca="false">W$7</f>
        <v>0</v>
      </c>
      <c r="AL196" s="73" t="n">
        <f aca="false">AL195*VLOOKUP($X196,$K$40:$V$69,AL$6+1,FALSE())</f>
        <v>0.835229820210358</v>
      </c>
      <c r="AM196" s="74" t="n">
        <f aca="false">AM195*VLOOKUP($X196,$K$40:$V$69,AM$6+1,FALSE())</f>
        <v>0.791174250666411</v>
      </c>
      <c r="AN196" s="74" t="n">
        <f aca="false">AN195*VLOOKUP($X196,$K$40:$V$69,AN$6+1,FALSE())</f>
        <v>0.701038706312335</v>
      </c>
      <c r="AO196" s="74" t="n">
        <f aca="false">AO195*VLOOKUP($X196,$K$40:$V$69,AO$6+1,FALSE())</f>
        <v>0.64658060015021</v>
      </c>
      <c r="AP196" s="74" t="n">
        <f aca="false">AP195*VLOOKUP($X196,$K$40:$V$69,AP$6+1,FALSE())</f>
        <v>0.570274161509212</v>
      </c>
      <c r="AQ196" s="74" t="n">
        <f aca="false">AQ195*VLOOKUP($X196,$K$40:$V$69,AQ$6+1,FALSE())</f>
        <v>0.468254505428921</v>
      </c>
      <c r="AR196" s="74" t="n">
        <f aca="false">AR195*VLOOKUP($X196,$K$40:$V$69,AR$6+1,FALSE())</f>
        <v>0.431310261360912</v>
      </c>
      <c r="AS196" s="74" t="n">
        <f aca="false">AS195*VLOOKUP($X196,$K$40:$V$69,AS$6+1,FALSE())</f>
        <v>0.359300456832961</v>
      </c>
      <c r="AT196" s="74" t="n">
        <f aca="false">AT195*VLOOKUP($X196,$K$40:$V$69,AT$6+1,FALSE())</f>
        <v>0.311857676269504</v>
      </c>
      <c r="AU196" s="74" t="n">
        <f aca="false">AU195*VLOOKUP($X196,$K$40:$V$69,AU$6+1,FALSE())</f>
        <v>0.189002546556638</v>
      </c>
      <c r="AV196" s="74" t="n">
        <f aca="false">AV195*VLOOKUP($X196,$K$40:$V$69,AV$6+1,FALSE())</f>
        <v>0.0799818455437362</v>
      </c>
      <c r="AW196" s="75" t="n">
        <v>0</v>
      </c>
      <c r="AX196" s="54"/>
      <c r="AY196" s="60" t="n">
        <f aca="false">AY184+1</f>
        <v>16</v>
      </c>
      <c r="AZ196" s="61" t="n">
        <v>190</v>
      </c>
      <c r="BA196" s="76" t="n">
        <v>0.189002546556638</v>
      </c>
      <c r="BB196" s="77" t="n">
        <v>0.311857676269504</v>
      </c>
      <c r="BC196" s="54"/>
      <c r="BD196" s="54" t="n">
        <f aca="false">IF($D$11=1,BA196*BB196,BA196)</f>
        <v>0.189002546556638</v>
      </c>
    </row>
    <row r="197" customFormat="false" ht="12.75" hidden="false" customHeight="false" outlineLevel="0" collapsed="false"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60" t="n">
        <f aca="false">X185+1</f>
        <v>16</v>
      </c>
      <c r="Y197" s="61" t="n">
        <v>191</v>
      </c>
      <c r="Z197" s="71" t="n">
        <f aca="false">Z196*VLOOKUP($X197,$K$7:$V$36,Z$6+1,FALSE())</f>
        <v>0.833754970307933</v>
      </c>
      <c r="AA197" s="71" t="n">
        <f aca="false">AA196*VLOOKUP($X197,$K$7:$V$36,AA$6+1,FALSE())</f>
        <v>0.789245080651837</v>
      </c>
      <c r="AB197" s="71" t="n">
        <f aca="false">AB196*VLOOKUP($X197,$K$7:$V$36,AB$6+1,FALSE())</f>
        <v>0.698702605811412</v>
      </c>
      <c r="AC197" s="71" t="n">
        <f aca="false">AC196*VLOOKUP($X197,$K$7:$V$36,AC$6+1,FALSE())</f>
        <v>0.643945153104691</v>
      </c>
      <c r="AD197" s="71" t="n">
        <f aca="false">AD196*VLOOKUP($X197,$K$7:$V$36,AD$6+1,FALSE())</f>
        <v>0.567673740283544</v>
      </c>
      <c r="AE197" s="71" t="n">
        <f aca="false">AE196*VLOOKUP($X197,$K$7:$V$36,AE$6+1,FALSE())</f>
        <v>0.465774387360072</v>
      </c>
      <c r="AF197" s="71" t="n">
        <f aca="false">AF196*VLOOKUP($X197,$K$7:$V$36,AF$6+1,FALSE())</f>
        <v>0.428862077327338</v>
      </c>
      <c r="AG197" s="71" t="n">
        <f aca="false">AG196*VLOOKUP($X197,$K$7:$V$36,AG$6+1,FALSE())</f>
        <v>0.356843753368719</v>
      </c>
      <c r="AH197" s="71" t="n">
        <f aca="false">AH196*VLOOKUP($X197,$K$7:$V$36,AH$6+1,FALSE())</f>
        <v>0.309440320391822</v>
      </c>
      <c r="AI197" s="71" t="n">
        <f aca="false">AI196*VLOOKUP($X197,$K$7:$V$36,AI$6+1,FALSE())</f>
        <v>0.18712061609194</v>
      </c>
      <c r="AJ197" s="71" t="n">
        <f aca="false">AJ196*VLOOKUP($X197,$K$7:$V$36,AJ$6+1,FALSE())</f>
        <v>0.0789064143431954</v>
      </c>
      <c r="AK197" s="72" t="n">
        <f aca="false">W$7</f>
        <v>0</v>
      </c>
      <c r="AL197" s="73" t="n">
        <f aca="false">AL196*VLOOKUP($X197,$K$40:$V$69,AL$6+1,FALSE())</f>
        <v>0.833754970307933</v>
      </c>
      <c r="AM197" s="74" t="n">
        <f aca="false">AM196*VLOOKUP($X197,$K$40:$V$69,AM$6+1,FALSE())</f>
        <v>0.789245080651837</v>
      </c>
      <c r="AN197" s="74" t="n">
        <f aca="false">AN196*VLOOKUP($X197,$K$40:$V$69,AN$6+1,FALSE())</f>
        <v>0.698702605811412</v>
      </c>
      <c r="AO197" s="74" t="n">
        <f aca="false">AO196*VLOOKUP($X197,$K$40:$V$69,AO$6+1,FALSE())</f>
        <v>0.643945153104691</v>
      </c>
      <c r="AP197" s="74" t="n">
        <f aca="false">AP196*VLOOKUP($X197,$K$40:$V$69,AP$6+1,FALSE())</f>
        <v>0.567673740283544</v>
      </c>
      <c r="AQ197" s="74" t="n">
        <f aca="false">AQ196*VLOOKUP($X197,$K$40:$V$69,AQ$6+1,FALSE())</f>
        <v>0.465774387360072</v>
      </c>
      <c r="AR197" s="74" t="n">
        <f aca="false">AR196*VLOOKUP($X197,$K$40:$V$69,AR$6+1,FALSE())</f>
        <v>0.428862077327338</v>
      </c>
      <c r="AS197" s="74" t="n">
        <f aca="false">AS196*VLOOKUP($X197,$K$40:$V$69,AS$6+1,FALSE())</f>
        <v>0.356843753368719</v>
      </c>
      <c r="AT197" s="74" t="n">
        <f aca="false">AT196*VLOOKUP($X197,$K$40:$V$69,AT$6+1,FALSE())</f>
        <v>0.309440320391822</v>
      </c>
      <c r="AU197" s="74" t="n">
        <f aca="false">AU196*VLOOKUP($X197,$K$40:$V$69,AU$6+1,FALSE())</f>
        <v>0.18712061609194</v>
      </c>
      <c r="AV197" s="74" t="n">
        <f aca="false">AV196*VLOOKUP($X197,$K$40:$V$69,AV$6+1,FALSE())</f>
        <v>0.0789064143431954</v>
      </c>
      <c r="AW197" s="75" t="n">
        <v>0</v>
      </c>
      <c r="AX197" s="54"/>
      <c r="AY197" s="60" t="n">
        <f aca="false">AY185+1</f>
        <v>16</v>
      </c>
      <c r="AZ197" s="61" t="n">
        <v>191</v>
      </c>
      <c r="BA197" s="76" t="n">
        <v>0.18712061609194</v>
      </c>
      <c r="BB197" s="77" t="n">
        <v>0.309440320391822</v>
      </c>
      <c r="BC197" s="54"/>
      <c r="BD197" s="54" t="n">
        <f aca="false">IF($D$11=1,BA197*BB197,BA197)</f>
        <v>0.18712061609194</v>
      </c>
    </row>
    <row r="198" customFormat="false" ht="12.75" hidden="false" customHeight="false" outlineLevel="0" collapsed="false"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60" t="n">
        <f aca="false">X186+1</f>
        <v>16</v>
      </c>
      <c r="Y198" s="61" t="n">
        <v>192</v>
      </c>
      <c r="Z198" s="71" t="n">
        <f aca="false">Z197*VLOOKUP($X198,$K$7:$V$36,Z$6+1,FALSE())</f>
        <v>0.832282724697382</v>
      </c>
      <c r="AA198" s="71" t="n">
        <f aca="false">AA197*VLOOKUP($X198,$K$7:$V$36,AA$6+1,FALSE())</f>
        <v>0.787320614654036</v>
      </c>
      <c r="AB198" s="71" t="n">
        <f aca="false">AB197*VLOOKUP($X198,$K$7:$V$36,AB$6+1,FALSE())</f>
        <v>0.696374289995559</v>
      </c>
      <c r="AC198" s="71" t="n">
        <f aca="false">AC197*VLOOKUP($X198,$K$7:$V$36,AC$6+1,FALSE())</f>
        <v>0.641320448078231</v>
      </c>
      <c r="AD198" s="71" t="n">
        <f aca="false">AD197*VLOOKUP($X198,$K$7:$V$36,AD$6+1,FALSE())</f>
        <v>0.565085176846651</v>
      </c>
      <c r="AE198" s="71" t="n">
        <f aca="false">AE197*VLOOKUP($X198,$K$7:$V$36,AE$6+1,FALSE())</f>
        <v>0.463307405279375</v>
      </c>
      <c r="AF198" s="71" t="n">
        <f aca="false">AF197*VLOOKUP($X198,$K$7:$V$36,AF$6+1,FALSE())</f>
        <v>0.426427789566585</v>
      </c>
      <c r="AG198" s="71" t="n">
        <f aca="false">AG197*VLOOKUP($X198,$K$7:$V$36,AG$6+1,FALSE())</f>
        <v>0.354403847522728</v>
      </c>
      <c r="AH198" s="71" t="n">
        <f aca="false">AH197*VLOOKUP($X198,$K$7:$V$36,AH$6+1,FALSE())</f>
        <v>0.307041702579238</v>
      </c>
      <c r="AI198" s="71" t="n">
        <f aca="false">AI197*VLOOKUP($X198,$K$7:$V$36,AI$6+1,FALSE())</f>
        <v>0.18525742432859</v>
      </c>
      <c r="AJ198" s="71" t="n">
        <f aca="false">AJ197*VLOOKUP($X198,$K$7:$V$36,AJ$6+1,FALSE())</f>
        <v>0.0778454433274532</v>
      </c>
      <c r="AK198" s="72" t="n">
        <f aca="false">W$7</f>
        <v>0</v>
      </c>
      <c r="AL198" s="73" t="n">
        <f aca="false">AL197*VLOOKUP($X198,$K$40:$V$69,AL$6+1,FALSE())</f>
        <v>0.832282724697382</v>
      </c>
      <c r="AM198" s="74" t="n">
        <f aca="false">AM197*VLOOKUP($X198,$K$40:$V$69,AM$6+1,FALSE())</f>
        <v>0.787320614654036</v>
      </c>
      <c r="AN198" s="74" t="n">
        <f aca="false">AN197*VLOOKUP($X198,$K$40:$V$69,AN$6+1,FALSE())</f>
        <v>0.696374289995559</v>
      </c>
      <c r="AO198" s="74" t="n">
        <f aca="false">AO197*VLOOKUP($X198,$K$40:$V$69,AO$6+1,FALSE())</f>
        <v>0.641320448078231</v>
      </c>
      <c r="AP198" s="74" t="n">
        <f aca="false">AP197*VLOOKUP($X198,$K$40:$V$69,AP$6+1,FALSE())</f>
        <v>0.565085176846651</v>
      </c>
      <c r="AQ198" s="74" t="n">
        <f aca="false">AQ197*VLOOKUP($X198,$K$40:$V$69,AQ$6+1,FALSE())</f>
        <v>0.463307405279375</v>
      </c>
      <c r="AR198" s="74" t="n">
        <f aca="false">AR197*VLOOKUP($X198,$K$40:$V$69,AR$6+1,FALSE())</f>
        <v>0.426427789566585</v>
      </c>
      <c r="AS198" s="74" t="n">
        <f aca="false">AS197*VLOOKUP($X198,$K$40:$V$69,AS$6+1,FALSE())</f>
        <v>0.354403847522728</v>
      </c>
      <c r="AT198" s="74" t="n">
        <f aca="false">AT197*VLOOKUP($X198,$K$40:$V$69,AT$6+1,FALSE())</f>
        <v>0.307041702579238</v>
      </c>
      <c r="AU198" s="74" t="n">
        <f aca="false">AU197*VLOOKUP($X198,$K$40:$V$69,AU$6+1,FALSE())</f>
        <v>0.18525742432859</v>
      </c>
      <c r="AV198" s="74" t="n">
        <f aca="false">AV197*VLOOKUP($X198,$K$40:$V$69,AV$6+1,FALSE())</f>
        <v>0.0778454433274532</v>
      </c>
      <c r="AW198" s="75" t="n">
        <v>0</v>
      </c>
      <c r="AX198" s="54"/>
      <c r="AY198" s="60" t="n">
        <f aca="false">AY186+1</f>
        <v>16</v>
      </c>
      <c r="AZ198" s="61" t="n">
        <v>192</v>
      </c>
      <c r="BA198" s="76" t="n">
        <v>0.18525742432859</v>
      </c>
      <c r="BB198" s="77" t="n">
        <v>0.307041702579238</v>
      </c>
      <c r="BC198" s="54"/>
      <c r="BD198" s="54" t="n">
        <f aca="false">IF($D$11=1,BA198*BB198,BA198)</f>
        <v>0.18525742432859</v>
      </c>
    </row>
    <row r="199" customFormat="false" ht="12.75" hidden="false" customHeight="false" outlineLevel="0" collapsed="false"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60" t="n">
        <f aca="false">X187+1</f>
        <v>17</v>
      </c>
      <c r="Y199" s="61" t="n">
        <v>193</v>
      </c>
      <c r="Z199" s="71" t="n">
        <f aca="false">Z198*VLOOKUP($X199,$K$7:$V$36,Z$6+1,FALSE())</f>
        <v>0.830813078780045</v>
      </c>
      <c r="AA199" s="71" t="n">
        <f aca="false">AA198*VLOOKUP($X199,$K$7:$V$36,AA$6+1,FALSE())</f>
        <v>0.785400841202907</v>
      </c>
      <c r="AB199" s="71" t="n">
        <f aca="false">AB198*VLOOKUP($X199,$K$7:$V$36,AB$6+1,FALSE())</f>
        <v>0.694053732923545</v>
      </c>
      <c r="AC199" s="71" t="n">
        <f aca="false">AC198*VLOOKUP($X199,$K$7:$V$36,AC$6+1,FALSE())</f>
        <v>0.638706441286616</v>
      </c>
      <c r="AD199" s="71" t="n">
        <f aca="false">AD198*VLOOKUP($X199,$K$7:$V$36,AD$6+1,FALSE())</f>
        <v>0.562508417127618</v>
      </c>
      <c r="AE199" s="71" t="n">
        <f aca="false">AE198*VLOOKUP($X199,$K$7:$V$36,AE$6+1,FALSE())</f>
        <v>0.460853489611842</v>
      </c>
      <c r="AF199" s="71" t="n">
        <f aca="false">AF198*VLOOKUP($X199,$K$7:$V$36,AF$6+1,FALSE())</f>
        <v>0.42400731920125</v>
      </c>
      <c r="AG199" s="71" t="n">
        <f aca="false">AG198*VLOOKUP($X199,$K$7:$V$36,AG$6+1,FALSE())</f>
        <v>0.3519806244419</v>
      </c>
      <c r="AH199" s="71" t="n">
        <f aca="false">AH198*VLOOKUP($X199,$K$7:$V$36,AH$6+1,FALSE())</f>
        <v>0.304661677584175</v>
      </c>
      <c r="AI199" s="71" t="n">
        <f aca="false">AI198*VLOOKUP($X199,$K$7:$V$36,AI$6+1,FALSE())</f>
        <v>0.183412784682155</v>
      </c>
      <c r="AJ199" s="71" t="n">
        <f aca="false">AJ198*VLOOKUP($X199,$K$7:$V$36,AJ$6+1,FALSE())</f>
        <v>0.0767987380657136</v>
      </c>
      <c r="AK199" s="72" t="n">
        <f aca="false">W$7</f>
        <v>0</v>
      </c>
      <c r="AL199" s="73" t="n">
        <f aca="false">AL198*VLOOKUP($X199,$K$40:$V$69,AL$6+1,FALSE())</f>
        <v>0.830813078780045</v>
      </c>
      <c r="AM199" s="74" t="n">
        <f aca="false">AM198*VLOOKUP($X199,$K$40:$V$69,AM$6+1,FALSE())</f>
        <v>0.785400841202907</v>
      </c>
      <c r="AN199" s="74" t="n">
        <f aca="false">AN198*VLOOKUP($X199,$K$40:$V$69,AN$6+1,FALSE())</f>
        <v>0.694053732923545</v>
      </c>
      <c r="AO199" s="74" t="n">
        <f aca="false">AO198*VLOOKUP($X199,$K$40:$V$69,AO$6+1,FALSE())</f>
        <v>0.638706441286616</v>
      </c>
      <c r="AP199" s="74" t="n">
        <f aca="false">AP198*VLOOKUP($X199,$K$40:$V$69,AP$6+1,FALSE())</f>
        <v>0.562508417127618</v>
      </c>
      <c r="AQ199" s="74" t="n">
        <f aca="false">AQ198*VLOOKUP($X199,$K$40:$V$69,AQ$6+1,FALSE())</f>
        <v>0.460853489611842</v>
      </c>
      <c r="AR199" s="74" t="n">
        <f aca="false">AR198*VLOOKUP($X199,$K$40:$V$69,AR$6+1,FALSE())</f>
        <v>0.42400731920125</v>
      </c>
      <c r="AS199" s="74" t="n">
        <f aca="false">AS198*VLOOKUP($X199,$K$40:$V$69,AS$6+1,FALSE())</f>
        <v>0.3519806244419</v>
      </c>
      <c r="AT199" s="74" t="n">
        <f aca="false">AT198*VLOOKUP($X199,$K$40:$V$69,AT$6+1,FALSE())</f>
        <v>0.304661677584175</v>
      </c>
      <c r="AU199" s="74" t="n">
        <f aca="false">AU198*VLOOKUP($X199,$K$40:$V$69,AU$6+1,FALSE())</f>
        <v>0.183412784682155</v>
      </c>
      <c r="AV199" s="74" t="n">
        <f aca="false">AV198*VLOOKUP($X199,$K$40:$V$69,AV$6+1,FALSE())</f>
        <v>0.0767987380657136</v>
      </c>
      <c r="AW199" s="75" t="n">
        <v>0</v>
      </c>
      <c r="AX199" s="54"/>
      <c r="AY199" s="60" t="n">
        <f aca="false">AY187+1</f>
        <v>17</v>
      </c>
      <c r="AZ199" s="61" t="n">
        <v>193</v>
      </c>
      <c r="BA199" s="76" t="n">
        <v>0.183412784682155</v>
      </c>
      <c r="BB199" s="77" t="n">
        <v>0.304661677584175</v>
      </c>
      <c r="BC199" s="54"/>
      <c r="BD199" s="54" t="n">
        <f aca="false">IF($D$11=1,BA199*BB199,BA199)</f>
        <v>0.183412784682155</v>
      </c>
    </row>
    <row r="200" customFormat="false" ht="12.75" hidden="false" customHeight="false" outlineLevel="0" collapsed="false"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60" t="n">
        <f aca="false">X188+1</f>
        <v>17</v>
      </c>
      <c r="Y200" s="61" t="n">
        <v>194</v>
      </c>
      <c r="Z200" s="71" t="n">
        <f aca="false">Z199*VLOOKUP($X200,$K$7:$V$36,Z$6+1,FALSE())</f>
        <v>0.82934602796538</v>
      </c>
      <c r="AA200" s="71" t="n">
        <f aca="false">AA199*VLOOKUP($X200,$K$7:$V$36,AA$6+1,FALSE())</f>
        <v>0.783485748856319</v>
      </c>
      <c r="AB200" s="71" t="n">
        <f aca="false">AB199*VLOOKUP($X200,$K$7:$V$36,AB$6+1,FALSE())</f>
        <v>0.691740908740586</v>
      </c>
      <c r="AC200" s="71" t="n">
        <f aca="false">AC199*VLOOKUP($X200,$K$7:$V$36,AC$6+1,FALSE())</f>
        <v>0.636103089124099</v>
      </c>
      <c r="AD200" s="71" t="n">
        <f aca="false">AD199*VLOOKUP($X200,$K$7:$V$36,AD$6+1,FALSE())</f>
        <v>0.559943407302091</v>
      </c>
      <c r="AE200" s="71" t="n">
        <f aca="false">AE199*VLOOKUP($X200,$K$7:$V$36,AE$6+1,FALSE())</f>
        <v>0.458412571150991</v>
      </c>
      <c r="AF200" s="71" t="n">
        <f aca="false">AF199*VLOOKUP($X200,$K$7:$V$36,AF$6+1,FALSE())</f>
        <v>0.421600587801651</v>
      </c>
      <c r="AG200" s="71" t="n">
        <f aca="false">AG199*VLOOKUP($X200,$K$7:$V$36,AG$6+1,FALSE())</f>
        <v>0.34957397005845</v>
      </c>
      <c r="AH200" s="71" t="n">
        <f aca="false">AH199*VLOOKUP($X200,$K$7:$V$36,AH$6+1,FALSE())</f>
        <v>0.30230010128494</v>
      </c>
      <c r="AI200" s="71" t="n">
        <f aca="false">AI199*VLOOKUP($X200,$K$7:$V$36,AI$6+1,FALSE())</f>
        <v>0.181586512426056</v>
      </c>
      <c r="AJ200" s="71" t="n">
        <f aca="false">AJ199*VLOOKUP($X200,$K$7:$V$36,AJ$6+1,FALSE())</f>
        <v>0.0757661067414856</v>
      </c>
      <c r="AK200" s="72" t="n">
        <f aca="false">W$7</f>
        <v>0</v>
      </c>
      <c r="AL200" s="73" t="n">
        <f aca="false">AL199*VLOOKUP($X200,$K$40:$V$69,AL$6+1,FALSE())</f>
        <v>0.82934602796538</v>
      </c>
      <c r="AM200" s="74" t="n">
        <f aca="false">AM199*VLOOKUP($X200,$K$40:$V$69,AM$6+1,FALSE())</f>
        <v>0.783485748856319</v>
      </c>
      <c r="AN200" s="74" t="n">
        <f aca="false">AN199*VLOOKUP($X200,$K$40:$V$69,AN$6+1,FALSE())</f>
        <v>0.691740908740586</v>
      </c>
      <c r="AO200" s="74" t="n">
        <f aca="false">AO199*VLOOKUP($X200,$K$40:$V$69,AO$6+1,FALSE())</f>
        <v>0.636103089124099</v>
      </c>
      <c r="AP200" s="74" t="n">
        <f aca="false">AP199*VLOOKUP($X200,$K$40:$V$69,AP$6+1,FALSE())</f>
        <v>0.559943407302091</v>
      </c>
      <c r="AQ200" s="74" t="n">
        <f aca="false">AQ199*VLOOKUP($X200,$K$40:$V$69,AQ$6+1,FALSE())</f>
        <v>0.458412571150991</v>
      </c>
      <c r="AR200" s="74" t="n">
        <f aca="false">AR199*VLOOKUP($X200,$K$40:$V$69,AR$6+1,FALSE())</f>
        <v>0.421600587801651</v>
      </c>
      <c r="AS200" s="74" t="n">
        <f aca="false">AS199*VLOOKUP($X200,$K$40:$V$69,AS$6+1,FALSE())</f>
        <v>0.34957397005845</v>
      </c>
      <c r="AT200" s="74" t="n">
        <f aca="false">AT199*VLOOKUP($X200,$K$40:$V$69,AT$6+1,FALSE())</f>
        <v>0.30230010128494</v>
      </c>
      <c r="AU200" s="74" t="n">
        <f aca="false">AU199*VLOOKUP($X200,$K$40:$V$69,AU$6+1,FALSE())</f>
        <v>0.181586512426056</v>
      </c>
      <c r="AV200" s="74" t="n">
        <f aca="false">AV199*VLOOKUP($X200,$K$40:$V$69,AV$6+1,FALSE())</f>
        <v>0.0757661067414856</v>
      </c>
      <c r="AW200" s="75" t="n">
        <v>0</v>
      </c>
      <c r="AX200" s="54"/>
      <c r="AY200" s="60" t="n">
        <f aca="false">AY188+1</f>
        <v>17</v>
      </c>
      <c r="AZ200" s="61" t="n">
        <v>194</v>
      </c>
      <c r="BA200" s="76" t="n">
        <v>0.181586512426056</v>
      </c>
      <c r="BB200" s="77" t="n">
        <v>0.30230010128494</v>
      </c>
      <c r="BC200" s="54"/>
      <c r="BD200" s="54" t="n">
        <f aca="false">IF($D$11=1,BA200*BB200,BA200)</f>
        <v>0.181586512426056</v>
      </c>
    </row>
    <row r="201" customFormat="false" ht="12.75" hidden="false" customHeight="false" outlineLevel="0" collapsed="false"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60" t="n">
        <f aca="false">X189+1</f>
        <v>17</v>
      </c>
      <c r="Y201" s="61" t="n">
        <v>195</v>
      </c>
      <c r="Z201" s="71" t="n">
        <f aca="false">Z200*VLOOKUP($X201,$K$7:$V$36,Z$6+1,FALSE())</f>
        <v>0.82788156767095</v>
      </c>
      <c r="AA201" s="71" t="n">
        <f aca="false">AA200*VLOOKUP($X201,$K$7:$V$36,AA$6+1,FALSE())</f>
        <v>0.781575326200038</v>
      </c>
      <c r="AB201" s="71" t="n">
        <f aca="false">AB200*VLOOKUP($X201,$K$7:$V$36,AB$6+1,FALSE())</f>
        <v>0.689435791678051</v>
      </c>
      <c r="AC201" s="71" t="n">
        <f aca="false">AC200*VLOOKUP($X201,$K$7:$V$36,AC$6+1,FALSE())</f>
        <v>0.633510348162665</v>
      </c>
      <c r="AD201" s="71" t="n">
        <f aca="false">AD200*VLOOKUP($X201,$K$7:$V$36,AD$6+1,FALSE())</f>
        <v>0.557390093791152</v>
      </c>
      <c r="AE201" s="71" t="n">
        <f aca="false">AE200*VLOOKUP($X201,$K$7:$V$36,AE$6+1,FALSE())</f>
        <v>0.455984581056891</v>
      </c>
      <c r="AF201" s="71" t="n">
        <f aca="false">AF200*VLOOKUP($X201,$K$7:$V$36,AF$6+1,FALSE())</f>
        <v>0.419207517383283</v>
      </c>
      <c r="AG201" s="71" t="n">
        <f aca="false">AG200*VLOOKUP($X201,$K$7:$V$36,AG$6+1,FALSE())</f>
        <v>0.347183771084529</v>
      </c>
      <c r="AH201" s="71" t="n">
        <f aca="false">AH200*VLOOKUP($X201,$K$7:$V$36,AH$6+1,FALSE())</f>
        <v>0.299956830676992</v>
      </c>
      <c r="AI201" s="71" t="n">
        <f aca="false">AI200*VLOOKUP($X201,$K$7:$V$36,AI$6+1,FALSE())</f>
        <v>0.179778424673066</v>
      </c>
      <c r="AJ201" s="71" t="n">
        <f aca="false">AJ200*VLOOKUP($X201,$K$7:$V$36,AJ$6+1,FALSE())</f>
        <v>0.0747473601174315</v>
      </c>
      <c r="AK201" s="72" t="n">
        <f aca="false">W$7</f>
        <v>0</v>
      </c>
      <c r="AL201" s="73" t="n">
        <f aca="false">AL200*VLOOKUP($X201,$K$40:$V$69,AL$6+1,FALSE())</f>
        <v>0.82788156767095</v>
      </c>
      <c r="AM201" s="74" t="n">
        <f aca="false">AM200*VLOOKUP($X201,$K$40:$V$69,AM$6+1,FALSE())</f>
        <v>0.781575326200038</v>
      </c>
      <c r="AN201" s="74" t="n">
        <f aca="false">AN200*VLOOKUP($X201,$K$40:$V$69,AN$6+1,FALSE())</f>
        <v>0.689435791678051</v>
      </c>
      <c r="AO201" s="74" t="n">
        <f aca="false">AO200*VLOOKUP($X201,$K$40:$V$69,AO$6+1,FALSE())</f>
        <v>0.633510348162665</v>
      </c>
      <c r="AP201" s="74" t="n">
        <f aca="false">AP200*VLOOKUP($X201,$K$40:$V$69,AP$6+1,FALSE())</f>
        <v>0.557390093791152</v>
      </c>
      <c r="AQ201" s="74" t="n">
        <f aca="false">AQ200*VLOOKUP($X201,$K$40:$V$69,AQ$6+1,FALSE())</f>
        <v>0.455984581056891</v>
      </c>
      <c r="AR201" s="74" t="n">
        <f aca="false">AR200*VLOOKUP($X201,$K$40:$V$69,AR$6+1,FALSE())</f>
        <v>0.419207517383283</v>
      </c>
      <c r="AS201" s="74" t="n">
        <f aca="false">AS200*VLOOKUP($X201,$K$40:$V$69,AS$6+1,FALSE())</f>
        <v>0.347183771084529</v>
      </c>
      <c r="AT201" s="74" t="n">
        <f aca="false">AT200*VLOOKUP($X201,$K$40:$V$69,AT$6+1,FALSE())</f>
        <v>0.299956830676992</v>
      </c>
      <c r="AU201" s="74" t="n">
        <f aca="false">AU200*VLOOKUP($X201,$K$40:$V$69,AU$6+1,FALSE())</f>
        <v>0.179778424673066</v>
      </c>
      <c r="AV201" s="74" t="n">
        <f aca="false">AV200*VLOOKUP($X201,$K$40:$V$69,AV$6+1,FALSE())</f>
        <v>0.0747473601174315</v>
      </c>
      <c r="AW201" s="75" t="n">
        <v>0</v>
      </c>
      <c r="AX201" s="54"/>
      <c r="AY201" s="60" t="n">
        <f aca="false">AY189+1</f>
        <v>17</v>
      </c>
      <c r="AZ201" s="61" t="n">
        <v>195</v>
      </c>
      <c r="BA201" s="76" t="n">
        <v>0.179778424673066</v>
      </c>
      <c r="BB201" s="77" t="n">
        <v>0.299956830676992</v>
      </c>
      <c r="BC201" s="54"/>
      <c r="BD201" s="54" t="n">
        <f aca="false">IF($D$11=1,BA201*BB201,BA201)</f>
        <v>0.179778424673066</v>
      </c>
    </row>
    <row r="202" customFormat="false" ht="12.75" hidden="false" customHeight="false" outlineLevel="0" collapsed="false"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60" t="n">
        <f aca="false">X190+1</f>
        <v>17</v>
      </c>
      <c r="Y202" s="61" t="n">
        <v>196</v>
      </c>
      <c r="Z202" s="71" t="n">
        <f aca="false">Z201*VLOOKUP($X202,$K$7:$V$36,Z$6+1,FALSE())</f>
        <v>0.826419693322413</v>
      </c>
      <c r="AA202" s="71" t="n">
        <f aca="false">AA201*VLOOKUP($X202,$K$7:$V$36,AA$6+1,FALSE())</f>
        <v>0.779669561847665</v>
      </c>
      <c r="AB202" s="71" t="n">
        <f aca="false">AB201*VLOOKUP($X202,$K$7:$V$36,AB$6+1,FALSE())</f>
        <v>0.687138356053183</v>
      </c>
      <c r="AC202" s="71" t="n">
        <f aca="false">AC201*VLOOKUP($X202,$K$7:$V$36,AC$6+1,FALSE())</f>
        <v>0.630928175151314</v>
      </c>
      <c r="AD202" s="71" t="n">
        <f aca="false">AD201*VLOOKUP($X202,$K$7:$V$36,AD$6+1,FALSE())</f>
        <v>0.5548484232602</v>
      </c>
      <c r="AE202" s="71" t="n">
        <f aca="false">AE201*VLOOKUP($X202,$K$7:$V$36,AE$6+1,FALSE())</f>
        <v>0.453569450854225</v>
      </c>
      <c r="AF202" s="71" t="n">
        <f aca="false">AF201*VLOOKUP($X202,$K$7:$V$36,AF$6+1,FALSE())</f>
        <v>0.416828030404296</v>
      </c>
      <c r="AG202" s="71" t="n">
        <f aca="false">AG201*VLOOKUP($X202,$K$7:$V$36,AG$6+1,FALSE())</f>
        <v>0.344809915006889</v>
      </c>
      <c r="AH202" s="71" t="n">
        <f aca="false">AH201*VLOOKUP($X202,$K$7:$V$36,AH$6+1,FALSE())</f>
        <v>0.297631723864289</v>
      </c>
      <c r="AI202" s="71" t="n">
        <f aca="false">AI201*VLOOKUP($X202,$K$7:$V$36,AI$6+1,FALSE())</f>
        <v>0.177988340357</v>
      </c>
      <c r="AJ202" s="71" t="n">
        <f aca="false">AJ201*VLOOKUP($X202,$K$7:$V$36,AJ$6+1,FALSE())</f>
        <v>0.0737423115006877</v>
      </c>
      <c r="AK202" s="72" t="n">
        <f aca="false">W$7</f>
        <v>0</v>
      </c>
      <c r="AL202" s="73" t="n">
        <f aca="false">AL201*VLOOKUP($X202,$K$40:$V$69,AL$6+1,FALSE())</f>
        <v>0.826419693322413</v>
      </c>
      <c r="AM202" s="74" t="n">
        <f aca="false">AM201*VLOOKUP($X202,$K$40:$V$69,AM$6+1,FALSE())</f>
        <v>0.779669561847665</v>
      </c>
      <c r="AN202" s="74" t="n">
        <f aca="false">AN201*VLOOKUP($X202,$K$40:$V$69,AN$6+1,FALSE())</f>
        <v>0.687138356053183</v>
      </c>
      <c r="AO202" s="74" t="n">
        <f aca="false">AO201*VLOOKUP($X202,$K$40:$V$69,AO$6+1,FALSE())</f>
        <v>0.630928175151314</v>
      </c>
      <c r="AP202" s="74" t="n">
        <f aca="false">AP201*VLOOKUP($X202,$K$40:$V$69,AP$6+1,FALSE())</f>
        <v>0.5548484232602</v>
      </c>
      <c r="AQ202" s="74" t="n">
        <f aca="false">AQ201*VLOOKUP($X202,$K$40:$V$69,AQ$6+1,FALSE())</f>
        <v>0.453569450854225</v>
      </c>
      <c r="AR202" s="74" t="n">
        <f aca="false">AR201*VLOOKUP($X202,$K$40:$V$69,AR$6+1,FALSE())</f>
        <v>0.416828030404296</v>
      </c>
      <c r="AS202" s="74" t="n">
        <f aca="false">AS201*VLOOKUP($X202,$K$40:$V$69,AS$6+1,FALSE())</f>
        <v>0.344809915006889</v>
      </c>
      <c r="AT202" s="74" t="n">
        <f aca="false">AT201*VLOOKUP($X202,$K$40:$V$69,AT$6+1,FALSE())</f>
        <v>0.297631723864289</v>
      </c>
      <c r="AU202" s="74" t="n">
        <f aca="false">AU201*VLOOKUP($X202,$K$40:$V$69,AU$6+1,FALSE())</f>
        <v>0.177988340357</v>
      </c>
      <c r="AV202" s="74" t="n">
        <f aca="false">AV201*VLOOKUP($X202,$K$40:$V$69,AV$6+1,FALSE())</f>
        <v>0.0737423115006877</v>
      </c>
      <c r="AW202" s="75" t="n">
        <v>0</v>
      </c>
      <c r="AX202" s="54"/>
      <c r="AY202" s="60" t="n">
        <f aca="false">AY190+1</f>
        <v>17</v>
      </c>
      <c r="AZ202" s="61" t="n">
        <v>196</v>
      </c>
      <c r="BA202" s="76" t="n">
        <v>0.177988340357</v>
      </c>
      <c r="BB202" s="77" t="n">
        <v>0.297631723864289</v>
      </c>
      <c r="BC202" s="54"/>
      <c r="BD202" s="54" t="n">
        <f aca="false">IF($D$11=1,BA202*BB202,BA202)</f>
        <v>0.177988340357</v>
      </c>
    </row>
    <row r="203" customFormat="false" ht="12.75" hidden="false" customHeight="false" outlineLevel="0" collapsed="false"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60" t="n">
        <f aca="false">X191+1</f>
        <v>17</v>
      </c>
      <c r="Y203" s="61" t="n">
        <v>197</v>
      </c>
      <c r="Z203" s="71" t="n">
        <f aca="false">Z202*VLOOKUP($X203,$K$7:$V$36,Z$6+1,FALSE())</f>
        <v>0.8249604003535</v>
      </c>
      <c r="AA203" s="71" t="n">
        <f aca="false">AA202*VLOOKUP($X203,$K$7:$V$36,AA$6+1,FALSE())</f>
        <v>0.777768444440564</v>
      </c>
      <c r="AB203" s="71" t="n">
        <f aca="false">AB202*VLOOKUP($X203,$K$7:$V$36,AB$6+1,FALSE())</f>
        <v>0.684848576268807</v>
      </c>
      <c r="AC203" s="71" t="n">
        <f aca="false">AC202*VLOOKUP($X203,$K$7:$V$36,AC$6+1,FALSE())</f>
        <v>0.628356527015334</v>
      </c>
      <c r="AD203" s="71" t="n">
        <f aca="false">AD202*VLOOKUP($X203,$K$7:$V$36,AD$6+1,FALSE())</f>
        <v>0.552318342617837</v>
      </c>
      <c r="AE203" s="71" t="n">
        <f aca="false">AE202*VLOOKUP($X203,$K$7:$V$36,AE$6+1,FALSE())</f>
        <v>0.451167112430357</v>
      </c>
      <c r="AF203" s="71" t="n">
        <f aca="false">AF202*VLOOKUP($X203,$K$7:$V$36,AF$6+1,FALSE())</f>
        <v>0.414462049762978</v>
      </c>
      <c r="AG203" s="71" t="n">
        <f aca="false">AG202*VLOOKUP($X203,$K$7:$V$36,AG$6+1,FALSE())</f>
        <v>0.342452290081585</v>
      </c>
      <c r="AH203" s="71" t="n">
        <f aca="false">AH202*VLOOKUP($X203,$K$7:$V$36,AH$6+1,FALSE())</f>
        <v>0.29532464005069</v>
      </c>
      <c r="AI203" s="71" t="n">
        <f aca="false">AI202*VLOOKUP($X203,$K$7:$V$36,AI$6+1,FALSE())</f>
        <v>0.176216080214576</v>
      </c>
      <c r="AJ203" s="71" t="n">
        <f aca="false">AJ202*VLOOKUP($X203,$K$7:$V$36,AJ$6+1,FALSE())</f>
        <v>0.0727507767086521</v>
      </c>
      <c r="AK203" s="72" t="n">
        <f aca="false">W$7</f>
        <v>0</v>
      </c>
      <c r="AL203" s="73" t="n">
        <f aca="false">AL202*VLOOKUP($X203,$K$40:$V$69,AL$6+1,FALSE())</f>
        <v>0.8249604003535</v>
      </c>
      <c r="AM203" s="74" t="n">
        <f aca="false">AM202*VLOOKUP($X203,$K$40:$V$69,AM$6+1,FALSE())</f>
        <v>0.777768444440564</v>
      </c>
      <c r="AN203" s="74" t="n">
        <f aca="false">AN202*VLOOKUP($X203,$K$40:$V$69,AN$6+1,FALSE())</f>
        <v>0.684848576268807</v>
      </c>
      <c r="AO203" s="74" t="n">
        <f aca="false">AO202*VLOOKUP($X203,$K$40:$V$69,AO$6+1,FALSE())</f>
        <v>0.628356527015334</v>
      </c>
      <c r="AP203" s="74" t="n">
        <f aca="false">AP202*VLOOKUP($X203,$K$40:$V$69,AP$6+1,FALSE())</f>
        <v>0.552318342617837</v>
      </c>
      <c r="AQ203" s="74" t="n">
        <f aca="false">AQ202*VLOOKUP($X203,$K$40:$V$69,AQ$6+1,FALSE())</f>
        <v>0.451167112430357</v>
      </c>
      <c r="AR203" s="74" t="n">
        <f aca="false">AR202*VLOOKUP($X203,$K$40:$V$69,AR$6+1,FALSE())</f>
        <v>0.414462049762978</v>
      </c>
      <c r="AS203" s="74" t="n">
        <f aca="false">AS202*VLOOKUP($X203,$K$40:$V$69,AS$6+1,FALSE())</f>
        <v>0.342452290081585</v>
      </c>
      <c r="AT203" s="74" t="n">
        <f aca="false">AT202*VLOOKUP($X203,$K$40:$V$69,AT$6+1,FALSE())</f>
        <v>0.29532464005069</v>
      </c>
      <c r="AU203" s="74" t="n">
        <f aca="false">AU202*VLOOKUP($X203,$K$40:$V$69,AU$6+1,FALSE())</f>
        <v>0.176216080214576</v>
      </c>
      <c r="AV203" s="74" t="n">
        <f aca="false">AV202*VLOOKUP($X203,$K$40:$V$69,AV$6+1,FALSE())</f>
        <v>0.0727507767086521</v>
      </c>
      <c r="AW203" s="75" t="n">
        <v>0</v>
      </c>
      <c r="AX203" s="54"/>
      <c r="AY203" s="60" t="n">
        <f aca="false">AY191+1</f>
        <v>17</v>
      </c>
      <c r="AZ203" s="61" t="n">
        <v>197</v>
      </c>
      <c r="BA203" s="76" t="n">
        <v>0.176216080214576</v>
      </c>
      <c r="BB203" s="77" t="n">
        <v>0.29532464005069</v>
      </c>
      <c r="BC203" s="54"/>
      <c r="BD203" s="54" t="n">
        <f aca="false">IF($D$11=1,BA203*BB203,BA203)</f>
        <v>0.176216080214576</v>
      </c>
    </row>
    <row r="204" customFormat="false" ht="12.75" hidden="false" customHeight="false" outlineLevel="0" collapsed="false"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60" t="n">
        <f aca="false">X192+1</f>
        <v>17</v>
      </c>
      <c r="Y204" s="61" t="n">
        <v>198</v>
      </c>
      <c r="Z204" s="71" t="n">
        <f aca="false">Z203*VLOOKUP($X204,$K$7:$V$36,Z$6+1,FALSE())</f>
        <v>0.82350368420601</v>
      </c>
      <c r="AA204" s="71" t="n">
        <f aca="false">AA203*VLOOKUP($X204,$K$7:$V$36,AA$6+1,FALSE())</f>
        <v>0.775871962647795</v>
      </c>
      <c r="AB204" s="71" t="n">
        <f aca="false">AB203*VLOOKUP($X204,$K$7:$V$36,AB$6+1,FALSE())</f>
        <v>0.682566426813046</v>
      </c>
      <c r="AC204" s="71" t="n">
        <f aca="false">AC203*VLOOKUP($X204,$K$7:$V$36,AC$6+1,FALSE())</f>
        <v>0.625795360855584</v>
      </c>
      <c r="AD204" s="71" t="n">
        <f aca="false">AD203*VLOOKUP($X204,$K$7:$V$36,AD$6+1,FALSE())</f>
        <v>0.54979979901476</v>
      </c>
      <c r="AE204" s="71" t="n">
        <f aca="false">AE203*VLOOKUP($X204,$K$7:$V$36,AE$6+1,FALSE())</f>
        <v>0.448777498033408</v>
      </c>
      <c r="AF204" s="71" t="n">
        <f aca="false">AF203*VLOOKUP($X204,$K$7:$V$36,AF$6+1,FALSE())</f>
        <v>0.412109498795258</v>
      </c>
      <c r="AG204" s="71" t="n">
        <f aca="false">AG203*VLOOKUP($X204,$K$7:$V$36,AG$6+1,FALSE())</f>
        <v>0.34011078532872</v>
      </c>
      <c r="AH204" s="71" t="n">
        <f aca="false">AH203*VLOOKUP($X204,$K$7:$V$36,AH$6+1,FALSE())</f>
        <v>0.293035439531431</v>
      </c>
      <c r="AI204" s="71" t="n">
        <f aca="false">AI203*VLOOKUP($X204,$K$7:$V$36,AI$6+1,FALSE())</f>
        <v>0.17446146676747</v>
      </c>
      <c r="AJ204" s="71" t="n">
        <f aca="false">AJ203*VLOOKUP($X204,$K$7:$V$36,AJ$6+1,FALSE())</f>
        <v>0.0717725740352306</v>
      </c>
      <c r="AK204" s="72" t="n">
        <f aca="false">W$7</f>
        <v>0</v>
      </c>
      <c r="AL204" s="73" t="n">
        <f aca="false">AL203*VLOOKUP($X204,$K$40:$V$69,AL$6+1,FALSE())</f>
        <v>0.82350368420601</v>
      </c>
      <c r="AM204" s="74" t="n">
        <f aca="false">AM203*VLOOKUP($X204,$K$40:$V$69,AM$6+1,FALSE())</f>
        <v>0.775871962647795</v>
      </c>
      <c r="AN204" s="74" t="n">
        <f aca="false">AN203*VLOOKUP($X204,$K$40:$V$69,AN$6+1,FALSE())</f>
        <v>0.682566426813046</v>
      </c>
      <c r="AO204" s="74" t="n">
        <f aca="false">AO203*VLOOKUP($X204,$K$40:$V$69,AO$6+1,FALSE())</f>
        <v>0.625795360855584</v>
      </c>
      <c r="AP204" s="74" t="n">
        <f aca="false">AP203*VLOOKUP($X204,$K$40:$V$69,AP$6+1,FALSE())</f>
        <v>0.54979979901476</v>
      </c>
      <c r="AQ204" s="74" t="n">
        <f aca="false">AQ203*VLOOKUP($X204,$K$40:$V$69,AQ$6+1,FALSE())</f>
        <v>0.448777498033408</v>
      </c>
      <c r="AR204" s="74" t="n">
        <f aca="false">AR203*VLOOKUP($X204,$K$40:$V$69,AR$6+1,FALSE())</f>
        <v>0.412109498795258</v>
      </c>
      <c r="AS204" s="74" t="n">
        <f aca="false">AS203*VLOOKUP($X204,$K$40:$V$69,AS$6+1,FALSE())</f>
        <v>0.34011078532872</v>
      </c>
      <c r="AT204" s="74" t="n">
        <f aca="false">AT203*VLOOKUP($X204,$K$40:$V$69,AT$6+1,FALSE())</f>
        <v>0.293035439531431</v>
      </c>
      <c r="AU204" s="74" t="n">
        <f aca="false">AU203*VLOOKUP($X204,$K$40:$V$69,AU$6+1,FALSE())</f>
        <v>0.17446146676747</v>
      </c>
      <c r="AV204" s="74" t="n">
        <f aca="false">AV203*VLOOKUP($X204,$K$40:$V$69,AV$6+1,FALSE())</f>
        <v>0.0717725740352306</v>
      </c>
      <c r="AW204" s="75" t="n">
        <v>0</v>
      </c>
      <c r="AX204" s="54"/>
      <c r="AY204" s="60" t="n">
        <f aca="false">AY192+1</f>
        <v>17</v>
      </c>
      <c r="AZ204" s="61" t="n">
        <v>198</v>
      </c>
      <c r="BA204" s="76" t="n">
        <v>0.17446146676747</v>
      </c>
      <c r="BB204" s="77" t="n">
        <v>0.293035439531431</v>
      </c>
      <c r="BC204" s="54"/>
      <c r="BD204" s="54" t="n">
        <f aca="false">IF($D$11=1,BA204*BB204,BA204)</f>
        <v>0.17446146676747</v>
      </c>
    </row>
    <row r="205" customFormat="false" ht="12.75" hidden="false" customHeight="false" outlineLevel="0" collapsed="false"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60" t="n">
        <f aca="false">X193+1</f>
        <v>17</v>
      </c>
      <c r="Y205" s="61" t="n">
        <v>199</v>
      </c>
      <c r="Z205" s="71" t="n">
        <f aca="false">Z204*VLOOKUP($X205,$K$7:$V$36,Z$6+1,FALSE())</f>
        <v>0.822049540329786</v>
      </c>
      <c r="AA205" s="71" t="n">
        <f aca="false">AA204*VLOOKUP($X205,$K$7:$V$36,AA$6+1,FALSE())</f>
        <v>0.773980105166049</v>
      </c>
      <c r="AB205" s="71" t="n">
        <f aca="false">AB204*VLOOKUP($X205,$K$7:$V$36,AB$6+1,FALSE())</f>
        <v>0.680291882259039</v>
      </c>
      <c r="AC205" s="71" t="n">
        <f aca="false">AC204*VLOOKUP($X205,$K$7:$V$36,AC$6+1,FALSE())</f>
        <v>0.623244633947782</v>
      </c>
      <c r="AD205" s="71" t="n">
        <f aca="false">AD204*VLOOKUP($X205,$K$7:$V$36,AD$6+1,FALSE())</f>
        <v>0.547292739842656</v>
      </c>
      <c r="AE205" s="71" t="n">
        <f aca="false">AE204*VLOOKUP($X205,$K$7:$V$36,AE$6+1,FALSE())</f>
        <v>0.446400540270352</v>
      </c>
      <c r="AF205" s="71" t="n">
        <f aca="false">AF204*VLOOKUP($X205,$K$7:$V$36,AF$6+1,FALSE())</f>
        <v>0.409770301272224</v>
      </c>
      <c r="AG205" s="71" t="n">
        <f aca="false">AG204*VLOOKUP($X205,$K$7:$V$36,AG$6+1,FALSE())</f>
        <v>0.337785290527215</v>
      </c>
      <c r="AH205" s="71" t="n">
        <f aca="false">AH204*VLOOKUP($X205,$K$7:$V$36,AH$6+1,FALSE())</f>
        <v>0.290763983684667</v>
      </c>
      <c r="AI205" s="71" t="n">
        <f aca="false">AI204*VLOOKUP($X205,$K$7:$V$36,AI$6+1,FALSE())</f>
        <v>0.172724324304539</v>
      </c>
      <c r="AJ205" s="71" t="n">
        <f aca="false">AJ204*VLOOKUP($X205,$K$7:$V$36,AJ$6+1,FALSE())</f>
        <v>0.0708075242175392</v>
      </c>
      <c r="AK205" s="72" t="n">
        <f aca="false">W$7</f>
        <v>0</v>
      </c>
      <c r="AL205" s="73" t="n">
        <f aca="false">AL204*VLOOKUP($X205,$K$40:$V$69,AL$6+1,FALSE())</f>
        <v>0.822049540329786</v>
      </c>
      <c r="AM205" s="74" t="n">
        <f aca="false">AM204*VLOOKUP($X205,$K$40:$V$69,AM$6+1,FALSE())</f>
        <v>0.773980105166049</v>
      </c>
      <c r="AN205" s="74" t="n">
        <f aca="false">AN204*VLOOKUP($X205,$K$40:$V$69,AN$6+1,FALSE())</f>
        <v>0.680291882259039</v>
      </c>
      <c r="AO205" s="74" t="n">
        <f aca="false">AO204*VLOOKUP($X205,$K$40:$V$69,AO$6+1,FALSE())</f>
        <v>0.623244633947782</v>
      </c>
      <c r="AP205" s="74" t="n">
        <f aca="false">AP204*VLOOKUP($X205,$K$40:$V$69,AP$6+1,FALSE())</f>
        <v>0.547292739842656</v>
      </c>
      <c r="AQ205" s="74" t="n">
        <f aca="false">AQ204*VLOOKUP($X205,$K$40:$V$69,AQ$6+1,FALSE())</f>
        <v>0.446400540270352</v>
      </c>
      <c r="AR205" s="74" t="n">
        <f aca="false">AR204*VLOOKUP($X205,$K$40:$V$69,AR$6+1,FALSE())</f>
        <v>0.409770301272224</v>
      </c>
      <c r="AS205" s="74" t="n">
        <f aca="false">AS204*VLOOKUP($X205,$K$40:$V$69,AS$6+1,FALSE())</f>
        <v>0.337785290527215</v>
      </c>
      <c r="AT205" s="74" t="n">
        <f aca="false">AT204*VLOOKUP($X205,$K$40:$V$69,AT$6+1,FALSE())</f>
        <v>0.290763983684667</v>
      </c>
      <c r="AU205" s="74" t="n">
        <f aca="false">AU204*VLOOKUP($X205,$K$40:$V$69,AU$6+1,FALSE())</f>
        <v>0.172724324304539</v>
      </c>
      <c r="AV205" s="74" t="n">
        <f aca="false">AV204*VLOOKUP($X205,$K$40:$V$69,AV$6+1,FALSE())</f>
        <v>0.0708075242175392</v>
      </c>
      <c r="AW205" s="75" t="n">
        <v>0</v>
      </c>
      <c r="AX205" s="54"/>
      <c r="AY205" s="60" t="n">
        <f aca="false">AY193+1</f>
        <v>17</v>
      </c>
      <c r="AZ205" s="61" t="n">
        <v>199</v>
      </c>
      <c r="BA205" s="76" t="n">
        <v>0.172724324304539</v>
      </c>
      <c r="BB205" s="77" t="n">
        <v>0.290763983684667</v>
      </c>
      <c r="BC205" s="54"/>
      <c r="BD205" s="54" t="n">
        <f aca="false">IF($D$11=1,BA205*BB205,BA205)</f>
        <v>0.172724324304539</v>
      </c>
    </row>
    <row r="206" customFormat="false" ht="12.75" hidden="false" customHeight="false" outlineLevel="0" collapsed="false"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60" t="n">
        <f aca="false">X194+1</f>
        <v>17</v>
      </c>
      <c r="Y206" s="61" t="n">
        <v>200</v>
      </c>
      <c r="Z206" s="71" t="n">
        <f aca="false">Z205*VLOOKUP($X206,$K$7:$V$36,Z$6+1,FALSE())</f>
        <v>0.82059796418271</v>
      </c>
      <c r="AA206" s="71" t="n">
        <f aca="false">AA205*VLOOKUP($X206,$K$7:$V$36,AA$6+1,FALSE())</f>
        <v>0.772092860719575</v>
      </c>
      <c r="AB206" s="71" t="n">
        <f aca="false">AB205*VLOOKUP($X206,$K$7:$V$36,AB$6+1,FALSE())</f>
        <v>0.678024917264653</v>
      </c>
      <c r="AC206" s="71" t="n">
        <f aca="false">AC205*VLOOKUP($X206,$K$7:$V$36,AC$6+1,FALSE())</f>
        <v>0.620704303741785</v>
      </c>
      <c r="AD206" s="71" t="n">
        <f aca="false">AD205*VLOOKUP($X206,$K$7:$V$36,AD$6+1,FALSE())</f>
        <v>0.544797112733102</v>
      </c>
      <c r="AE206" s="71" t="n">
        <f aca="false">AE205*VLOOKUP($X206,$K$7:$V$36,AE$6+1,FALSE())</f>
        <v>0.444036172105107</v>
      </c>
      <c r="AF206" s="71" t="n">
        <f aca="false">AF205*VLOOKUP($X206,$K$7:$V$36,AF$6+1,FALSE())</f>
        <v>0.40744438139765</v>
      </c>
      <c r="AG206" s="71" t="n">
        <f aca="false">AG205*VLOOKUP($X206,$K$7:$V$36,AG$6+1,FALSE())</f>
        <v>0.335475696209627</v>
      </c>
      <c r="AH206" s="71" t="n">
        <f aca="false">AH205*VLOOKUP($X206,$K$7:$V$36,AH$6+1,FALSE())</f>
        <v>0.288510134963076</v>
      </c>
      <c r="AI206" s="71" t="n">
        <f aca="false">AI205*VLOOKUP($X206,$K$7:$V$36,AI$6+1,FALSE())</f>
        <v>0.171004478864225</v>
      </c>
      <c r="AJ206" s="71" t="n">
        <f aca="false">AJ205*VLOOKUP($X206,$K$7:$V$36,AJ$6+1,FALSE())</f>
        <v>0.0698554504030515</v>
      </c>
      <c r="AK206" s="72" t="n">
        <f aca="false">W$7</f>
        <v>0</v>
      </c>
      <c r="AL206" s="73" t="n">
        <f aca="false">AL205*VLOOKUP($X206,$K$40:$V$69,AL$6+1,FALSE())</f>
        <v>0.82059796418271</v>
      </c>
      <c r="AM206" s="74" t="n">
        <f aca="false">AM205*VLOOKUP($X206,$K$40:$V$69,AM$6+1,FALSE())</f>
        <v>0.772092860719575</v>
      </c>
      <c r="AN206" s="74" t="n">
        <f aca="false">AN205*VLOOKUP($X206,$K$40:$V$69,AN$6+1,FALSE())</f>
        <v>0.678024917264653</v>
      </c>
      <c r="AO206" s="74" t="n">
        <f aca="false">AO205*VLOOKUP($X206,$K$40:$V$69,AO$6+1,FALSE())</f>
        <v>0.620704303741785</v>
      </c>
      <c r="AP206" s="74" t="n">
        <f aca="false">AP205*VLOOKUP($X206,$K$40:$V$69,AP$6+1,FALSE())</f>
        <v>0.544797112733102</v>
      </c>
      <c r="AQ206" s="74" t="n">
        <f aca="false">AQ205*VLOOKUP($X206,$K$40:$V$69,AQ$6+1,FALSE())</f>
        <v>0.444036172105107</v>
      </c>
      <c r="AR206" s="74" t="n">
        <f aca="false">AR205*VLOOKUP($X206,$K$40:$V$69,AR$6+1,FALSE())</f>
        <v>0.40744438139765</v>
      </c>
      <c r="AS206" s="74" t="n">
        <f aca="false">AS205*VLOOKUP($X206,$K$40:$V$69,AS$6+1,FALSE())</f>
        <v>0.335475696209627</v>
      </c>
      <c r="AT206" s="74" t="n">
        <f aca="false">AT205*VLOOKUP($X206,$K$40:$V$69,AT$6+1,FALSE())</f>
        <v>0.288510134963076</v>
      </c>
      <c r="AU206" s="74" t="n">
        <f aca="false">AU205*VLOOKUP($X206,$K$40:$V$69,AU$6+1,FALSE())</f>
        <v>0.171004478864225</v>
      </c>
      <c r="AV206" s="74" t="n">
        <f aca="false">AV205*VLOOKUP($X206,$K$40:$V$69,AV$6+1,FALSE())</f>
        <v>0.0698554504030515</v>
      </c>
      <c r="AW206" s="75" t="n">
        <v>0</v>
      </c>
      <c r="AX206" s="54"/>
      <c r="AY206" s="60" t="n">
        <f aca="false">AY194+1</f>
        <v>17</v>
      </c>
      <c r="AZ206" s="61" t="n">
        <v>200</v>
      </c>
      <c r="BA206" s="76" t="n">
        <v>0.171004478864225</v>
      </c>
      <c r="BB206" s="77" t="n">
        <v>0.288510134963076</v>
      </c>
      <c r="BC206" s="54"/>
      <c r="BD206" s="54" t="n">
        <f aca="false">IF($D$11=1,BA206*BB206,BA206)</f>
        <v>0.171004478864225</v>
      </c>
    </row>
    <row r="207" customFormat="false" ht="12.75" hidden="false" customHeight="false" outlineLevel="0" collapsed="false"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60" t="n">
        <f aca="false">X195+1</f>
        <v>17</v>
      </c>
      <c r="Y207" s="61" t="n">
        <v>201</v>
      </c>
      <c r="Z207" s="71" t="n">
        <f aca="false">Z206*VLOOKUP($X207,$K$7:$V$36,Z$6+1,FALSE())</f>
        <v>0.819148951230681</v>
      </c>
      <c r="AA207" s="71" t="n">
        <f aca="false">AA206*VLOOKUP($X207,$K$7:$V$36,AA$6+1,FALSE())</f>
        <v>0.770210218060121</v>
      </c>
      <c r="AB207" s="71" t="n">
        <f aca="false">AB206*VLOOKUP($X207,$K$7:$V$36,AB$6+1,FALSE())</f>
        <v>0.675765506572208</v>
      </c>
      <c r="AC207" s="71" t="n">
        <f aca="false">AC206*VLOOKUP($X207,$K$7:$V$36,AC$6+1,FALSE())</f>
        <v>0.618174327860885</v>
      </c>
      <c r="AD207" s="71" t="n">
        <f aca="false">AD206*VLOOKUP($X207,$K$7:$V$36,AD$6+1,FALSE())</f>
        <v>0.542312865556473</v>
      </c>
      <c r="AE207" s="71" t="n">
        <f aca="false">AE206*VLOOKUP($X207,$K$7:$V$36,AE$6+1,FALSE())</f>
        <v>0.441684326856653</v>
      </c>
      <c r="AF207" s="71" t="n">
        <f aca="false">AF206*VLOOKUP($X207,$K$7:$V$36,AF$6+1,FALSE())</f>
        <v>0.40513166380554</v>
      </c>
      <c r="AG207" s="71" t="n">
        <f aca="false">AG206*VLOOKUP($X207,$K$7:$V$36,AG$6+1,FALSE())</f>
        <v>0.33318189365699</v>
      </c>
      <c r="AH207" s="71" t="n">
        <f aca="false">AH206*VLOOKUP($X207,$K$7:$V$36,AH$6+1,FALSE())</f>
        <v>0.286273756885529</v>
      </c>
      <c r="AI207" s="71" t="n">
        <f aca="false">AI206*VLOOKUP($X207,$K$7:$V$36,AI$6+1,FALSE())</f>
        <v>0.169301758217136</v>
      </c>
      <c r="AJ207" s="71" t="n">
        <f aca="false">AJ206*VLOOKUP($X207,$K$7:$V$36,AJ$6+1,FALSE())</f>
        <v>0.0689161781171902</v>
      </c>
      <c r="AK207" s="72" t="n">
        <f aca="false">W$7</f>
        <v>0</v>
      </c>
      <c r="AL207" s="73" t="n">
        <f aca="false">AL206*VLOOKUP($X207,$K$40:$V$69,AL$6+1,FALSE())</f>
        <v>0.819148951230681</v>
      </c>
      <c r="AM207" s="74" t="n">
        <f aca="false">AM206*VLOOKUP($X207,$K$40:$V$69,AM$6+1,FALSE())</f>
        <v>0.770210218060121</v>
      </c>
      <c r="AN207" s="74" t="n">
        <f aca="false">AN206*VLOOKUP($X207,$K$40:$V$69,AN$6+1,FALSE())</f>
        <v>0.675765506572208</v>
      </c>
      <c r="AO207" s="74" t="n">
        <f aca="false">AO206*VLOOKUP($X207,$K$40:$V$69,AO$6+1,FALSE())</f>
        <v>0.618174327860885</v>
      </c>
      <c r="AP207" s="74" t="n">
        <f aca="false">AP206*VLOOKUP($X207,$K$40:$V$69,AP$6+1,FALSE())</f>
        <v>0.542312865556473</v>
      </c>
      <c r="AQ207" s="74" t="n">
        <f aca="false">AQ206*VLOOKUP($X207,$K$40:$V$69,AQ$6+1,FALSE())</f>
        <v>0.441684326856653</v>
      </c>
      <c r="AR207" s="74" t="n">
        <f aca="false">AR206*VLOOKUP($X207,$K$40:$V$69,AR$6+1,FALSE())</f>
        <v>0.40513166380554</v>
      </c>
      <c r="AS207" s="74" t="n">
        <f aca="false">AS206*VLOOKUP($X207,$K$40:$V$69,AS$6+1,FALSE())</f>
        <v>0.33318189365699</v>
      </c>
      <c r="AT207" s="74" t="n">
        <f aca="false">AT206*VLOOKUP($X207,$K$40:$V$69,AT$6+1,FALSE())</f>
        <v>0.286273756885529</v>
      </c>
      <c r="AU207" s="74" t="n">
        <f aca="false">AU206*VLOOKUP($X207,$K$40:$V$69,AU$6+1,FALSE())</f>
        <v>0.169301758217136</v>
      </c>
      <c r="AV207" s="74" t="n">
        <f aca="false">AV206*VLOOKUP($X207,$K$40:$V$69,AV$6+1,FALSE())</f>
        <v>0.0689161781171902</v>
      </c>
      <c r="AW207" s="75" t="n">
        <v>0</v>
      </c>
      <c r="AX207" s="54"/>
      <c r="AY207" s="60" t="n">
        <f aca="false">AY195+1</f>
        <v>17</v>
      </c>
      <c r="AZ207" s="61" t="n">
        <v>201</v>
      </c>
      <c r="BA207" s="76" t="n">
        <v>0.169301758217136</v>
      </c>
      <c r="BB207" s="77" t="n">
        <v>0.286273756885529</v>
      </c>
      <c r="BC207" s="54"/>
      <c r="BD207" s="54" t="n">
        <f aca="false">IF($D$11=1,BA207*BB207,BA207)</f>
        <v>0.169301758217136</v>
      </c>
    </row>
    <row r="208" customFormat="false" ht="12.75" hidden="false" customHeight="false" outlineLevel="0" collapsed="false"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60" t="n">
        <f aca="false">X196+1</f>
        <v>17</v>
      </c>
      <c r="Y208" s="61" t="n">
        <v>202</v>
      </c>
      <c r="Z208" s="71" t="n">
        <f aca="false">Z207*VLOOKUP($X208,$K$7:$V$36,Z$6+1,FALSE())</f>
        <v>0.817702496947607</v>
      </c>
      <c r="AA208" s="71" t="n">
        <f aca="false">AA207*VLOOKUP($X208,$K$7:$V$36,AA$6+1,FALSE())</f>
        <v>0.768332165966858</v>
      </c>
      <c r="AB208" s="71" t="n">
        <f aca="false">AB207*VLOOKUP($X208,$K$7:$V$36,AB$6+1,FALSE())</f>
        <v>0.673513625008187</v>
      </c>
      <c r="AC208" s="71" t="n">
        <f aca="false">AC207*VLOOKUP($X208,$K$7:$V$36,AC$6+1,FALSE())</f>
        <v>0.615654664101103</v>
      </c>
      <c r="AD208" s="71" t="n">
        <f aca="false">AD207*VLOOKUP($X208,$K$7:$V$36,AD$6+1,FALSE())</f>
        <v>0.539839946420853</v>
      </c>
      <c r="AE208" s="71" t="n">
        <f aca="false">AE207*VLOOKUP($X208,$K$7:$V$36,AE$6+1,FALSE())</f>
        <v>0.439344938197144</v>
      </c>
      <c r="AF208" s="71" t="n">
        <f aca="false">AF207*VLOOKUP($X208,$K$7:$V$36,AF$6+1,FALSE())</f>
        <v>0.402832073557688</v>
      </c>
      <c r="AG208" s="71" t="n">
        <f aca="false">AG207*VLOOKUP($X208,$K$7:$V$36,AG$6+1,FALSE())</f>
        <v>0.3309037748937</v>
      </c>
      <c r="AH208" s="71" t="n">
        <f aca="false">AH207*VLOOKUP($X208,$K$7:$V$36,AH$6+1,FALSE())</f>
        <v>0.284054714028827</v>
      </c>
      <c r="AI208" s="71" t="n">
        <f aca="false">AI207*VLOOKUP($X208,$K$7:$V$36,AI$6+1,FALSE())</f>
        <v>0.167615991848796</v>
      </c>
      <c r="AJ208" s="71" t="n">
        <f aca="false">AJ207*VLOOKUP($X208,$K$7:$V$36,AJ$6+1,FALSE())</f>
        <v>0.0679895352313527</v>
      </c>
      <c r="AK208" s="72" t="n">
        <f aca="false">W$7</f>
        <v>0</v>
      </c>
      <c r="AL208" s="73" t="n">
        <f aca="false">AL207*VLOOKUP($X208,$K$40:$V$69,AL$6+1,FALSE())</f>
        <v>0.817702496947607</v>
      </c>
      <c r="AM208" s="74" t="n">
        <f aca="false">AM207*VLOOKUP($X208,$K$40:$V$69,AM$6+1,FALSE())</f>
        <v>0.768332165966858</v>
      </c>
      <c r="AN208" s="74" t="n">
        <f aca="false">AN207*VLOOKUP($X208,$K$40:$V$69,AN$6+1,FALSE())</f>
        <v>0.673513625008187</v>
      </c>
      <c r="AO208" s="74" t="n">
        <f aca="false">AO207*VLOOKUP($X208,$K$40:$V$69,AO$6+1,FALSE())</f>
        <v>0.615654664101103</v>
      </c>
      <c r="AP208" s="74" t="n">
        <f aca="false">AP207*VLOOKUP($X208,$K$40:$V$69,AP$6+1,FALSE())</f>
        <v>0.539839946420853</v>
      </c>
      <c r="AQ208" s="74" t="n">
        <f aca="false">AQ207*VLOOKUP($X208,$K$40:$V$69,AQ$6+1,FALSE())</f>
        <v>0.439344938197144</v>
      </c>
      <c r="AR208" s="74" t="n">
        <f aca="false">AR207*VLOOKUP($X208,$K$40:$V$69,AR$6+1,FALSE())</f>
        <v>0.402832073557688</v>
      </c>
      <c r="AS208" s="74" t="n">
        <f aca="false">AS207*VLOOKUP($X208,$K$40:$V$69,AS$6+1,FALSE())</f>
        <v>0.3309037748937</v>
      </c>
      <c r="AT208" s="74" t="n">
        <f aca="false">AT207*VLOOKUP($X208,$K$40:$V$69,AT$6+1,FALSE())</f>
        <v>0.284054714028827</v>
      </c>
      <c r="AU208" s="74" t="n">
        <f aca="false">AU207*VLOOKUP($X208,$K$40:$V$69,AU$6+1,FALSE())</f>
        <v>0.167615991848796</v>
      </c>
      <c r="AV208" s="74" t="n">
        <f aca="false">AV207*VLOOKUP($X208,$K$40:$V$69,AV$6+1,FALSE())</f>
        <v>0.0679895352313527</v>
      </c>
      <c r="AW208" s="75" t="n">
        <v>0</v>
      </c>
      <c r="AX208" s="54"/>
      <c r="AY208" s="60" t="n">
        <f aca="false">AY196+1</f>
        <v>17</v>
      </c>
      <c r="AZ208" s="61" t="n">
        <v>202</v>
      </c>
      <c r="BA208" s="76" t="n">
        <v>0.167615991848796</v>
      </c>
      <c r="BB208" s="77" t="n">
        <v>0.284054714028827</v>
      </c>
      <c r="BC208" s="54"/>
      <c r="BD208" s="54" t="n">
        <f aca="false">IF($D$11=1,BA208*BB208,BA208)</f>
        <v>0.167615991848796</v>
      </c>
    </row>
    <row r="209" customFormat="false" ht="12.75" hidden="false" customHeight="false" outlineLevel="0" collapsed="false"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60" t="n">
        <f aca="false">X197+1</f>
        <v>17</v>
      </c>
      <c r="Y209" s="61" t="n">
        <v>203</v>
      </c>
      <c r="Z209" s="71" t="n">
        <f aca="false">Z208*VLOOKUP($X209,$K$7:$V$36,Z$6+1,FALSE())</f>
        <v>0.816258596815387</v>
      </c>
      <c r="AA209" s="71" t="n">
        <f aca="false">AA208*VLOOKUP($X209,$K$7:$V$36,AA$6+1,FALSE())</f>
        <v>0.76645869324632</v>
      </c>
      <c r="AB209" s="71" t="n">
        <f aca="false">AB208*VLOOKUP($X209,$K$7:$V$36,AB$6+1,FALSE())</f>
        <v>0.671269247482962</v>
      </c>
      <c r="AC209" s="71" t="n">
        <f aca="false">AC208*VLOOKUP($X209,$K$7:$V$36,AC$6+1,FALSE())</f>
        <v>0.613145270430479</v>
      </c>
      <c r="AD209" s="71" t="n">
        <f aca="false">AD208*VLOOKUP($X209,$K$7:$V$36,AD$6+1,FALSE())</f>
        <v>0.53737830367095</v>
      </c>
      <c r="AE209" s="71" t="n">
        <f aca="false">AE208*VLOOKUP($X209,$K$7:$V$36,AE$6+1,FALSE())</f>
        <v>0.437017940150041</v>
      </c>
      <c r="AF209" s="71" t="n">
        <f aca="false">AF208*VLOOKUP($X209,$K$7:$V$36,AF$6+1,FALSE())</f>
        <v>0.40054553614125</v>
      </c>
      <c r="AG209" s="71" t="n">
        <f aca="false">AG208*VLOOKUP($X209,$K$7:$V$36,AG$6+1,FALSE())</f>
        <v>0.328641232682433</v>
      </c>
      <c r="AH209" s="71" t="n">
        <f aca="false">AH208*VLOOKUP($X209,$K$7:$V$36,AH$6+1,FALSE())</f>
        <v>0.281852872019501</v>
      </c>
      <c r="AI209" s="71" t="n">
        <f aca="false">AI208*VLOOKUP($X209,$K$7:$V$36,AI$6+1,FALSE())</f>
        <v>0.165947010942571</v>
      </c>
      <c r="AJ209" s="71" t="n">
        <f aca="false">AJ208*VLOOKUP($X209,$K$7:$V$36,AJ$6+1,FALSE())</f>
        <v>0.0670753519313677</v>
      </c>
      <c r="AK209" s="72" t="n">
        <f aca="false">W$7</f>
        <v>0</v>
      </c>
      <c r="AL209" s="73" t="n">
        <f aca="false">AL208*VLOOKUP($X209,$K$40:$V$69,AL$6+1,FALSE())</f>
        <v>0.816258596815387</v>
      </c>
      <c r="AM209" s="74" t="n">
        <f aca="false">AM208*VLOOKUP($X209,$K$40:$V$69,AM$6+1,FALSE())</f>
        <v>0.76645869324632</v>
      </c>
      <c r="AN209" s="74" t="n">
        <f aca="false">AN208*VLOOKUP($X209,$K$40:$V$69,AN$6+1,FALSE())</f>
        <v>0.671269247482962</v>
      </c>
      <c r="AO209" s="74" t="n">
        <f aca="false">AO208*VLOOKUP($X209,$K$40:$V$69,AO$6+1,FALSE())</f>
        <v>0.613145270430479</v>
      </c>
      <c r="AP209" s="74" t="n">
        <f aca="false">AP208*VLOOKUP($X209,$K$40:$V$69,AP$6+1,FALSE())</f>
        <v>0.53737830367095</v>
      </c>
      <c r="AQ209" s="74" t="n">
        <f aca="false">AQ208*VLOOKUP($X209,$K$40:$V$69,AQ$6+1,FALSE())</f>
        <v>0.437017940150041</v>
      </c>
      <c r="AR209" s="74" t="n">
        <f aca="false">AR208*VLOOKUP($X209,$K$40:$V$69,AR$6+1,FALSE())</f>
        <v>0.40054553614125</v>
      </c>
      <c r="AS209" s="74" t="n">
        <f aca="false">AS208*VLOOKUP($X209,$K$40:$V$69,AS$6+1,FALSE())</f>
        <v>0.328641232682433</v>
      </c>
      <c r="AT209" s="74" t="n">
        <f aca="false">AT208*VLOOKUP($X209,$K$40:$V$69,AT$6+1,FALSE())</f>
        <v>0.281852872019501</v>
      </c>
      <c r="AU209" s="74" t="n">
        <f aca="false">AU208*VLOOKUP($X209,$K$40:$V$69,AU$6+1,FALSE())</f>
        <v>0.165947010942571</v>
      </c>
      <c r="AV209" s="74" t="n">
        <f aca="false">AV208*VLOOKUP($X209,$K$40:$V$69,AV$6+1,FALSE())</f>
        <v>0.0670753519313677</v>
      </c>
      <c r="AW209" s="75" t="n">
        <v>0</v>
      </c>
      <c r="AX209" s="54"/>
      <c r="AY209" s="60" t="n">
        <f aca="false">AY197+1</f>
        <v>17</v>
      </c>
      <c r="AZ209" s="61" t="n">
        <v>203</v>
      </c>
      <c r="BA209" s="76" t="n">
        <v>0.165947010942571</v>
      </c>
      <c r="BB209" s="77" t="n">
        <v>0.281852872019501</v>
      </c>
      <c r="BC209" s="54"/>
      <c r="BD209" s="54" t="n">
        <f aca="false">IF($D$11=1,BA209*BB209,BA209)</f>
        <v>0.165947010942571</v>
      </c>
    </row>
    <row r="210" customFormat="false" ht="12.75" hidden="false" customHeight="false" outlineLevel="0" collapsed="false"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60" t="n">
        <f aca="false">X198+1</f>
        <v>17</v>
      </c>
      <c r="Y210" s="61" t="n">
        <v>204</v>
      </c>
      <c r="Z210" s="71" t="n">
        <f aca="false">Z209*VLOOKUP($X210,$K$7:$V$36,Z$6+1,FALSE())</f>
        <v>0.814817246323897</v>
      </c>
      <c r="AA210" s="71" t="n">
        <f aca="false">AA209*VLOOKUP($X210,$K$7:$V$36,AA$6+1,FALSE())</f>
        <v>0.764589788732335</v>
      </c>
      <c r="AB210" s="71" t="n">
        <f aca="false">AB209*VLOOKUP($X210,$K$7:$V$36,AB$6+1,FALSE())</f>
        <v>0.669032348990512</v>
      </c>
      <c r="AC210" s="71" t="n">
        <f aca="false">AC209*VLOOKUP($X210,$K$7:$V$36,AC$6+1,FALSE())</f>
        <v>0.610646104988376</v>
      </c>
      <c r="AD210" s="71" t="n">
        <f aca="false">AD209*VLOOKUP($X210,$K$7:$V$36,AD$6+1,FALSE())</f>
        <v>0.534927885887018</v>
      </c>
      <c r="AE210" s="71" t="n">
        <f aca="false">AE209*VLOOKUP($X210,$K$7:$V$36,AE$6+1,FALSE())</f>
        <v>0.434703267088253</v>
      </c>
      <c r="AF210" s="71" t="n">
        <f aca="false">AF209*VLOOKUP($X210,$K$7:$V$36,AF$6+1,FALSE())</f>
        <v>0.398271977466328</v>
      </c>
      <c r="AG210" s="71" t="n">
        <f aca="false">AG209*VLOOKUP($X210,$K$7:$V$36,AG$6+1,FALSE())</f>
        <v>0.326394160519096</v>
      </c>
      <c r="AH210" s="71" t="n">
        <f aca="false">AH209*VLOOKUP($X210,$K$7:$V$36,AH$6+1,FALSE())</f>
        <v>0.279668097525673</v>
      </c>
      <c r="AI210" s="71" t="n">
        <f aca="false">AI209*VLOOKUP($X210,$K$7:$V$36,AI$6+1,FALSE())</f>
        <v>0.164294648362764</v>
      </c>
      <c r="AJ210" s="71" t="n">
        <f aca="false">AJ209*VLOOKUP($X210,$K$7:$V$36,AJ$6+1,FALSE())</f>
        <v>0.0661734606863751</v>
      </c>
      <c r="AK210" s="72" t="n">
        <f aca="false">W$7</f>
        <v>0</v>
      </c>
      <c r="AL210" s="73" t="n">
        <f aca="false">AL209*VLOOKUP($X210,$K$40:$V$69,AL$6+1,FALSE())</f>
        <v>0.814817246323897</v>
      </c>
      <c r="AM210" s="74" t="n">
        <f aca="false">AM209*VLOOKUP($X210,$K$40:$V$69,AM$6+1,FALSE())</f>
        <v>0.764589788732335</v>
      </c>
      <c r="AN210" s="74" t="n">
        <f aca="false">AN209*VLOOKUP($X210,$K$40:$V$69,AN$6+1,FALSE())</f>
        <v>0.669032348990512</v>
      </c>
      <c r="AO210" s="74" t="n">
        <f aca="false">AO209*VLOOKUP($X210,$K$40:$V$69,AO$6+1,FALSE())</f>
        <v>0.610646104988376</v>
      </c>
      <c r="AP210" s="74" t="n">
        <f aca="false">AP209*VLOOKUP($X210,$K$40:$V$69,AP$6+1,FALSE())</f>
        <v>0.534927885887018</v>
      </c>
      <c r="AQ210" s="74" t="n">
        <f aca="false">AQ209*VLOOKUP($X210,$K$40:$V$69,AQ$6+1,FALSE())</f>
        <v>0.434703267088253</v>
      </c>
      <c r="AR210" s="74" t="n">
        <f aca="false">AR209*VLOOKUP($X210,$K$40:$V$69,AR$6+1,FALSE())</f>
        <v>0.398271977466328</v>
      </c>
      <c r="AS210" s="74" t="n">
        <f aca="false">AS209*VLOOKUP($X210,$K$40:$V$69,AS$6+1,FALSE())</f>
        <v>0.326394160519096</v>
      </c>
      <c r="AT210" s="74" t="n">
        <f aca="false">AT209*VLOOKUP($X210,$K$40:$V$69,AT$6+1,FALSE())</f>
        <v>0.279668097525673</v>
      </c>
      <c r="AU210" s="74" t="n">
        <f aca="false">AU209*VLOOKUP($X210,$K$40:$V$69,AU$6+1,FALSE())</f>
        <v>0.164294648362764</v>
      </c>
      <c r="AV210" s="74" t="n">
        <f aca="false">AV209*VLOOKUP($X210,$K$40:$V$69,AV$6+1,FALSE())</f>
        <v>0.0661734606863751</v>
      </c>
      <c r="AW210" s="75" t="n">
        <v>0</v>
      </c>
      <c r="AX210" s="54"/>
      <c r="AY210" s="60" t="n">
        <f aca="false">AY198+1</f>
        <v>17</v>
      </c>
      <c r="AZ210" s="61" t="n">
        <v>204</v>
      </c>
      <c r="BA210" s="76" t="n">
        <v>0.164294648362764</v>
      </c>
      <c r="BB210" s="77" t="n">
        <v>0.279668097525673</v>
      </c>
      <c r="BC210" s="54"/>
      <c r="BD210" s="54" t="n">
        <f aca="false">IF($D$11=1,BA210*BB210,BA210)</f>
        <v>0.164294648362764</v>
      </c>
    </row>
    <row r="211" customFormat="false" ht="12.75" hidden="false" customHeight="false" outlineLevel="0" collapsed="false"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60" t="n">
        <f aca="false">X199+1</f>
        <v>18</v>
      </c>
      <c r="Y211" s="61" t="n">
        <v>205</v>
      </c>
      <c r="Z211" s="71" t="n">
        <f aca="false">Z210*VLOOKUP($X211,$K$7:$V$36,Z$6+1,FALSE())</f>
        <v>0.813378440970979</v>
      </c>
      <c r="AA211" s="71" t="n">
        <f aca="false">AA210*VLOOKUP($X211,$K$7:$V$36,AA$6+1,FALSE())</f>
        <v>0.762725441285955</v>
      </c>
      <c r="AB211" s="71" t="n">
        <f aca="false">AB210*VLOOKUP($X211,$K$7:$V$36,AB$6+1,FALSE())</f>
        <v>0.666802904608144</v>
      </c>
      <c r="AC211" s="71" t="n">
        <f aca="false">AC210*VLOOKUP($X211,$K$7:$V$36,AC$6+1,FALSE())</f>
        <v>0.608157126084778</v>
      </c>
      <c r="AD211" s="71" t="n">
        <f aca="false">AD210*VLOOKUP($X211,$K$7:$V$36,AD$6+1,FALSE())</f>
        <v>0.532488641883781</v>
      </c>
      <c r="AE211" s="71" t="n">
        <f aca="false">AE210*VLOOKUP($X211,$K$7:$V$36,AE$6+1,FALSE())</f>
        <v>0.432400853732282</v>
      </c>
      <c r="AF211" s="71" t="n">
        <f aca="false">AF210*VLOOKUP($X211,$K$7:$V$36,AF$6+1,FALSE())</f>
        <v>0.396011323863568</v>
      </c>
      <c r="AG211" s="71" t="n">
        <f aca="false">AG210*VLOOKUP($X211,$K$7:$V$36,AG$6+1,FALSE())</f>
        <v>0.324162452627813</v>
      </c>
      <c r="AH211" s="71" t="n">
        <f aca="false">AH210*VLOOKUP($X211,$K$7:$V$36,AH$6+1,FALSE())</f>
        <v>0.277500258248984</v>
      </c>
      <c r="AI211" s="71" t="n">
        <f aca="false">AI210*VLOOKUP($X211,$K$7:$V$36,AI$6+1,FALSE())</f>
        <v>0.162658738637875</v>
      </c>
      <c r="AJ211" s="71" t="n">
        <f aca="false">AJ210*VLOOKUP($X211,$K$7:$V$36,AJ$6+1,FALSE())</f>
        <v>0.065283696218125</v>
      </c>
      <c r="AK211" s="72" t="n">
        <f aca="false">W$7</f>
        <v>0</v>
      </c>
      <c r="AL211" s="73" t="n">
        <f aca="false">AL210*VLOOKUP($X211,$K$40:$V$69,AL$6+1,FALSE())</f>
        <v>0.813378440970979</v>
      </c>
      <c r="AM211" s="74" t="n">
        <f aca="false">AM210*VLOOKUP($X211,$K$40:$V$69,AM$6+1,FALSE())</f>
        <v>0.762725441285955</v>
      </c>
      <c r="AN211" s="74" t="n">
        <f aca="false">AN210*VLOOKUP($X211,$K$40:$V$69,AN$6+1,FALSE())</f>
        <v>0.666802904608144</v>
      </c>
      <c r="AO211" s="74" t="n">
        <f aca="false">AO210*VLOOKUP($X211,$K$40:$V$69,AO$6+1,FALSE())</f>
        <v>0.608157126084778</v>
      </c>
      <c r="AP211" s="74" t="n">
        <f aca="false">AP210*VLOOKUP($X211,$K$40:$V$69,AP$6+1,FALSE())</f>
        <v>0.532488641883781</v>
      </c>
      <c r="AQ211" s="74" t="n">
        <f aca="false">AQ210*VLOOKUP($X211,$K$40:$V$69,AQ$6+1,FALSE())</f>
        <v>0.432400853732282</v>
      </c>
      <c r="AR211" s="74" t="n">
        <f aca="false">AR210*VLOOKUP($X211,$K$40:$V$69,AR$6+1,FALSE())</f>
        <v>0.396011323863568</v>
      </c>
      <c r="AS211" s="74" t="n">
        <f aca="false">AS210*VLOOKUP($X211,$K$40:$V$69,AS$6+1,FALSE())</f>
        <v>0.324162452627813</v>
      </c>
      <c r="AT211" s="74" t="n">
        <f aca="false">AT210*VLOOKUP($X211,$K$40:$V$69,AT$6+1,FALSE())</f>
        <v>0.277500258248984</v>
      </c>
      <c r="AU211" s="74" t="n">
        <f aca="false">AU210*VLOOKUP($X211,$K$40:$V$69,AU$6+1,FALSE())</f>
        <v>0.162658738637875</v>
      </c>
      <c r="AV211" s="74" t="n">
        <f aca="false">AV210*VLOOKUP($X211,$K$40:$V$69,AV$6+1,FALSE())</f>
        <v>0.065283696218125</v>
      </c>
      <c r="AW211" s="75" t="n">
        <v>0</v>
      </c>
      <c r="AX211" s="54"/>
      <c r="AY211" s="60" t="n">
        <f aca="false">AY199+1</f>
        <v>18</v>
      </c>
      <c r="AZ211" s="61" t="n">
        <v>205</v>
      </c>
      <c r="BA211" s="76" t="n">
        <v>0.162658738637875</v>
      </c>
      <c r="BB211" s="77" t="n">
        <v>0.277500258248984</v>
      </c>
      <c r="BC211" s="54"/>
      <c r="BD211" s="54" t="n">
        <f aca="false">IF($D$11=1,BA211*BB211,BA211)</f>
        <v>0.162658738637875</v>
      </c>
    </row>
    <row r="212" customFormat="false" ht="12.75" hidden="false" customHeight="false" outlineLevel="0" collapsed="false"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60" t="n">
        <f aca="false">X200+1</f>
        <v>18</v>
      </c>
      <c r="Y212" s="61" t="n">
        <v>206</v>
      </c>
      <c r="Z212" s="71" t="n">
        <f aca="false">Z211*VLOOKUP($X212,$K$7:$V$36,Z$6+1,FALSE())</f>
        <v>0.811942176262424</v>
      </c>
      <c r="AA212" s="71" t="n">
        <f aca="false">AA211*VLOOKUP($X212,$K$7:$V$36,AA$6+1,FALSE())</f>
        <v>0.760865639795396</v>
      </c>
      <c r="AB212" s="71" t="n">
        <f aca="false">AB211*VLOOKUP($X212,$K$7:$V$36,AB$6+1,FALSE())</f>
        <v>0.664580889496217</v>
      </c>
      <c r="AC212" s="71" t="n">
        <f aca="false">AC211*VLOOKUP($X212,$K$7:$V$36,AC$6+1,FALSE())</f>
        <v>0.605678292199599</v>
      </c>
      <c r="AD212" s="71" t="n">
        <f aca="false">AD211*VLOOKUP($X212,$K$7:$V$36,AD$6+1,FALSE())</f>
        <v>0.530060520709367</v>
      </c>
      <c r="AE212" s="71" t="n">
        <f aca="false">AE211*VLOOKUP($X212,$K$7:$V$36,AE$6+1,FALSE())</f>
        <v>0.430110635148384</v>
      </c>
      <c r="AF212" s="71" t="n">
        <f aca="false">AF211*VLOOKUP($X212,$K$7:$V$36,AF$6+1,FALSE())</f>
        <v>0.393763502081777</v>
      </c>
      <c r="AG212" s="71" t="n">
        <f aca="false">AG211*VLOOKUP($X212,$K$7:$V$36,AG$6+1,FALSE())</f>
        <v>0.321946003955948</v>
      </c>
      <c r="AH212" s="71" t="n">
        <f aca="false">AH211*VLOOKUP($X212,$K$7:$V$36,AH$6+1,FALSE())</f>
        <v>0.275349222916582</v>
      </c>
      <c r="AI212" s="71" t="n">
        <f aca="false">AI211*VLOOKUP($X212,$K$7:$V$36,AI$6+1,FALSE())</f>
        <v>0.161039117944033</v>
      </c>
      <c r="AJ212" s="71" t="n">
        <f aca="false">AJ211*VLOOKUP($X212,$K$7:$V$36,AJ$6+1,FALSE())</f>
        <v>0.064405895470689</v>
      </c>
      <c r="AK212" s="72" t="n">
        <f aca="false">W$7</f>
        <v>0</v>
      </c>
      <c r="AL212" s="73" t="n">
        <f aca="false">AL211*VLOOKUP($X212,$K$40:$V$69,AL$6+1,FALSE())</f>
        <v>0.811942176262424</v>
      </c>
      <c r="AM212" s="74" t="n">
        <f aca="false">AM211*VLOOKUP($X212,$K$40:$V$69,AM$6+1,FALSE())</f>
        <v>0.760865639795396</v>
      </c>
      <c r="AN212" s="74" t="n">
        <f aca="false">AN211*VLOOKUP($X212,$K$40:$V$69,AN$6+1,FALSE())</f>
        <v>0.664580889496217</v>
      </c>
      <c r="AO212" s="74" t="n">
        <f aca="false">AO211*VLOOKUP($X212,$K$40:$V$69,AO$6+1,FALSE())</f>
        <v>0.605678292199599</v>
      </c>
      <c r="AP212" s="74" t="n">
        <f aca="false">AP211*VLOOKUP($X212,$K$40:$V$69,AP$6+1,FALSE())</f>
        <v>0.530060520709367</v>
      </c>
      <c r="AQ212" s="74" t="n">
        <f aca="false">AQ211*VLOOKUP($X212,$K$40:$V$69,AQ$6+1,FALSE())</f>
        <v>0.430110635148384</v>
      </c>
      <c r="AR212" s="74" t="n">
        <f aca="false">AR211*VLOOKUP($X212,$K$40:$V$69,AR$6+1,FALSE())</f>
        <v>0.393763502081777</v>
      </c>
      <c r="AS212" s="74" t="n">
        <f aca="false">AS211*VLOOKUP($X212,$K$40:$V$69,AS$6+1,FALSE())</f>
        <v>0.321946003955948</v>
      </c>
      <c r="AT212" s="74" t="n">
        <f aca="false">AT211*VLOOKUP($X212,$K$40:$V$69,AT$6+1,FALSE())</f>
        <v>0.275349222916582</v>
      </c>
      <c r="AU212" s="74" t="n">
        <f aca="false">AU211*VLOOKUP($X212,$K$40:$V$69,AU$6+1,FALSE())</f>
        <v>0.161039117944033</v>
      </c>
      <c r="AV212" s="74" t="n">
        <f aca="false">AV211*VLOOKUP($X212,$K$40:$V$69,AV$6+1,FALSE())</f>
        <v>0.064405895470689</v>
      </c>
      <c r="AW212" s="75" t="n">
        <v>0</v>
      </c>
      <c r="AX212" s="54"/>
      <c r="AY212" s="60" t="n">
        <f aca="false">AY200+1</f>
        <v>18</v>
      </c>
      <c r="AZ212" s="61" t="n">
        <v>206</v>
      </c>
      <c r="BA212" s="76" t="n">
        <v>0.161039117944033</v>
      </c>
      <c r="BB212" s="77" t="n">
        <v>0.275349222916582</v>
      </c>
      <c r="BC212" s="54"/>
      <c r="BD212" s="54" t="n">
        <f aca="false">IF($D$11=1,BA212*BB212,BA212)</f>
        <v>0.161039117944033</v>
      </c>
    </row>
    <row r="213" customFormat="false" ht="12.75" hidden="false" customHeight="false" outlineLevel="0" collapsed="false"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60" t="n">
        <f aca="false">X201+1</f>
        <v>18</v>
      </c>
      <c r="Y213" s="61" t="n">
        <v>207</v>
      </c>
      <c r="Z213" s="71" t="n">
        <f aca="false">Z212*VLOOKUP($X213,$K$7:$V$36,Z$6+1,FALSE())</f>
        <v>0.810508447711959</v>
      </c>
      <c r="AA213" s="71" t="n">
        <f aca="false">AA212*VLOOKUP($X213,$K$7:$V$36,AA$6+1,FALSE())</f>
        <v>0.759010373175968</v>
      </c>
      <c r="AB213" s="71" t="n">
        <f aca="false">AB212*VLOOKUP($X213,$K$7:$V$36,AB$6+1,FALSE())</f>
        <v>0.662366278897863</v>
      </c>
      <c r="AC213" s="71" t="n">
        <f aca="false">AC212*VLOOKUP($X213,$K$7:$V$36,AC$6+1,FALSE())</f>
        <v>0.603209561981987</v>
      </c>
      <c r="AD213" s="71" t="n">
        <f aca="false">AD212*VLOOKUP($X213,$K$7:$V$36,AD$6+1,FALSE())</f>
        <v>0.527643471644242</v>
      </c>
      <c r="AE213" s="71" t="n">
        <f aca="false">AE212*VLOOKUP($X213,$K$7:$V$36,AE$6+1,FALSE())</f>
        <v>0.427832546746739</v>
      </c>
      <c r="AF213" s="71" t="n">
        <f aca="false">AF212*VLOOKUP($X213,$K$7:$V$36,AF$6+1,FALSE())</f>
        <v>0.391528439285545</v>
      </c>
      <c r="AG213" s="71" t="n">
        <f aca="false">AG212*VLOOKUP($X213,$K$7:$V$36,AG$6+1,FALSE())</f>
        <v>0.319744710169157</v>
      </c>
      <c r="AH213" s="71" t="n">
        <f aca="false">AH212*VLOOKUP($X213,$K$7:$V$36,AH$6+1,FALSE())</f>
        <v>0.273214861273172</v>
      </c>
      <c r="AI213" s="71" t="n">
        <f aca="false">AI212*VLOOKUP($X213,$K$7:$V$36,AI$6+1,FALSE())</f>
        <v>0.159435624088588</v>
      </c>
      <c r="AJ213" s="71" t="n">
        <f aca="false">AJ212*VLOOKUP($X213,$K$7:$V$36,AJ$6+1,FALSE())</f>
        <v>0.0635398975805794</v>
      </c>
      <c r="AK213" s="72" t="n">
        <f aca="false">W$7</f>
        <v>0</v>
      </c>
      <c r="AL213" s="73" t="n">
        <f aca="false">AL212*VLOOKUP($X213,$K$40:$V$69,AL$6+1,FALSE())</f>
        <v>0.810508447711959</v>
      </c>
      <c r="AM213" s="74" t="n">
        <f aca="false">AM212*VLOOKUP($X213,$K$40:$V$69,AM$6+1,FALSE())</f>
        <v>0.759010373175968</v>
      </c>
      <c r="AN213" s="74" t="n">
        <f aca="false">AN212*VLOOKUP($X213,$K$40:$V$69,AN$6+1,FALSE())</f>
        <v>0.662366278897863</v>
      </c>
      <c r="AO213" s="74" t="n">
        <f aca="false">AO212*VLOOKUP($X213,$K$40:$V$69,AO$6+1,FALSE())</f>
        <v>0.603209561981987</v>
      </c>
      <c r="AP213" s="74" t="n">
        <f aca="false">AP212*VLOOKUP($X213,$K$40:$V$69,AP$6+1,FALSE())</f>
        <v>0.527643471644242</v>
      </c>
      <c r="AQ213" s="74" t="n">
        <f aca="false">AQ212*VLOOKUP($X213,$K$40:$V$69,AQ$6+1,FALSE())</f>
        <v>0.427832546746739</v>
      </c>
      <c r="AR213" s="74" t="n">
        <f aca="false">AR212*VLOOKUP($X213,$K$40:$V$69,AR$6+1,FALSE())</f>
        <v>0.391528439285545</v>
      </c>
      <c r="AS213" s="74" t="n">
        <f aca="false">AS212*VLOOKUP($X213,$K$40:$V$69,AS$6+1,FALSE())</f>
        <v>0.319744710169157</v>
      </c>
      <c r="AT213" s="74" t="n">
        <f aca="false">AT212*VLOOKUP($X213,$K$40:$V$69,AT$6+1,FALSE())</f>
        <v>0.273214861273172</v>
      </c>
      <c r="AU213" s="74" t="n">
        <f aca="false">AU212*VLOOKUP($X213,$K$40:$V$69,AU$6+1,FALSE())</f>
        <v>0.159435624088588</v>
      </c>
      <c r="AV213" s="74" t="n">
        <f aca="false">AV212*VLOOKUP($X213,$K$40:$V$69,AV$6+1,FALSE())</f>
        <v>0.0635398975805794</v>
      </c>
      <c r="AW213" s="75" t="n">
        <v>0</v>
      </c>
      <c r="AX213" s="54"/>
      <c r="AY213" s="60" t="n">
        <f aca="false">AY201+1</f>
        <v>18</v>
      </c>
      <c r="AZ213" s="61" t="n">
        <v>207</v>
      </c>
      <c r="BA213" s="76" t="n">
        <v>0.159435624088588</v>
      </c>
      <c r="BB213" s="77" t="n">
        <v>0.273214861273172</v>
      </c>
      <c r="BC213" s="54"/>
      <c r="BD213" s="54" t="n">
        <f aca="false">IF($D$11=1,BA213*BB213,BA213)</f>
        <v>0.159435624088588</v>
      </c>
    </row>
    <row r="214" customFormat="false" ht="12.75" hidden="false" customHeight="false" outlineLevel="0" collapsed="false"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60" t="n">
        <f aca="false">X202+1</f>
        <v>18</v>
      </c>
      <c r="Y214" s="61" t="n">
        <v>208</v>
      </c>
      <c r="Z214" s="71" t="n">
        <f aca="false">Z213*VLOOKUP($X214,$K$7:$V$36,Z$6+1,FALSE())</f>
        <v>0.809077250841232</v>
      </c>
      <c r="AA214" s="71" t="n">
        <f aca="false">AA213*VLOOKUP($X214,$K$7:$V$36,AA$6+1,FALSE())</f>
        <v>0.757159630370008</v>
      </c>
      <c r="AB214" s="71" t="n">
        <f aca="false">AB213*VLOOKUP($X214,$K$7:$V$36,AB$6+1,FALSE())</f>
        <v>0.660159048138712</v>
      </c>
      <c r="AC214" s="71" t="n">
        <f aca="false">AC213*VLOOKUP($X214,$K$7:$V$36,AC$6+1,FALSE())</f>
        <v>0.600750894249635</v>
      </c>
      <c r="AD214" s="71" t="n">
        <f aca="false">AD213*VLOOKUP($X214,$K$7:$V$36,AD$6+1,FALSE())</f>
        <v>0.525237444200148</v>
      </c>
      <c r="AE214" s="71" t="n">
        <f aca="false">AE213*VLOOKUP($X214,$K$7:$V$36,AE$6+1,FALSE())</f>
        <v>0.425566524279627</v>
      </c>
      <c r="AF214" s="71" t="n">
        <f aca="false">AF213*VLOOKUP($X214,$K$7:$V$36,AF$6+1,FALSE())</f>
        <v>0.38930606305289</v>
      </c>
      <c r="AG214" s="71" t="n">
        <f aca="false">AG213*VLOOKUP($X214,$K$7:$V$36,AG$6+1,FALSE())</f>
        <v>0.31755846764648</v>
      </c>
      <c r="AH214" s="71" t="n">
        <f aca="false">AH213*VLOOKUP($X214,$K$7:$V$36,AH$6+1,FALSE())</f>
        <v>0.271097044073129</v>
      </c>
      <c r="AI214" s="71" t="n">
        <f aca="false">AI213*VLOOKUP($X214,$K$7:$V$36,AI$6+1,FALSE())</f>
        <v>0.157848096493871</v>
      </c>
      <c r="AJ214" s="71" t="n">
        <f aca="false">AJ213*VLOOKUP($X214,$K$7:$V$36,AJ$6+1,FALSE())</f>
        <v>0.0626855438472693</v>
      </c>
      <c r="AK214" s="72" t="n">
        <f aca="false">W$7</f>
        <v>0</v>
      </c>
      <c r="AL214" s="73" t="n">
        <f aca="false">AL213*VLOOKUP($X214,$K$40:$V$69,AL$6+1,FALSE())</f>
        <v>0.809077250841232</v>
      </c>
      <c r="AM214" s="74" t="n">
        <f aca="false">AM213*VLOOKUP($X214,$K$40:$V$69,AM$6+1,FALSE())</f>
        <v>0.757159630370008</v>
      </c>
      <c r="AN214" s="74" t="n">
        <f aca="false">AN213*VLOOKUP($X214,$K$40:$V$69,AN$6+1,FALSE())</f>
        <v>0.660159048138712</v>
      </c>
      <c r="AO214" s="74" t="n">
        <f aca="false">AO213*VLOOKUP($X214,$K$40:$V$69,AO$6+1,FALSE())</f>
        <v>0.600750894249635</v>
      </c>
      <c r="AP214" s="74" t="n">
        <f aca="false">AP213*VLOOKUP($X214,$K$40:$V$69,AP$6+1,FALSE())</f>
        <v>0.525237444200148</v>
      </c>
      <c r="AQ214" s="74" t="n">
        <f aca="false">AQ213*VLOOKUP($X214,$K$40:$V$69,AQ$6+1,FALSE())</f>
        <v>0.425566524279627</v>
      </c>
      <c r="AR214" s="74" t="n">
        <f aca="false">AR213*VLOOKUP($X214,$K$40:$V$69,AR$6+1,FALSE())</f>
        <v>0.38930606305289</v>
      </c>
      <c r="AS214" s="74" t="n">
        <f aca="false">AS213*VLOOKUP($X214,$K$40:$V$69,AS$6+1,FALSE())</f>
        <v>0.31755846764648</v>
      </c>
      <c r="AT214" s="74" t="n">
        <f aca="false">AT213*VLOOKUP($X214,$K$40:$V$69,AT$6+1,FALSE())</f>
        <v>0.271097044073129</v>
      </c>
      <c r="AU214" s="74" t="n">
        <f aca="false">AU213*VLOOKUP($X214,$K$40:$V$69,AU$6+1,FALSE())</f>
        <v>0.157848096493871</v>
      </c>
      <c r="AV214" s="74" t="n">
        <f aca="false">AV213*VLOOKUP($X214,$K$40:$V$69,AV$6+1,FALSE())</f>
        <v>0.0626855438472693</v>
      </c>
      <c r="AW214" s="75" t="n">
        <v>0</v>
      </c>
      <c r="AX214" s="54"/>
      <c r="AY214" s="60" t="n">
        <f aca="false">AY202+1</f>
        <v>18</v>
      </c>
      <c r="AZ214" s="61" t="n">
        <v>208</v>
      </c>
      <c r="BA214" s="76" t="n">
        <v>0.157848096493871</v>
      </c>
      <c r="BB214" s="77" t="n">
        <v>0.271097044073129</v>
      </c>
      <c r="BC214" s="54"/>
      <c r="BD214" s="54" t="n">
        <f aca="false">IF($D$11=1,BA214*BB214,BA214)</f>
        <v>0.157848096493871</v>
      </c>
    </row>
    <row r="215" customFormat="false" ht="12.75" hidden="false" customHeight="false" outlineLevel="0" collapsed="false"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60" t="n">
        <f aca="false">X203+1</f>
        <v>18</v>
      </c>
      <c r="Y215" s="61" t="n">
        <v>209</v>
      </c>
      <c r="Z215" s="71" t="n">
        <f aca="false">Z214*VLOOKUP($X215,$K$7:$V$36,Z$6+1,FALSE())</f>
        <v>0.8076485811798</v>
      </c>
      <c r="AA215" s="71" t="n">
        <f aca="false">AA214*VLOOKUP($X215,$K$7:$V$36,AA$6+1,FALSE())</f>
        <v>0.755313400346818</v>
      </c>
      <c r="AB215" s="71" t="n">
        <f aca="false">AB214*VLOOKUP($X215,$K$7:$V$36,AB$6+1,FALSE())</f>
        <v>0.657959172626619</v>
      </c>
      <c r="AC215" s="71" t="n">
        <f aca="false">AC214*VLOOKUP($X215,$K$7:$V$36,AC$6+1,FALSE())</f>
        <v>0.598302247988093</v>
      </c>
      <c r="AD215" s="71" t="n">
        <f aca="false">AD214*VLOOKUP($X215,$K$7:$V$36,AD$6+1,FALSE())</f>
        <v>0.522842388119054</v>
      </c>
      <c r="AE215" s="71" t="n">
        <f aca="false">AE214*VLOOKUP($X215,$K$7:$V$36,AE$6+1,FALSE())</f>
        <v>0.423312503839618</v>
      </c>
      <c r="AF215" s="71" t="n">
        <f aca="false">AF214*VLOOKUP($X215,$K$7:$V$36,AF$6+1,FALSE())</f>
        <v>0.387096301372905</v>
      </c>
      <c r="AG215" s="71" t="n">
        <f aca="false">AG214*VLOOKUP($X215,$K$7:$V$36,AG$6+1,FALSE())</f>
        <v>0.315387173475459</v>
      </c>
      <c r="AH215" s="71" t="n">
        <f aca="false">AH214*VLOOKUP($X215,$K$7:$V$36,AH$6+1,FALSE())</f>
        <v>0.268995643072674</v>
      </c>
      <c r="AI215" s="71" t="n">
        <f aca="false">AI214*VLOOKUP($X215,$K$7:$V$36,AI$6+1,FALSE())</f>
        <v>0.156276376181111</v>
      </c>
      <c r="AJ215" s="71" t="n">
        <f aca="false">AJ214*VLOOKUP($X215,$K$7:$V$36,AJ$6+1,FALSE())</f>
        <v>0.0618426777041099</v>
      </c>
      <c r="AK215" s="72" t="n">
        <f aca="false">W$7</f>
        <v>0</v>
      </c>
      <c r="AL215" s="73" t="n">
        <f aca="false">AL214*VLOOKUP($X215,$K$40:$V$69,AL$6+1,FALSE())</f>
        <v>0.8076485811798</v>
      </c>
      <c r="AM215" s="74" t="n">
        <f aca="false">AM214*VLOOKUP($X215,$K$40:$V$69,AM$6+1,FALSE())</f>
        <v>0.755313400346818</v>
      </c>
      <c r="AN215" s="74" t="n">
        <f aca="false">AN214*VLOOKUP($X215,$K$40:$V$69,AN$6+1,FALSE())</f>
        <v>0.657959172626619</v>
      </c>
      <c r="AO215" s="74" t="n">
        <f aca="false">AO214*VLOOKUP($X215,$K$40:$V$69,AO$6+1,FALSE())</f>
        <v>0.598302247988093</v>
      </c>
      <c r="AP215" s="74" t="n">
        <f aca="false">AP214*VLOOKUP($X215,$K$40:$V$69,AP$6+1,FALSE())</f>
        <v>0.522842388119054</v>
      </c>
      <c r="AQ215" s="74" t="n">
        <f aca="false">AQ214*VLOOKUP($X215,$K$40:$V$69,AQ$6+1,FALSE())</f>
        <v>0.423312503839618</v>
      </c>
      <c r="AR215" s="74" t="n">
        <f aca="false">AR214*VLOOKUP($X215,$K$40:$V$69,AR$6+1,FALSE())</f>
        <v>0.387096301372905</v>
      </c>
      <c r="AS215" s="74" t="n">
        <f aca="false">AS214*VLOOKUP($X215,$K$40:$V$69,AS$6+1,FALSE())</f>
        <v>0.315387173475459</v>
      </c>
      <c r="AT215" s="74" t="n">
        <f aca="false">AT214*VLOOKUP($X215,$K$40:$V$69,AT$6+1,FALSE())</f>
        <v>0.268995643072674</v>
      </c>
      <c r="AU215" s="74" t="n">
        <f aca="false">AU214*VLOOKUP($X215,$K$40:$V$69,AU$6+1,FALSE())</f>
        <v>0.156276376181111</v>
      </c>
      <c r="AV215" s="74" t="n">
        <f aca="false">AV214*VLOOKUP($X215,$K$40:$V$69,AV$6+1,FALSE())</f>
        <v>0.0618426777041099</v>
      </c>
      <c r="AW215" s="75" t="n">
        <v>0</v>
      </c>
      <c r="AX215" s="54"/>
      <c r="AY215" s="60" t="n">
        <f aca="false">AY203+1</f>
        <v>18</v>
      </c>
      <c r="AZ215" s="61" t="n">
        <v>209</v>
      </c>
      <c r="BA215" s="76" t="n">
        <v>0.156276376181111</v>
      </c>
      <c r="BB215" s="77" t="n">
        <v>0.268995643072674</v>
      </c>
      <c r="BC215" s="54"/>
      <c r="BD215" s="54" t="n">
        <f aca="false">IF($D$11=1,BA215*BB215,BA215)</f>
        <v>0.156276376181111</v>
      </c>
    </row>
    <row r="216" customFormat="false" ht="12.75" hidden="false" customHeight="false" outlineLevel="0" collapsed="false"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60" t="n">
        <f aca="false">X204+1</f>
        <v>18</v>
      </c>
      <c r="Y216" s="61" t="n">
        <v>210</v>
      </c>
      <c r="Z216" s="71" t="n">
        <f aca="false">Z215*VLOOKUP($X216,$K$7:$V$36,Z$6+1,FALSE())</f>
        <v>0.806222434265113</v>
      </c>
      <c r="AA216" s="71" t="n">
        <f aca="false">AA215*VLOOKUP($X216,$K$7:$V$36,AA$6+1,FALSE())</f>
        <v>0.753471672102595</v>
      </c>
      <c r="AB216" s="71" t="n">
        <f aca="false">AB215*VLOOKUP($X216,$K$7:$V$36,AB$6+1,FALSE())</f>
        <v>0.655766627851388</v>
      </c>
      <c r="AC216" s="71" t="n">
        <f aca="false">AC215*VLOOKUP($X216,$K$7:$V$36,AC$6+1,FALSE())</f>
        <v>0.595863582350087</v>
      </c>
      <c r="AD216" s="71" t="n">
        <f aca="false">AD215*VLOOKUP($X216,$K$7:$V$36,AD$6+1,FALSE())</f>
        <v>0.520458253372101</v>
      </c>
      <c r="AE216" s="71" t="n">
        <f aca="false">AE215*VLOOKUP($X216,$K$7:$V$36,AE$6+1,FALSE())</f>
        <v>0.421070421857768</v>
      </c>
      <c r="AF216" s="71" t="n">
        <f aca="false">AF215*VLOOKUP($X216,$K$7:$V$36,AF$6+1,FALSE())</f>
        <v>0.384899082643431</v>
      </c>
      <c r="AG216" s="71" t="n">
        <f aca="false">AG215*VLOOKUP($X216,$K$7:$V$36,AG$6+1,FALSE())</f>
        <v>0.313230725447298</v>
      </c>
      <c r="AH216" s="71" t="n">
        <f aca="false">AH215*VLOOKUP($X216,$K$7:$V$36,AH$6+1,FALSE())</f>
        <v>0.266910531022103</v>
      </c>
      <c r="AI216" s="71" t="n">
        <f aca="false">AI215*VLOOKUP($X216,$K$7:$V$36,AI$6+1,FALSE())</f>
        <v>0.154720305754516</v>
      </c>
      <c r="AJ216" s="71" t="n">
        <f aca="false">AJ215*VLOOKUP($X216,$K$7:$V$36,AJ$6+1,FALSE())</f>
        <v>0.0610111446896382</v>
      </c>
      <c r="AK216" s="72" t="n">
        <f aca="false">W$7</f>
        <v>0</v>
      </c>
      <c r="AL216" s="73" t="n">
        <f aca="false">AL215*VLOOKUP($X216,$K$40:$V$69,AL$6+1,FALSE())</f>
        <v>0.806222434265113</v>
      </c>
      <c r="AM216" s="74" t="n">
        <f aca="false">AM215*VLOOKUP($X216,$K$40:$V$69,AM$6+1,FALSE())</f>
        <v>0.753471672102595</v>
      </c>
      <c r="AN216" s="74" t="n">
        <f aca="false">AN215*VLOOKUP($X216,$K$40:$V$69,AN$6+1,FALSE())</f>
        <v>0.655766627851388</v>
      </c>
      <c r="AO216" s="74" t="n">
        <f aca="false">AO215*VLOOKUP($X216,$K$40:$V$69,AO$6+1,FALSE())</f>
        <v>0.595863582350087</v>
      </c>
      <c r="AP216" s="74" t="n">
        <f aca="false">AP215*VLOOKUP($X216,$K$40:$V$69,AP$6+1,FALSE())</f>
        <v>0.520458253372101</v>
      </c>
      <c r="AQ216" s="74" t="n">
        <f aca="false">AQ215*VLOOKUP($X216,$K$40:$V$69,AQ$6+1,FALSE())</f>
        <v>0.421070421857768</v>
      </c>
      <c r="AR216" s="74" t="n">
        <f aca="false">AR215*VLOOKUP($X216,$K$40:$V$69,AR$6+1,FALSE())</f>
        <v>0.384899082643431</v>
      </c>
      <c r="AS216" s="74" t="n">
        <f aca="false">AS215*VLOOKUP($X216,$K$40:$V$69,AS$6+1,FALSE())</f>
        <v>0.313230725447298</v>
      </c>
      <c r="AT216" s="74" t="n">
        <f aca="false">AT215*VLOOKUP($X216,$K$40:$V$69,AT$6+1,FALSE())</f>
        <v>0.266910531022103</v>
      </c>
      <c r="AU216" s="74" t="n">
        <f aca="false">AU215*VLOOKUP($X216,$K$40:$V$69,AU$6+1,FALSE())</f>
        <v>0.154720305754516</v>
      </c>
      <c r="AV216" s="74" t="n">
        <f aca="false">AV215*VLOOKUP($X216,$K$40:$V$69,AV$6+1,FALSE())</f>
        <v>0.0610111446896382</v>
      </c>
      <c r="AW216" s="75" t="n">
        <v>0</v>
      </c>
      <c r="AX216" s="54"/>
      <c r="AY216" s="60" t="n">
        <f aca="false">AY204+1</f>
        <v>18</v>
      </c>
      <c r="AZ216" s="61" t="n">
        <v>210</v>
      </c>
      <c r="BA216" s="76" t="n">
        <v>0.154720305754516</v>
      </c>
      <c r="BB216" s="77" t="n">
        <v>0.266910531022103</v>
      </c>
      <c r="BC216" s="54"/>
      <c r="BD216" s="54" t="n">
        <f aca="false">IF($D$11=1,BA216*BB216,BA216)</f>
        <v>0.154720305754516</v>
      </c>
    </row>
    <row r="217" customFormat="false" ht="12.75" hidden="false" customHeight="false" outlineLevel="0" collapsed="false"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60" t="n">
        <f aca="false">X205+1</f>
        <v>18</v>
      </c>
      <c r="Y217" s="61" t="n">
        <v>211</v>
      </c>
      <c r="Z217" s="71" t="n">
        <f aca="false">Z216*VLOOKUP($X217,$K$7:$V$36,Z$6+1,FALSE())</f>
        <v>0.804798805642503</v>
      </c>
      <c r="AA217" s="71" t="n">
        <f aca="false">AA216*VLOOKUP($X217,$K$7:$V$36,AA$6+1,FALSE())</f>
        <v>0.751634434660367</v>
      </c>
      <c r="AB217" s="71" t="n">
        <f aca="false">AB216*VLOOKUP($X217,$K$7:$V$36,AB$6+1,FALSE())</f>
        <v>0.653581389384498</v>
      </c>
      <c r="AC217" s="71" t="n">
        <f aca="false">AC216*VLOOKUP($X217,$K$7:$V$36,AC$6+1,FALSE())</f>
        <v>0.593434856654834</v>
      </c>
      <c r="AD217" s="71" t="n">
        <f aca="false">AD216*VLOOKUP($X217,$K$7:$V$36,AD$6+1,FALSE())</f>
        <v>0.51808499015856</v>
      </c>
      <c r="AE217" s="71" t="n">
        <f aca="false">AE216*VLOOKUP($X217,$K$7:$V$36,AE$6+1,FALSE())</f>
        <v>0.418840215101827</v>
      </c>
      <c r="AF217" s="71" t="n">
        <f aca="false">AF216*VLOOKUP($X217,$K$7:$V$36,AF$6+1,FALSE())</f>
        <v>0.382714335668733</v>
      </c>
      <c r="AG217" s="71" t="n">
        <f aca="false">AG216*VLOOKUP($X217,$K$7:$V$36,AG$6+1,FALSE())</f>
        <v>0.31108902205205</v>
      </c>
      <c r="AH217" s="71" t="n">
        <f aca="false">AH216*VLOOKUP($X217,$K$7:$V$36,AH$6+1,FALSE())</f>
        <v>0.264841581658086</v>
      </c>
      <c r="AI217" s="71" t="n">
        <f aca="false">AI216*VLOOKUP($X217,$K$7:$V$36,AI$6+1,FALSE())</f>
        <v>0.153179729385511</v>
      </c>
      <c r="AJ217" s="71" t="n">
        <f aca="false">AJ216*VLOOKUP($X217,$K$7:$V$36,AJ$6+1,FALSE())</f>
        <v>0.0601907924192713</v>
      </c>
      <c r="AK217" s="72" t="n">
        <f aca="false">W$7</f>
        <v>0</v>
      </c>
      <c r="AL217" s="73" t="n">
        <f aca="false">AL216*VLOOKUP($X217,$K$40:$V$69,AL$6+1,FALSE())</f>
        <v>0.804798805642503</v>
      </c>
      <c r="AM217" s="74" t="n">
        <f aca="false">AM216*VLOOKUP($X217,$K$40:$V$69,AM$6+1,FALSE())</f>
        <v>0.751634434660367</v>
      </c>
      <c r="AN217" s="74" t="n">
        <f aca="false">AN216*VLOOKUP($X217,$K$40:$V$69,AN$6+1,FALSE())</f>
        <v>0.653581389384498</v>
      </c>
      <c r="AO217" s="74" t="n">
        <f aca="false">AO216*VLOOKUP($X217,$K$40:$V$69,AO$6+1,FALSE())</f>
        <v>0.593434856654834</v>
      </c>
      <c r="AP217" s="74" t="n">
        <f aca="false">AP216*VLOOKUP($X217,$K$40:$V$69,AP$6+1,FALSE())</f>
        <v>0.51808499015856</v>
      </c>
      <c r="AQ217" s="74" t="n">
        <f aca="false">AQ216*VLOOKUP($X217,$K$40:$V$69,AQ$6+1,FALSE())</f>
        <v>0.418840215101827</v>
      </c>
      <c r="AR217" s="74" t="n">
        <f aca="false">AR216*VLOOKUP($X217,$K$40:$V$69,AR$6+1,FALSE())</f>
        <v>0.382714335668733</v>
      </c>
      <c r="AS217" s="74" t="n">
        <f aca="false">AS216*VLOOKUP($X217,$K$40:$V$69,AS$6+1,FALSE())</f>
        <v>0.31108902205205</v>
      </c>
      <c r="AT217" s="74" t="n">
        <f aca="false">AT216*VLOOKUP($X217,$K$40:$V$69,AT$6+1,FALSE())</f>
        <v>0.264841581658086</v>
      </c>
      <c r="AU217" s="74" t="n">
        <f aca="false">AU216*VLOOKUP($X217,$K$40:$V$69,AU$6+1,FALSE())</f>
        <v>0.153179729385511</v>
      </c>
      <c r="AV217" s="74" t="n">
        <f aca="false">AV216*VLOOKUP($X217,$K$40:$V$69,AV$6+1,FALSE())</f>
        <v>0.0601907924192713</v>
      </c>
      <c r="AW217" s="75" t="n">
        <v>0</v>
      </c>
      <c r="AX217" s="54"/>
      <c r="AY217" s="60" t="n">
        <f aca="false">AY205+1</f>
        <v>18</v>
      </c>
      <c r="AZ217" s="61" t="n">
        <v>211</v>
      </c>
      <c r="BA217" s="76" t="n">
        <v>0.153179729385511</v>
      </c>
      <c r="BB217" s="77" t="n">
        <v>0.264841581658086</v>
      </c>
      <c r="BC217" s="54"/>
      <c r="BD217" s="54" t="n">
        <f aca="false">IF($D$11=1,BA217*BB217,BA217)</f>
        <v>0.153179729385511</v>
      </c>
    </row>
    <row r="218" customFormat="false" ht="12.75" hidden="false" customHeight="false" outlineLevel="0" collapsed="false"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60" t="n">
        <f aca="false">X206+1</f>
        <v>18</v>
      </c>
      <c r="Y218" s="61" t="n">
        <v>212</v>
      </c>
      <c r="Z218" s="71" t="n">
        <f aca="false">Z217*VLOOKUP($X218,$K$7:$V$36,Z$6+1,FALSE())</f>
        <v>0.803377690865165</v>
      </c>
      <c r="AA218" s="71" t="n">
        <f aca="false">AA217*VLOOKUP($X218,$K$7:$V$36,AA$6+1,FALSE())</f>
        <v>0.749801677069929</v>
      </c>
      <c r="AB218" s="71" t="n">
        <f aca="false">AB217*VLOOKUP($X218,$K$7:$V$36,AB$6+1,FALSE())</f>
        <v>0.651403432878835</v>
      </c>
      <c r="AC218" s="71" t="n">
        <f aca="false">AC217*VLOOKUP($X218,$K$7:$V$36,AC$6+1,FALSE())</f>
        <v>0.591016030387365</v>
      </c>
      <c r="AD218" s="71" t="n">
        <f aca="false">AD217*VLOOKUP($X218,$K$7:$V$36,AD$6+1,FALSE())</f>
        <v>0.51572254890479</v>
      </c>
      <c r="AE218" s="71" t="n">
        <f aca="false">AE217*VLOOKUP($X218,$K$7:$V$36,AE$6+1,FALSE())</f>
        <v>0.416621820674457</v>
      </c>
      <c r="AF218" s="71" t="n">
        <f aca="false">AF217*VLOOKUP($X218,$K$7:$V$36,AF$6+1,FALSE())</f>
        <v>0.380541989657192</v>
      </c>
      <c r="AG218" s="71" t="n">
        <f aca="false">AG217*VLOOKUP($X218,$K$7:$V$36,AG$6+1,FALSE())</f>
        <v>0.308961962473837</v>
      </c>
      <c r="AH218" s="71" t="n">
        <f aca="false">AH217*VLOOKUP($X218,$K$7:$V$36,AH$6+1,FALSE())</f>
        <v>0.262788669696019</v>
      </c>
      <c r="AI218" s="71" t="n">
        <f aca="false">AI217*VLOOKUP($X218,$K$7:$V$36,AI$6+1,FALSE())</f>
        <v>0.151654492797133</v>
      </c>
      <c r="AJ218" s="71" t="n">
        <f aca="false">AJ217*VLOOKUP($X218,$K$7:$V$36,AJ$6+1,FALSE())</f>
        <v>0.05938147055738</v>
      </c>
      <c r="AK218" s="72" t="n">
        <f aca="false">W$7</f>
        <v>0</v>
      </c>
      <c r="AL218" s="73" t="n">
        <f aca="false">AL217*VLOOKUP($X218,$K$40:$V$69,AL$6+1,FALSE())</f>
        <v>0.803377690865165</v>
      </c>
      <c r="AM218" s="74" t="n">
        <f aca="false">AM217*VLOOKUP($X218,$K$40:$V$69,AM$6+1,FALSE())</f>
        <v>0.749801677069929</v>
      </c>
      <c r="AN218" s="74" t="n">
        <f aca="false">AN217*VLOOKUP($X218,$K$40:$V$69,AN$6+1,FALSE())</f>
        <v>0.651403432878835</v>
      </c>
      <c r="AO218" s="74" t="n">
        <f aca="false">AO217*VLOOKUP($X218,$K$40:$V$69,AO$6+1,FALSE())</f>
        <v>0.591016030387365</v>
      </c>
      <c r="AP218" s="74" t="n">
        <f aca="false">AP217*VLOOKUP($X218,$K$40:$V$69,AP$6+1,FALSE())</f>
        <v>0.51572254890479</v>
      </c>
      <c r="AQ218" s="74" t="n">
        <f aca="false">AQ217*VLOOKUP($X218,$K$40:$V$69,AQ$6+1,FALSE())</f>
        <v>0.416621820674457</v>
      </c>
      <c r="AR218" s="74" t="n">
        <f aca="false">AR217*VLOOKUP($X218,$K$40:$V$69,AR$6+1,FALSE())</f>
        <v>0.380541989657192</v>
      </c>
      <c r="AS218" s="74" t="n">
        <f aca="false">AS217*VLOOKUP($X218,$K$40:$V$69,AS$6+1,FALSE())</f>
        <v>0.308961962473837</v>
      </c>
      <c r="AT218" s="74" t="n">
        <f aca="false">AT217*VLOOKUP($X218,$K$40:$V$69,AT$6+1,FALSE())</f>
        <v>0.262788669696019</v>
      </c>
      <c r="AU218" s="74" t="n">
        <f aca="false">AU217*VLOOKUP($X218,$K$40:$V$69,AU$6+1,FALSE())</f>
        <v>0.151654492797133</v>
      </c>
      <c r="AV218" s="74" t="n">
        <f aca="false">AV217*VLOOKUP($X218,$K$40:$V$69,AV$6+1,FALSE())</f>
        <v>0.05938147055738</v>
      </c>
      <c r="AW218" s="75" t="n">
        <v>0</v>
      </c>
      <c r="AX218" s="54"/>
      <c r="AY218" s="60" t="n">
        <f aca="false">AY206+1</f>
        <v>18</v>
      </c>
      <c r="AZ218" s="61" t="n">
        <v>212</v>
      </c>
      <c r="BA218" s="76" t="n">
        <v>0.151654492797133</v>
      </c>
      <c r="BB218" s="77" t="n">
        <v>0.262788669696019</v>
      </c>
      <c r="BC218" s="54"/>
      <c r="BD218" s="54" t="n">
        <f aca="false">IF($D$11=1,BA218*BB218,BA218)</f>
        <v>0.151654492797133</v>
      </c>
    </row>
    <row r="219" customFormat="false" ht="12.75" hidden="false" customHeight="false" outlineLevel="0" collapsed="false"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60" t="n">
        <f aca="false">X207+1</f>
        <v>18</v>
      </c>
      <c r="Y219" s="61" t="n">
        <v>213</v>
      </c>
      <c r="Z219" s="71" t="n">
        <f aca="false">Z218*VLOOKUP($X219,$K$7:$V$36,Z$6+1,FALSE())</f>
        <v>0.801959085494149</v>
      </c>
      <c r="AA219" s="71" t="n">
        <f aca="false">AA218*VLOOKUP($X219,$K$7:$V$36,AA$6+1,FALSE())</f>
        <v>0.747973388407777</v>
      </c>
      <c r="AB219" s="71" t="n">
        <f aca="false">AB218*VLOOKUP($X219,$K$7:$V$36,AB$6+1,FALSE())</f>
        <v>0.649232734068414</v>
      </c>
      <c r="AC219" s="71" t="n">
        <f aca="false">AC218*VLOOKUP($X219,$K$7:$V$36,AC$6+1,FALSE())</f>
        <v>0.58860706319785</v>
      </c>
      <c r="AD219" s="71" t="n">
        <f aca="false">AD218*VLOOKUP($X219,$K$7:$V$36,AD$6+1,FALSE())</f>
        <v>0.513370880263205</v>
      </c>
      <c r="AE219" s="71" t="n">
        <f aca="false">AE218*VLOOKUP($X219,$K$7:$V$36,AE$6+1,FALSE())</f>
        <v>0.414415176011455</v>
      </c>
      <c r="AF219" s="71" t="n">
        <f aca="false">AF218*VLOOKUP($X219,$K$7:$V$36,AF$6+1,FALSE())</f>
        <v>0.378381974219017</v>
      </c>
      <c r="AG219" s="71" t="n">
        <f aca="false">AG218*VLOOKUP($X219,$K$7:$V$36,AG$6+1,FALSE())</f>
        <v>0.306849446586106</v>
      </c>
      <c r="AH219" s="71" t="n">
        <f aca="false">AH218*VLOOKUP($X219,$K$7:$V$36,AH$6+1,FALSE())</f>
        <v>0.26075167082244</v>
      </c>
      <c r="AI219" s="71" t="n">
        <f aca="false">AI218*VLOOKUP($X219,$K$7:$V$36,AI$6+1,FALSE())</f>
        <v>0.15014444324858</v>
      </c>
      <c r="AJ219" s="71" t="n">
        <f aca="false">AJ218*VLOOKUP($X219,$K$7:$V$36,AJ$6+1,FALSE())</f>
        <v>0.0585830307897394</v>
      </c>
      <c r="AK219" s="72" t="n">
        <f aca="false">W$7</f>
        <v>0</v>
      </c>
      <c r="AL219" s="73" t="n">
        <f aca="false">AL218*VLOOKUP($X219,$K$40:$V$69,AL$6+1,FALSE())</f>
        <v>0.801959085494149</v>
      </c>
      <c r="AM219" s="74" t="n">
        <f aca="false">AM218*VLOOKUP($X219,$K$40:$V$69,AM$6+1,FALSE())</f>
        <v>0.747973388407777</v>
      </c>
      <c r="AN219" s="74" t="n">
        <f aca="false">AN218*VLOOKUP($X219,$K$40:$V$69,AN$6+1,FALSE())</f>
        <v>0.649232734068414</v>
      </c>
      <c r="AO219" s="74" t="n">
        <f aca="false">AO218*VLOOKUP($X219,$K$40:$V$69,AO$6+1,FALSE())</f>
        <v>0.58860706319785</v>
      </c>
      <c r="AP219" s="74" t="n">
        <f aca="false">AP218*VLOOKUP($X219,$K$40:$V$69,AP$6+1,FALSE())</f>
        <v>0.513370880263205</v>
      </c>
      <c r="AQ219" s="74" t="n">
        <f aca="false">AQ218*VLOOKUP($X219,$K$40:$V$69,AQ$6+1,FALSE())</f>
        <v>0.414415176011455</v>
      </c>
      <c r="AR219" s="74" t="n">
        <f aca="false">AR218*VLOOKUP($X219,$K$40:$V$69,AR$6+1,FALSE())</f>
        <v>0.378381974219017</v>
      </c>
      <c r="AS219" s="74" t="n">
        <f aca="false">AS218*VLOOKUP($X219,$K$40:$V$69,AS$6+1,FALSE())</f>
        <v>0.306849446586106</v>
      </c>
      <c r="AT219" s="74" t="n">
        <f aca="false">AT218*VLOOKUP($X219,$K$40:$V$69,AT$6+1,FALSE())</f>
        <v>0.26075167082244</v>
      </c>
      <c r="AU219" s="74" t="n">
        <f aca="false">AU218*VLOOKUP($X219,$K$40:$V$69,AU$6+1,FALSE())</f>
        <v>0.15014444324858</v>
      </c>
      <c r="AV219" s="74" t="n">
        <f aca="false">AV218*VLOOKUP($X219,$K$40:$V$69,AV$6+1,FALSE())</f>
        <v>0.0585830307897394</v>
      </c>
      <c r="AW219" s="75" t="n">
        <v>0</v>
      </c>
      <c r="AX219" s="54"/>
      <c r="AY219" s="60" t="n">
        <f aca="false">AY207+1</f>
        <v>18</v>
      </c>
      <c r="AZ219" s="61" t="n">
        <v>213</v>
      </c>
      <c r="BA219" s="76" t="n">
        <v>0.15014444324858</v>
      </c>
      <c r="BB219" s="77" t="n">
        <v>0.26075167082244</v>
      </c>
      <c r="BC219" s="54"/>
      <c r="BD219" s="54" t="n">
        <f aca="false">IF($D$11=1,BA219*BB219,BA219)</f>
        <v>0.15014444324858</v>
      </c>
    </row>
    <row r="220" customFormat="false" ht="12.75" hidden="false" customHeight="false" outlineLevel="0" collapsed="false"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60" t="n">
        <f aca="false">X208+1</f>
        <v>18</v>
      </c>
      <c r="Y220" s="61" t="n">
        <v>214</v>
      </c>
      <c r="Z220" s="71" t="n">
        <f aca="false">Z219*VLOOKUP($X220,$K$7:$V$36,Z$6+1,FALSE())</f>
        <v>0.800542985098342</v>
      </c>
      <c r="AA220" s="71" t="n">
        <f aca="false">AA219*VLOOKUP($X220,$K$7:$V$36,AA$6+1,FALSE())</f>
        <v>0.746149557777041</v>
      </c>
      <c r="AB220" s="71" t="n">
        <f aca="false">AB219*VLOOKUP($X220,$K$7:$V$36,AB$6+1,FALSE())</f>
        <v>0.647069268768115</v>
      </c>
      <c r="AC220" s="71" t="n">
        <f aca="false">AC219*VLOOKUP($X220,$K$7:$V$36,AC$6+1,FALSE())</f>
        <v>0.586207914900923</v>
      </c>
      <c r="AD220" s="71" t="n">
        <f aca="false">AD219*VLOOKUP($X220,$K$7:$V$36,AD$6+1,FALSE())</f>
        <v>0.51102993511124</v>
      </c>
      <c r="AE220" s="71" t="n">
        <f aca="false">AE219*VLOOKUP($X220,$K$7:$V$36,AE$6+1,FALSE())</f>
        <v>0.412220218879991</v>
      </c>
      <c r="AF220" s="71" t="n">
        <f aca="false">AF219*VLOOKUP($X220,$K$7:$V$36,AF$6+1,FALSE())</f>
        <v>0.376234219363957</v>
      </c>
      <c r="AG220" s="71" t="n">
        <f aca="false">AG219*VLOOKUP($X220,$K$7:$V$36,AG$6+1,FALSE())</f>
        <v>0.304751374946917</v>
      </c>
      <c r="AH220" s="71" t="n">
        <f aca="false">AH219*VLOOKUP($X220,$K$7:$V$36,AH$6+1,FALSE())</f>
        <v>0.258730461687497</v>
      </c>
      <c r="AI220" s="71" t="n">
        <f aca="false">AI219*VLOOKUP($X220,$K$7:$V$36,AI$6+1,FALSE())</f>
        <v>0.148649429519916</v>
      </c>
      <c r="AJ220" s="71" t="n">
        <f aca="false">AJ219*VLOOKUP($X220,$K$7:$V$36,AJ$6+1,FALSE())</f>
        <v>0.0577953267963491</v>
      </c>
      <c r="AK220" s="72" t="n">
        <f aca="false">W$7</f>
        <v>0</v>
      </c>
      <c r="AL220" s="73" t="n">
        <f aca="false">AL219*VLOOKUP($X220,$K$40:$V$69,AL$6+1,FALSE())</f>
        <v>0.800542985098342</v>
      </c>
      <c r="AM220" s="74" t="n">
        <f aca="false">AM219*VLOOKUP($X220,$K$40:$V$69,AM$6+1,FALSE())</f>
        <v>0.746149557777041</v>
      </c>
      <c r="AN220" s="74" t="n">
        <f aca="false">AN219*VLOOKUP($X220,$K$40:$V$69,AN$6+1,FALSE())</f>
        <v>0.647069268768115</v>
      </c>
      <c r="AO220" s="74" t="n">
        <f aca="false">AO219*VLOOKUP($X220,$K$40:$V$69,AO$6+1,FALSE())</f>
        <v>0.586207914900923</v>
      </c>
      <c r="AP220" s="74" t="n">
        <f aca="false">AP219*VLOOKUP($X220,$K$40:$V$69,AP$6+1,FALSE())</f>
        <v>0.51102993511124</v>
      </c>
      <c r="AQ220" s="74" t="n">
        <f aca="false">AQ219*VLOOKUP($X220,$K$40:$V$69,AQ$6+1,FALSE())</f>
        <v>0.412220218879991</v>
      </c>
      <c r="AR220" s="74" t="n">
        <f aca="false">AR219*VLOOKUP($X220,$K$40:$V$69,AR$6+1,FALSE())</f>
        <v>0.376234219363957</v>
      </c>
      <c r="AS220" s="74" t="n">
        <f aca="false">AS219*VLOOKUP($X220,$K$40:$V$69,AS$6+1,FALSE())</f>
        <v>0.304751374946917</v>
      </c>
      <c r="AT220" s="74" t="n">
        <f aca="false">AT219*VLOOKUP($X220,$K$40:$V$69,AT$6+1,FALSE())</f>
        <v>0.258730461687497</v>
      </c>
      <c r="AU220" s="74" t="n">
        <f aca="false">AU219*VLOOKUP($X220,$K$40:$V$69,AU$6+1,FALSE())</f>
        <v>0.148649429519916</v>
      </c>
      <c r="AV220" s="74" t="n">
        <f aca="false">AV219*VLOOKUP($X220,$K$40:$V$69,AV$6+1,FALSE())</f>
        <v>0.0577953267963491</v>
      </c>
      <c r="AW220" s="75" t="n">
        <v>0</v>
      </c>
      <c r="AX220" s="54"/>
      <c r="AY220" s="60" t="n">
        <f aca="false">AY208+1</f>
        <v>18</v>
      </c>
      <c r="AZ220" s="61" t="n">
        <v>214</v>
      </c>
      <c r="BA220" s="76" t="n">
        <v>0.148649429519916</v>
      </c>
      <c r="BB220" s="77" t="n">
        <v>0.258730461687497</v>
      </c>
      <c r="BC220" s="54"/>
      <c r="BD220" s="54" t="n">
        <f aca="false">IF($D$11=1,BA220*BB220,BA220)</f>
        <v>0.148649429519916</v>
      </c>
    </row>
    <row r="221" customFormat="false" ht="12.75" hidden="false" customHeight="false" outlineLevel="0" collapsed="false"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60" t="n">
        <f aca="false">X209+1</f>
        <v>18</v>
      </c>
      <c r="Y221" s="61" t="n">
        <v>215</v>
      </c>
      <c r="Z221" s="71" t="n">
        <f aca="false">Z220*VLOOKUP($X221,$K$7:$V$36,Z$6+1,FALSE())</f>
        <v>0.799129385254454</v>
      </c>
      <c r="AA221" s="71" t="n">
        <f aca="false">AA220*VLOOKUP($X221,$K$7:$V$36,AA$6+1,FALSE())</f>
        <v>0.744330174307422</v>
      </c>
      <c r="AB221" s="71" t="n">
        <f aca="false">AB220*VLOOKUP($X221,$K$7:$V$36,AB$6+1,FALSE())</f>
        <v>0.644913012873412</v>
      </c>
      <c r="AC221" s="71" t="n">
        <f aca="false">AC220*VLOOKUP($X221,$K$7:$V$36,AC$6+1,FALSE())</f>
        <v>0.583818545475013</v>
      </c>
      <c r="AD221" s="71" t="n">
        <f aca="false">AD220*VLOOKUP($X221,$K$7:$V$36,AD$6+1,FALSE())</f>
        <v>0.508699664550326</v>
      </c>
      <c r="AE221" s="71" t="n">
        <f aca="false">AE220*VLOOKUP($X221,$K$7:$V$36,AE$6+1,FALSE())</f>
        <v>0.410036887376853</v>
      </c>
      <c r="AF221" s="71" t="n">
        <f aca="false">AF220*VLOOKUP($X221,$K$7:$V$36,AF$6+1,FALSE())</f>
        <v>0.374098655499038</v>
      </c>
      <c r="AG221" s="71" t="n">
        <f aca="false">AG220*VLOOKUP($X221,$K$7:$V$36,AG$6+1,FALSE())</f>
        <v>0.30266764879426</v>
      </c>
      <c r="AH221" s="71" t="n">
        <f aca="false">AH220*VLOOKUP($X221,$K$7:$V$36,AH$6+1,FALSE())</f>
        <v>0.256724919897481</v>
      </c>
      <c r="AI221" s="71" t="n">
        <f aca="false">AI220*VLOOKUP($X221,$K$7:$V$36,AI$6+1,FALSE())</f>
        <v>0.147169301896928</v>
      </c>
      <c r="AJ221" s="71" t="n">
        <f aca="false">AJ220*VLOOKUP($X221,$K$7:$V$36,AJ$6+1,FALSE())</f>
        <v>0.0570182142246186</v>
      </c>
      <c r="AK221" s="72" t="n">
        <f aca="false">W$7</f>
        <v>0</v>
      </c>
      <c r="AL221" s="73" t="n">
        <f aca="false">AL220*VLOOKUP($X221,$K$40:$V$69,AL$6+1,FALSE())</f>
        <v>0.799129385254454</v>
      </c>
      <c r="AM221" s="74" t="n">
        <f aca="false">AM220*VLOOKUP($X221,$K$40:$V$69,AM$6+1,FALSE())</f>
        <v>0.744330174307422</v>
      </c>
      <c r="AN221" s="74" t="n">
        <f aca="false">AN220*VLOOKUP($X221,$K$40:$V$69,AN$6+1,FALSE())</f>
        <v>0.644913012873412</v>
      </c>
      <c r="AO221" s="74" t="n">
        <f aca="false">AO220*VLOOKUP($X221,$K$40:$V$69,AO$6+1,FALSE())</f>
        <v>0.583818545475013</v>
      </c>
      <c r="AP221" s="74" t="n">
        <f aca="false">AP220*VLOOKUP($X221,$K$40:$V$69,AP$6+1,FALSE())</f>
        <v>0.508699664550326</v>
      </c>
      <c r="AQ221" s="74" t="n">
        <f aca="false">AQ220*VLOOKUP($X221,$K$40:$V$69,AQ$6+1,FALSE())</f>
        <v>0.410036887376853</v>
      </c>
      <c r="AR221" s="74" t="n">
        <f aca="false">AR220*VLOOKUP($X221,$K$40:$V$69,AR$6+1,FALSE())</f>
        <v>0.374098655499038</v>
      </c>
      <c r="AS221" s="74" t="n">
        <f aca="false">AS220*VLOOKUP($X221,$K$40:$V$69,AS$6+1,FALSE())</f>
        <v>0.30266764879426</v>
      </c>
      <c r="AT221" s="74" t="n">
        <f aca="false">AT220*VLOOKUP($X221,$K$40:$V$69,AT$6+1,FALSE())</f>
        <v>0.256724919897481</v>
      </c>
      <c r="AU221" s="74" t="n">
        <f aca="false">AU220*VLOOKUP($X221,$K$40:$V$69,AU$6+1,FALSE())</f>
        <v>0.147169301896928</v>
      </c>
      <c r="AV221" s="74" t="n">
        <f aca="false">AV220*VLOOKUP($X221,$K$40:$V$69,AV$6+1,FALSE())</f>
        <v>0.0570182142246186</v>
      </c>
      <c r="AW221" s="75" t="n">
        <v>0</v>
      </c>
      <c r="AX221" s="54"/>
      <c r="AY221" s="60" t="n">
        <f aca="false">AY209+1</f>
        <v>18</v>
      </c>
      <c r="AZ221" s="61" t="n">
        <v>215</v>
      </c>
      <c r="BA221" s="76" t="n">
        <v>0.147169301896928</v>
      </c>
      <c r="BB221" s="77" t="n">
        <v>0.256724919897481</v>
      </c>
      <c r="BC221" s="54"/>
      <c r="BD221" s="54" t="n">
        <f aca="false">IF($D$11=1,BA221*BB221,BA221)</f>
        <v>0.147169301896928</v>
      </c>
    </row>
    <row r="222" customFormat="false" ht="12.75" hidden="false" customHeight="false" outlineLevel="0" collapsed="false"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60" t="n">
        <f aca="false">X210+1</f>
        <v>18</v>
      </c>
      <c r="Y222" s="61" t="n">
        <v>216</v>
      </c>
      <c r="Z222" s="71" t="n">
        <f aca="false">Z221*VLOOKUP($X222,$K$7:$V$36,Z$6+1,FALSE())</f>
        <v>0.797718281547009</v>
      </c>
      <c r="AA222" s="71" t="n">
        <f aca="false">AA221*VLOOKUP($X222,$K$7:$V$36,AA$6+1,FALSE())</f>
        <v>0.742515227155127</v>
      </c>
      <c r="AB222" s="71" t="n">
        <f aca="false">AB221*VLOOKUP($X222,$K$7:$V$36,AB$6+1,FALSE())</f>
        <v>0.642763942360102</v>
      </c>
      <c r="AC222" s="71" t="n">
        <f aca="false">AC221*VLOOKUP($X222,$K$7:$V$36,AC$6+1,FALSE())</f>
        <v>0.581438915061675</v>
      </c>
      <c r="AD222" s="71" t="n">
        <f aca="false">AD221*VLOOKUP($X222,$K$7:$V$36,AD$6+1,FALSE())</f>
        <v>0.50638001990487</v>
      </c>
      <c r="AE222" s="71" t="n">
        <f aca="false">AE221*VLOOKUP($X222,$K$7:$V$36,AE$6+1,FALSE())</f>
        <v>0.407865119926701</v>
      </c>
      <c r="AF222" s="71" t="n">
        <f aca="false">AF221*VLOOKUP($X222,$K$7:$V$36,AF$6+1,FALSE())</f>
        <v>0.371975213426308</v>
      </c>
      <c r="AG222" s="71" t="n">
        <f aca="false">AG221*VLOOKUP($X222,$K$7:$V$36,AG$6+1,FALSE())</f>
        <v>0.300598170041405</v>
      </c>
      <c r="AH222" s="71" t="n">
        <f aca="false">AH221*VLOOKUP($X222,$K$7:$V$36,AH$6+1,FALSE())</f>
        <v>0.254734924007415</v>
      </c>
      <c r="AI222" s="71" t="n">
        <f aca="false">AI221*VLOOKUP($X222,$K$7:$V$36,AI$6+1,FALSE())</f>
        <v>0.145703912156133</v>
      </c>
      <c r="AJ222" s="71" t="n">
        <f aca="false">AJ221*VLOOKUP($X222,$K$7:$V$36,AJ$6+1,FALSE())</f>
        <v>0.0562515506629139</v>
      </c>
      <c r="AK222" s="72" t="n">
        <f aca="false">W$7</f>
        <v>0</v>
      </c>
      <c r="AL222" s="73" t="n">
        <f aca="false">AL221*VLOOKUP($X222,$K$40:$V$69,AL$6+1,FALSE())</f>
        <v>0.797718281547009</v>
      </c>
      <c r="AM222" s="74" t="n">
        <f aca="false">AM221*VLOOKUP($X222,$K$40:$V$69,AM$6+1,FALSE())</f>
        <v>0.742515227155127</v>
      </c>
      <c r="AN222" s="74" t="n">
        <f aca="false">AN221*VLOOKUP($X222,$K$40:$V$69,AN$6+1,FALSE())</f>
        <v>0.642763942360102</v>
      </c>
      <c r="AO222" s="74" t="n">
        <f aca="false">AO221*VLOOKUP($X222,$K$40:$V$69,AO$6+1,FALSE())</f>
        <v>0.581438915061675</v>
      </c>
      <c r="AP222" s="74" t="n">
        <f aca="false">AP221*VLOOKUP($X222,$K$40:$V$69,AP$6+1,FALSE())</f>
        <v>0.50638001990487</v>
      </c>
      <c r="AQ222" s="74" t="n">
        <f aca="false">AQ221*VLOOKUP($X222,$K$40:$V$69,AQ$6+1,FALSE())</f>
        <v>0.407865119926701</v>
      </c>
      <c r="AR222" s="74" t="n">
        <f aca="false">AR221*VLOOKUP($X222,$K$40:$V$69,AR$6+1,FALSE())</f>
        <v>0.371975213426308</v>
      </c>
      <c r="AS222" s="74" t="n">
        <f aca="false">AS221*VLOOKUP($X222,$K$40:$V$69,AS$6+1,FALSE())</f>
        <v>0.300598170041405</v>
      </c>
      <c r="AT222" s="74" t="n">
        <f aca="false">AT221*VLOOKUP($X222,$K$40:$V$69,AT$6+1,FALSE())</f>
        <v>0.254734924007415</v>
      </c>
      <c r="AU222" s="74" t="n">
        <f aca="false">AU221*VLOOKUP($X222,$K$40:$V$69,AU$6+1,FALSE())</f>
        <v>0.145703912156133</v>
      </c>
      <c r="AV222" s="74" t="n">
        <f aca="false">AV221*VLOOKUP($X222,$K$40:$V$69,AV$6+1,FALSE())</f>
        <v>0.0562515506629139</v>
      </c>
      <c r="AW222" s="75" t="n">
        <v>0</v>
      </c>
      <c r="AX222" s="54"/>
      <c r="AY222" s="60" t="n">
        <f aca="false">AY210+1</f>
        <v>18</v>
      </c>
      <c r="AZ222" s="61" t="n">
        <v>216</v>
      </c>
      <c r="BA222" s="76" t="n">
        <v>0.145703912156133</v>
      </c>
      <c r="BB222" s="77" t="n">
        <v>0.254734924007415</v>
      </c>
      <c r="BC222" s="54"/>
      <c r="BD222" s="54" t="n">
        <f aca="false">IF($D$11=1,BA222*BB222,BA222)</f>
        <v>0.145703912156133</v>
      </c>
    </row>
    <row r="223" customFormat="false" ht="12.75" hidden="false" customHeight="false" outlineLevel="0" collapsed="false"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60" t="n">
        <f aca="false">X211+1</f>
        <v>19</v>
      </c>
      <c r="Y223" s="61" t="n">
        <v>217</v>
      </c>
      <c r="Z223" s="71" t="n">
        <f aca="false">Z222*VLOOKUP($X223,$K$7:$V$36,Z$6+1,FALSE())</f>
        <v>0.796309669568325</v>
      </c>
      <c r="AA223" s="71" t="n">
        <f aca="false">AA222*VLOOKUP($X223,$K$7:$V$36,AA$6+1,FALSE())</f>
        <v>0.740704705502804</v>
      </c>
      <c r="AB223" s="71" t="n">
        <f aca="false">AB222*VLOOKUP($X223,$K$7:$V$36,AB$6+1,FALSE())</f>
        <v>0.640622033284037</v>
      </c>
      <c r="AC223" s="71" t="n">
        <f aca="false">AC222*VLOOKUP($X223,$K$7:$V$36,AC$6+1,FALSE())</f>
        <v>0.579068983964929</v>
      </c>
      <c r="AD223" s="71" t="n">
        <f aca="false">AD222*VLOOKUP($X223,$K$7:$V$36,AD$6+1,FALSE())</f>
        <v>0.504070952721237</v>
      </c>
      <c r="AE223" s="71" t="n">
        <f aca="false">AE222*VLOOKUP($X223,$K$7:$V$36,AE$6+1,FALSE())</f>
        <v>0.405704855280327</v>
      </c>
      <c r="AF223" s="71" t="n">
        <f aca="false">AF222*VLOOKUP($X223,$K$7:$V$36,AF$6+1,FALSE())</f>
        <v>0.36986382434059</v>
      </c>
      <c r="AG223" s="71" t="n">
        <f aca="false">AG222*VLOOKUP($X223,$K$7:$V$36,AG$6+1,FALSE())</f>
        <v>0.298542841272288</v>
      </c>
      <c r="AH223" s="71" t="n">
        <f aca="false">AH222*VLOOKUP($X223,$K$7:$V$36,AH$6+1,FALSE())</f>
        <v>0.2527603535137</v>
      </c>
      <c r="AI223" s="71" t="n">
        <f aca="false">AI222*VLOOKUP($X223,$K$7:$V$36,AI$6+1,FALSE())</f>
        <v>0.144253113549934</v>
      </c>
      <c r="AJ223" s="71" t="n">
        <f aca="false">AJ222*VLOOKUP($X223,$K$7:$V$36,AJ$6+1,FALSE())</f>
        <v>0.0554951956144596</v>
      </c>
      <c r="AK223" s="72" t="n">
        <f aca="false">W$7</f>
        <v>0</v>
      </c>
      <c r="AL223" s="73" t="n">
        <f aca="false">AL222*VLOOKUP($X223,$K$40:$V$69,AL$6+1,FALSE())</f>
        <v>0.796309669568325</v>
      </c>
      <c r="AM223" s="74" t="n">
        <f aca="false">AM222*VLOOKUP($X223,$K$40:$V$69,AM$6+1,FALSE())</f>
        <v>0.740704705502804</v>
      </c>
      <c r="AN223" s="74" t="n">
        <f aca="false">AN222*VLOOKUP($X223,$K$40:$V$69,AN$6+1,FALSE())</f>
        <v>0.640622033284037</v>
      </c>
      <c r="AO223" s="74" t="n">
        <f aca="false">AO222*VLOOKUP($X223,$K$40:$V$69,AO$6+1,FALSE())</f>
        <v>0.579068983964929</v>
      </c>
      <c r="AP223" s="74" t="n">
        <f aca="false">AP222*VLOOKUP($X223,$K$40:$V$69,AP$6+1,FALSE())</f>
        <v>0.504070952721237</v>
      </c>
      <c r="AQ223" s="74" t="n">
        <f aca="false">AQ222*VLOOKUP($X223,$K$40:$V$69,AQ$6+1,FALSE())</f>
        <v>0.405704855280327</v>
      </c>
      <c r="AR223" s="74" t="n">
        <f aca="false">AR222*VLOOKUP($X223,$K$40:$V$69,AR$6+1,FALSE())</f>
        <v>0.36986382434059</v>
      </c>
      <c r="AS223" s="74" t="n">
        <f aca="false">AS222*VLOOKUP($X223,$K$40:$V$69,AS$6+1,FALSE())</f>
        <v>0.298542841272288</v>
      </c>
      <c r="AT223" s="74" t="n">
        <f aca="false">AT222*VLOOKUP($X223,$K$40:$V$69,AT$6+1,FALSE())</f>
        <v>0.2527603535137</v>
      </c>
      <c r="AU223" s="74" t="n">
        <f aca="false">AU222*VLOOKUP($X223,$K$40:$V$69,AU$6+1,FALSE())</f>
        <v>0.144253113549934</v>
      </c>
      <c r="AV223" s="74" t="n">
        <f aca="false">AV222*VLOOKUP($X223,$K$40:$V$69,AV$6+1,FALSE())</f>
        <v>0.0554951956144596</v>
      </c>
      <c r="AW223" s="75" t="n">
        <v>0</v>
      </c>
      <c r="AX223" s="54"/>
      <c r="AY223" s="60" t="n">
        <f aca="false">AY211+1</f>
        <v>19</v>
      </c>
      <c r="AZ223" s="61" t="n">
        <v>217</v>
      </c>
      <c r="BA223" s="76" t="n">
        <v>0.144253113549934</v>
      </c>
      <c r="BB223" s="77" t="n">
        <v>0.2527603535137</v>
      </c>
      <c r="BC223" s="54"/>
      <c r="BD223" s="54" t="n">
        <f aca="false">IF($D$11=1,BA223*BB223,BA223)</f>
        <v>0.144253113549934</v>
      </c>
    </row>
    <row r="224" customFormat="false" ht="12.75" hidden="false" customHeight="false" outlineLevel="0" collapsed="false"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60" t="n">
        <f aca="false">X212+1</f>
        <v>19</v>
      </c>
      <c r="Y224" s="61" t="n">
        <v>218</v>
      </c>
      <c r="Z224" s="71" t="n">
        <f aca="false">Z223*VLOOKUP($X224,$K$7:$V$36,Z$6+1,FALSE())</f>
        <v>0.794903544918504</v>
      </c>
      <c r="AA224" s="71" t="n">
        <f aca="false">AA223*VLOOKUP($X224,$K$7:$V$36,AA$6+1,FALSE())</f>
        <v>0.738898598559478</v>
      </c>
      <c r="AB224" s="71" t="n">
        <f aca="false">AB223*VLOOKUP($X224,$K$7:$V$36,AB$6+1,FALSE())</f>
        <v>0.638487261780864</v>
      </c>
      <c r="AC224" s="71" t="n">
        <f aca="false">AC223*VLOOKUP($X224,$K$7:$V$36,AC$6+1,FALSE())</f>
        <v>0.576708712650591</v>
      </c>
      <c r="AD224" s="71" t="n">
        <f aca="false">AD223*VLOOKUP($X224,$K$7:$V$36,AD$6+1,FALSE())</f>
        <v>0.501772414766738</v>
      </c>
      <c r="AE224" s="71" t="n">
        <f aca="false">AE223*VLOOKUP($X224,$K$7:$V$36,AE$6+1,FALSE())</f>
        <v>0.403556032512933</v>
      </c>
      <c r="AF224" s="71" t="n">
        <f aca="false">AF223*VLOOKUP($X224,$K$7:$V$36,AF$6+1,FALSE())</f>
        <v>0.367764419827259</v>
      </c>
      <c r="AG224" s="71" t="n">
        <f aca="false">AG223*VLOOKUP($X224,$K$7:$V$36,AG$6+1,FALSE())</f>
        <v>0.296501565736924</v>
      </c>
      <c r="AH224" s="71" t="n">
        <f aca="false">AH223*VLOOKUP($X224,$K$7:$V$36,AH$6+1,FALSE())</f>
        <v>0.250801088846816</v>
      </c>
      <c r="AI224" s="71" t="n">
        <f aca="false">AI223*VLOOKUP($X224,$K$7:$V$36,AI$6+1,FALSE())</f>
        <v>0.142816760791926</v>
      </c>
      <c r="AJ224" s="71" t="n">
        <f aca="false">AJ223*VLOOKUP($X224,$K$7:$V$36,AJ$6+1,FALSE())</f>
        <v>0.0547490104715915</v>
      </c>
      <c r="AK224" s="72" t="n">
        <f aca="false">W$7</f>
        <v>0</v>
      </c>
      <c r="AL224" s="73" t="n">
        <f aca="false">AL223*VLOOKUP($X224,$K$40:$V$69,AL$6+1,FALSE())</f>
        <v>0.794903544918504</v>
      </c>
      <c r="AM224" s="74" t="n">
        <f aca="false">AM223*VLOOKUP($X224,$K$40:$V$69,AM$6+1,FALSE())</f>
        <v>0.738898598559478</v>
      </c>
      <c r="AN224" s="74" t="n">
        <f aca="false">AN223*VLOOKUP($X224,$K$40:$V$69,AN$6+1,FALSE())</f>
        <v>0.638487261780864</v>
      </c>
      <c r="AO224" s="74" t="n">
        <f aca="false">AO223*VLOOKUP($X224,$K$40:$V$69,AO$6+1,FALSE())</f>
        <v>0.576708712650591</v>
      </c>
      <c r="AP224" s="74" t="n">
        <f aca="false">AP223*VLOOKUP($X224,$K$40:$V$69,AP$6+1,FALSE())</f>
        <v>0.501772414766738</v>
      </c>
      <c r="AQ224" s="74" t="n">
        <f aca="false">AQ223*VLOOKUP($X224,$K$40:$V$69,AQ$6+1,FALSE())</f>
        <v>0.403556032512933</v>
      </c>
      <c r="AR224" s="74" t="n">
        <f aca="false">AR223*VLOOKUP($X224,$K$40:$V$69,AR$6+1,FALSE())</f>
        <v>0.367764419827259</v>
      </c>
      <c r="AS224" s="74" t="n">
        <f aca="false">AS223*VLOOKUP($X224,$K$40:$V$69,AS$6+1,FALSE())</f>
        <v>0.296501565736924</v>
      </c>
      <c r="AT224" s="74" t="n">
        <f aca="false">AT223*VLOOKUP($X224,$K$40:$V$69,AT$6+1,FALSE())</f>
        <v>0.250801088846816</v>
      </c>
      <c r="AU224" s="74" t="n">
        <f aca="false">AU223*VLOOKUP($X224,$K$40:$V$69,AU$6+1,FALSE())</f>
        <v>0.142816760791926</v>
      </c>
      <c r="AV224" s="74" t="n">
        <f aca="false">AV223*VLOOKUP($X224,$K$40:$V$69,AV$6+1,FALSE())</f>
        <v>0.0547490104715915</v>
      </c>
      <c r="AW224" s="75" t="n">
        <v>0</v>
      </c>
      <c r="AX224" s="54"/>
      <c r="AY224" s="60" t="n">
        <f aca="false">AY212+1</f>
        <v>19</v>
      </c>
      <c r="AZ224" s="61" t="n">
        <v>218</v>
      </c>
      <c r="BA224" s="76" t="n">
        <v>0.142816760791926</v>
      </c>
      <c r="BB224" s="77" t="n">
        <v>0.250801088846816</v>
      </c>
      <c r="BC224" s="54"/>
      <c r="BD224" s="54" t="n">
        <f aca="false">IF($D$11=1,BA224*BB224,BA224)</f>
        <v>0.142816760791926</v>
      </c>
    </row>
    <row r="225" customFormat="false" ht="12.75" hidden="false" customHeight="false" outlineLevel="0" collapsed="false"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60" t="n">
        <f aca="false">X213+1</f>
        <v>19</v>
      </c>
      <c r="Y225" s="61" t="n">
        <v>219</v>
      </c>
      <c r="Z225" s="71" t="n">
        <f aca="false">Z224*VLOOKUP($X225,$K$7:$V$36,Z$6+1,FALSE())</f>
        <v>0.793499903205418</v>
      </c>
      <c r="AA225" s="71" t="n">
        <f aca="false">AA224*VLOOKUP($X225,$K$7:$V$36,AA$6+1,FALSE())</f>
        <v>0.737096895560486</v>
      </c>
      <c r="AB225" s="71" t="n">
        <f aca="false">AB224*VLOOKUP($X225,$K$7:$V$36,AB$6+1,FALSE())</f>
        <v>0.63635960406575</v>
      </c>
      <c r="AC225" s="71" t="n">
        <f aca="false">AC224*VLOOKUP($X225,$K$7:$V$36,AC$6+1,FALSE())</f>
        <v>0.574358061745619</v>
      </c>
      <c r="AD225" s="71" t="n">
        <f aca="false">AD224*VLOOKUP($X225,$K$7:$V$36,AD$6+1,FALSE())</f>
        <v>0.499484358028623</v>
      </c>
      <c r="AE225" s="71" t="n">
        <f aca="false">AE224*VLOOKUP($X225,$K$7:$V$36,AE$6+1,FALSE())</f>
        <v>0.401418591022409</v>
      </c>
      <c r="AF225" s="71" t="n">
        <f aca="false">AF224*VLOOKUP($X225,$K$7:$V$36,AF$6+1,FALSE())</f>
        <v>0.36567693186002</v>
      </c>
      <c r="AG225" s="71" t="n">
        <f aca="false">AG224*VLOOKUP($X225,$K$7:$V$36,AG$6+1,FALSE())</f>
        <v>0.294474247346851</v>
      </c>
      <c r="AH225" s="71" t="n">
        <f aca="false">AH224*VLOOKUP($X225,$K$7:$V$36,AH$6+1,FALSE())</f>
        <v>0.248857011364083</v>
      </c>
      <c r="AI225" s="71" t="n">
        <f aca="false">AI224*VLOOKUP($X225,$K$7:$V$36,AI$6+1,FALSE())</f>
        <v>0.141394710042344</v>
      </c>
      <c r="AJ225" s="71" t="n">
        <f aca="false">AJ224*VLOOKUP($X225,$K$7:$V$36,AJ$6+1,FALSE())</f>
        <v>0.0540128584903562</v>
      </c>
      <c r="AK225" s="72" t="n">
        <f aca="false">W$7</f>
        <v>0</v>
      </c>
      <c r="AL225" s="73" t="n">
        <f aca="false">AL224*VLOOKUP($X225,$K$40:$V$69,AL$6+1,FALSE())</f>
        <v>0.793499903205418</v>
      </c>
      <c r="AM225" s="74" t="n">
        <f aca="false">AM224*VLOOKUP($X225,$K$40:$V$69,AM$6+1,FALSE())</f>
        <v>0.737096895560486</v>
      </c>
      <c r="AN225" s="74" t="n">
        <f aca="false">AN224*VLOOKUP($X225,$K$40:$V$69,AN$6+1,FALSE())</f>
        <v>0.63635960406575</v>
      </c>
      <c r="AO225" s="74" t="n">
        <f aca="false">AO224*VLOOKUP($X225,$K$40:$V$69,AO$6+1,FALSE())</f>
        <v>0.574358061745619</v>
      </c>
      <c r="AP225" s="74" t="n">
        <f aca="false">AP224*VLOOKUP($X225,$K$40:$V$69,AP$6+1,FALSE())</f>
        <v>0.499484358028623</v>
      </c>
      <c r="AQ225" s="74" t="n">
        <f aca="false">AQ224*VLOOKUP($X225,$K$40:$V$69,AQ$6+1,FALSE())</f>
        <v>0.401418591022409</v>
      </c>
      <c r="AR225" s="74" t="n">
        <f aca="false">AR224*VLOOKUP($X225,$K$40:$V$69,AR$6+1,FALSE())</f>
        <v>0.36567693186002</v>
      </c>
      <c r="AS225" s="74" t="n">
        <f aca="false">AS224*VLOOKUP($X225,$K$40:$V$69,AS$6+1,FALSE())</f>
        <v>0.294474247346851</v>
      </c>
      <c r="AT225" s="74" t="n">
        <f aca="false">AT224*VLOOKUP($X225,$K$40:$V$69,AT$6+1,FALSE())</f>
        <v>0.248857011364083</v>
      </c>
      <c r="AU225" s="74" t="n">
        <f aca="false">AU224*VLOOKUP($X225,$K$40:$V$69,AU$6+1,FALSE())</f>
        <v>0.141394710042344</v>
      </c>
      <c r="AV225" s="74" t="n">
        <f aca="false">AV224*VLOOKUP($X225,$K$40:$V$69,AV$6+1,FALSE())</f>
        <v>0.0540128584903562</v>
      </c>
      <c r="AW225" s="75" t="n">
        <v>0</v>
      </c>
      <c r="AX225" s="54"/>
      <c r="AY225" s="60" t="n">
        <f aca="false">AY213+1</f>
        <v>19</v>
      </c>
      <c r="AZ225" s="61" t="n">
        <v>219</v>
      </c>
      <c r="BA225" s="76" t="n">
        <v>0.141394710042344</v>
      </c>
      <c r="BB225" s="77" t="n">
        <v>0.248857011364083</v>
      </c>
      <c r="BC225" s="54"/>
      <c r="BD225" s="54" t="n">
        <f aca="false">IF($D$11=1,BA225*BB225,BA225)</f>
        <v>0.141394710042344</v>
      </c>
    </row>
    <row r="226" customFormat="false" ht="12.75" hidden="false" customHeight="false" outlineLevel="0" collapsed="false"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60" t="n">
        <f aca="false">X214+1</f>
        <v>19</v>
      </c>
      <c r="Y226" s="61" t="n">
        <v>220</v>
      </c>
      <c r="Z226" s="71" t="n">
        <f aca="false">Z225*VLOOKUP($X226,$K$7:$V$36,Z$6+1,FALSE())</f>
        <v>0.792098740044694</v>
      </c>
      <c r="AA226" s="71" t="n">
        <f aca="false">AA225*VLOOKUP($X226,$K$7:$V$36,AA$6+1,FALSE())</f>
        <v>0.735299585767412</v>
      </c>
      <c r="AB226" s="71" t="n">
        <f aca="false">AB225*VLOOKUP($X226,$K$7:$V$36,AB$6+1,FALSE())</f>
        <v>0.634239036433122</v>
      </c>
      <c r="AC226" s="71" t="n">
        <f aca="false">AC225*VLOOKUP($X226,$K$7:$V$36,AC$6+1,FALSE())</f>
        <v>0.572016992037456</v>
      </c>
      <c r="AD226" s="71" t="n">
        <f aca="false">AD225*VLOOKUP($X226,$K$7:$V$36,AD$6+1,FALSE())</f>
        <v>0.497206734713077</v>
      </c>
      <c r="AE226" s="71" t="n">
        <f aca="false">AE225*VLOOKUP($X226,$K$7:$V$36,AE$6+1,FALSE())</f>
        <v>0.399292470527627</v>
      </c>
      <c r="AF226" s="71" t="n">
        <f aca="false">AF225*VLOOKUP($X226,$K$7:$V$36,AF$6+1,FALSE())</f>
        <v>0.363601292798707</v>
      </c>
      <c r="AG226" s="71" t="n">
        <f aca="false">AG225*VLOOKUP($X226,$K$7:$V$36,AG$6+1,FALSE())</f>
        <v>0.292460790670609</v>
      </c>
      <c r="AH226" s="71" t="n">
        <f aca="false">AH225*VLOOKUP($X226,$K$7:$V$36,AH$6+1,FALSE())</f>
        <v>0.246928003342477</v>
      </c>
      <c r="AI226" s="71" t="n">
        <f aca="false">AI225*VLOOKUP($X226,$K$7:$V$36,AI$6+1,FALSE())</f>
        <v>0.13998681889366</v>
      </c>
      <c r="AJ226" s="71" t="n">
        <f aca="false">AJ225*VLOOKUP($X226,$K$7:$V$36,AJ$6+1,FALSE())</f>
        <v>0.053286604765451</v>
      </c>
      <c r="AK226" s="72" t="n">
        <f aca="false">W$7</f>
        <v>0</v>
      </c>
      <c r="AL226" s="73" t="n">
        <f aca="false">AL225*VLOOKUP($X226,$K$40:$V$69,AL$6+1,FALSE())</f>
        <v>0.792098740044694</v>
      </c>
      <c r="AM226" s="74" t="n">
        <f aca="false">AM225*VLOOKUP($X226,$K$40:$V$69,AM$6+1,FALSE())</f>
        <v>0.735299585767412</v>
      </c>
      <c r="AN226" s="74" t="n">
        <f aca="false">AN225*VLOOKUP($X226,$K$40:$V$69,AN$6+1,FALSE())</f>
        <v>0.634239036433122</v>
      </c>
      <c r="AO226" s="74" t="n">
        <f aca="false">AO225*VLOOKUP($X226,$K$40:$V$69,AO$6+1,FALSE())</f>
        <v>0.572016992037456</v>
      </c>
      <c r="AP226" s="74" t="n">
        <f aca="false">AP225*VLOOKUP($X226,$K$40:$V$69,AP$6+1,FALSE())</f>
        <v>0.497206734713077</v>
      </c>
      <c r="AQ226" s="74" t="n">
        <f aca="false">AQ225*VLOOKUP($X226,$K$40:$V$69,AQ$6+1,FALSE())</f>
        <v>0.399292470527627</v>
      </c>
      <c r="AR226" s="74" t="n">
        <f aca="false">AR225*VLOOKUP($X226,$K$40:$V$69,AR$6+1,FALSE())</f>
        <v>0.363601292798707</v>
      </c>
      <c r="AS226" s="74" t="n">
        <f aca="false">AS225*VLOOKUP($X226,$K$40:$V$69,AS$6+1,FALSE())</f>
        <v>0.292460790670609</v>
      </c>
      <c r="AT226" s="74" t="n">
        <f aca="false">AT225*VLOOKUP($X226,$K$40:$V$69,AT$6+1,FALSE())</f>
        <v>0.246928003342477</v>
      </c>
      <c r="AU226" s="74" t="n">
        <f aca="false">AU225*VLOOKUP($X226,$K$40:$V$69,AU$6+1,FALSE())</f>
        <v>0.13998681889366</v>
      </c>
      <c r="AV226" s="74" t="n">
        <f aca="false">AV225*VLOOKUP($X226,$K$40:$V$69,AV$6+1,FALSE())</f>
        <v>0.053286604765451</v>
      </c>
      <c r="AW226" s="75" t="n">
        <v>0</v>
      </c>
      <c r="AX226" s="54"/>
      <c r="AY226" s="60" t="n">
        <f aca="false">AY214+1</f>
        <v>19</v>
      </c>
      <c r="AZ226" s="61" t="n">
        <v>220</v>
      </c>
      <c r="BA226" s="76" t="n">
        <v>0.13998681889366</v>
      </c>
      <c r="BB226" s="77" t="n">
        <v>0.246928003342477</v>
      </c>
      <c r="BC226" s="54"/>
      <c r="BD226" s="54" t="n">
        <f aca="false">IF($D$11=1,BA226*BB226,BA226)</f>
        <v>0.13998681889366</v>
      </c>
    </row>
    <row r="227" customFormat="false" ht="12.75" hidden="false" customHeight="false" outlineLevel="0" collapsed="false"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60" t="n">
        <f aca="false">X215+1</f>
        <v>19</v>
      </c>
      <c r="Y227" s="61" t="n">
        <v>221</v>
      </c>
      <c r="Z227" s="71" t="n">
        <f aca="false">Z226*VLOOKUP($X227,$K$7:$V$36,Z$6+1,FALSE())</f>
        <v>0.7907000510597</v>
      </c>
      <c r="AA227" s="71" t="n">
        <f aca="false">AA226*VLOOKUP($X227,$K$7:$V$36,AA$6+1,FALSE())</f>
        <v>0.733506658468027</v>
      </c>
      <c r="AB227" s="71" t="n">
        <f aca="false">AB226*VLOOKUP($X227,$K$7:$V$36,AB$6+1,FALSE())</f>
        <v>0.632125535256403</v>
      </c>
      <c r="AC227" s="71" t="n">
        <f aca="false">AC226*VLOOKUP($X227,$K$7:$V$36,AC$6+1,FALSE())</f>
        <v>0.569685464473372</v>
      </c>
      <c r="AD227" s="71" t="n">
        <f aca="false">AD226*VLOOKUP($X227,$K$7:$V$36,AD$6+1,FALSE())</f>
        <v>0.494939497244224</v>
      </c>
      <c r="AE227" s="71" t="n">
        <f aca="false">AE226*VLOOKUP($X227,$K$7:$V$36,AE$6+1,FALSE())</f>
        <v>0.397177611066737</v>
      </c>
      <c r="AF227" s="71" t="n">
        <f aca="false">AF226*VLOOKUP($X227,$K$7:$V$36,AF$6+1,FALSE())</f>
        <v>0.361537435387089</v>
      </c>
      <c r="AG227" s="71" t="n">
        <f aca="false">AG226*VLOOKUP($X227,$K$7:$V$36,AG$6+1,FALSE())</f>
        <v>0.290461100929248</v>
      </c>
      <c r="AH227" s="71" t="n">
        <f aca="false">AH226*VLOOKUP($X227,$K$7:$V$36,AH$6+1,FALSE())</f>
        <v>0.245013947971499</v>
      </c>
      <c r="AI227" s="71" t="n">
        <f aca="false">AI226*VLOOKUP($X227,$K$7:$V$36,AI$6+1,FALSE())</f>
        <v>0.138592946356322</v>
      </c>
      <c r="AJ227" s="71" t="n">
        <f aca="false">AJ226*VLOOKUP($X227,$K$7:$V$36,AJ$6+1,FALSE())</f>
        <v>0.0525701162055026</v>
      </c>
      <c r="AK227" s="72" t="n">
        <f aca="false">W$7</f>
        <v>0</v>
      </c>
      <c r="AL227" s="73" t="n">
        <f aca="false">AL226*VLOOKUP($X227,$K$40:$V$69,AL$6+1,FALSE())</f>
        <v>0.7907000510597</v>
      </c>
      <c r="AM227" s="74" t="n">
        <f aca="false">AM226*VLOOKUP($X227,$K$40:$V$69,AM$6+1,FALSE())</f>
        <v>0.733506658468027</v>
      </c>
      <c r="AN227" s="74" t="n">
        <f aca="false">AN226*VLOOKUP($X227,$K$40:$V$69,AN$6+1,FALSE())</f>
        <v>0.632125535256403</v>
      </c>
      <c r="AO227" s="74" t="n">
        <f aca="false">AO226*VLOOKUP($X227,$K$40:$V$69,AO$6+1,FALSE())</f>
        <v>0.569685464473372</v>
      </c>
      <c r="AP227" s="74" t="n">
        <f aca="false">AP226*VLOOKUP($X227,$K$40:$V$69,AP$6+1,FALSE())</f>
        <v>0.494939497244224</v>
      </c>
      <c r="AQ227" s="74" t="n">
        <f aca="false">AQ226*VLOOKUP($X227,$K$40:$V$69,AQ$6+1,FALSE())</f>
        <v>0.397177611066737</v>
      </c>
      <c r="AR227" s="74" t="n">
        <f aca="false">AR226*VLOOKUP($X227,$K$40:$V$69,AR$6+1,FALSE())</f>
        <v>0.361537435387089</v>
      </c>
      <c r="AS227" s="74" t="n">
        <f aca="false">AS226*VLOOKUP($X227,$K$40:$V$69,AS$6+1,FALSE())</f>
        <v>0.290461100929248</v>
      </c>
      <c r="AT227" s="74" t="n">
        <f aca="false">AT226*VLOOKUP($X227,$K$40:$V$69,AT$6+1,FALSE())</f>
        <v>0.245013947971499</v>
      </c>
      <c r="AU227" s="74" t="n">
        <f aca="false">AU226*VLOOKUP($X227,$K$40:$V$69,AU$6+1,FALSE())</f>
        <v>0.138592946356322</v>
      </c>
      <c r="AV227" s="74" t="n">
        <f aca="false">AV226*VLOOKUP($X227,$K$40:$V$69,AV$6+1,FALSE())</f>
        <v>0.0525701162055026</v>
      </c>
      <c r="AW227" s="75" t="n">
        <v>0</v>
      </c>
      <c r="AX227" s="54"/>
      <c r="AY227" s="60" t="n">
        <f aca="false">AY215+1</f>
        <v>19</v>
      </c>
      <c r="AZ227" s="61" t="n">
        <v>221</v>
      </c>
      <c r="BA227" s="76" t="n">
        <v>0.138592946356322</v>
      </c>
      <c r="BB227" s="77" t="n">
        <v>0.245013947971499</v>
      </c>
      <c r="BC227" s="54"/>
      <c r="BD227" s="54" t="n">
        <f aca="false">IF($D$11=1,BA227*BB227,BA227)</f>
        <v>0.138592946356322</v>
      </c>
    </row>
    <row r="228" customFormat="false" ht="12.75" hidden="false" customHeight="false" outlineLevel="0" collapsed="false"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60" t="n">
        <f aca="false">X216+1</f>
        <v>19</v>
      </c>
      <c r="Y228" s="61" t="n">
        <v>222</v>
      </c>
      <c r="Z228" s="71" t="n">
        <f aca="false">Z227*VLOOKUP($X228,$K$7:$V$36,Z$6+1,FALSE())</f>
        <v>0.789303831881535</v>
      </c>
      <c r="AA228" s="71" t="n">
        <f aca="false">AA227*VLOOKUP($X228,$K$7:$V$36,AA$6+1,FALSE())</f>
        <v>0.731718102976219</v>
      </c>
      <c r="AB228" s="71" t="n">
        <f aca="false">AB227*VLOOKUP($X228,$K$7:$V$36,AB$6+1,FALSE())</f>
        <v>0.630019076987749</v>
      </c>
      <c r="AC228" s="71" t="n">
        <f aca="false">AC227*VLOOKUP($X228,$K$7:$V$36,AC$6+1,FALSE())</f>
        <v>0.567363440159818</v>
      </c>
      <c r="AD228" s="71" t="n">
        <f aca="false">AD227*VLOOKUP($X228,$K$7:$V$36,AD$6+1,FALSE())</f>
        <v>0.492682598263128</v>
      </c>
      <c r="AE228" s="71" t="n">
        <f aca="false">AE227*VLOOKUP($X228,$K$7:$V$36,AE$6+1,FALSE())</f>
        <v>0.395073952995478</v>
      </c>
      <c r="AF228" s="71" t="n">
        <f aca="false">AF227*VLOOKUP($X228,$K$7:$V$36,AF$6+1,FALSE())</f>
        <v>0.359485292750693</v>
      </c>
      <c r="AG228" s="71" t="n">
        <f aca="false">AG227*VLOOKUP($X228,$K$7:$V$36,AG$6+1,FALSE())</f>
        <v>0.288475083991862</v>
      </c>
      <c r="AH228" s="71" t="n">
        <f aca="false">AH227*VLOOKUP($X228,$K$7:$V$36,AH$6+1,FALSE())</f>
        <v>0.243114729346105</v>
      </c>
      <c r="AI228" s="71" t="n">
        <f aca="false">AI227*VLOOKUP($X228,$K$7:$V$36,AI$6+1,FALSE())</f>
        <v>0.137212952844636</v>
      </c>
      <c r="AJ228" s="71" t="n">
        <f aca="false">AJ227*VLOOKUP($X228,$K$7:$V$36,AJ$6+1,FALSE())</f>
        <v>0.0518632615086759</v>
      </c>
      <c r="AK228" s="72" t="n">
        <f aca="false">W$7</f>
        <v>0</v>
      </c>
      <c r="AL228" s="73" t="n">
        <f aca="false">AL227*VLOOKUP($X228,$K$40:$V$69,AL$6+1,FALSE())</f>
        <v>0.789303831881535</v>
      </c>
      <c r="AM228" s="74" t="n">
        <f aca="false">AM227*VLOOKUP($X228,$K$40:$V$69,AM$6+1,FALSE())</f>
        <v>0.731718102976219</v>
      </c>
      <c r="AN228" s="74" t="n">
        <f aca="false">AN227*VLOOKUP($X228,$K$40:$V$69,AN$6+1,FALSE())</f>
        <v>0.630019076987749</v>
      </c>
      <c r="AO228" s="74" t="n">
        <f aca="false">AO227*VLOOKUP($X228,$K$40:$V$69,AO$6+1,FALSE())</f>
        <v>0.567363440159818</v>
      </c>
      <c r="AP228" s="74" t="n">
        <f aca="false">AP227*VLOOKUP($X228,$K$40:$V$69,AP$6+1,FALSE())</f>
        <v>0.492682598263128</v>
      </c>
      <c r="AQ228" s="74" t="n">
        <f aca="false">AQ227*VLOOKUP($X228,$K$40:$V$69,AQ$6+1,FALSE())</f>
        <v>0.395073952995478</v>
      </c>
      <c r="AR228" s="74" t="n">
        <f aca="false">AR227*VLOOKUP($X228,$K$40:$V$69,AR$6+1,FALSE())</f>
        <v>0.359485292750693</v>
      </c>
      <c r="AS228" s="74" t="n">
        <f aca="false">AS227*VLOOKUP($X228,$K$40:$V$69,AS$6+1,FALSE())</f>
        <v>0.288475083991862</v>
      </c>
      <c r="AT228" s="74" t="n">
        <f aca="false">AT227*VLOOKUP($X228,$K$40:$V$69,AT$6+1,FALSE())</f>
        <v>0.243114729346105</v>
      </c>
      <c r="AU228" s="74" t="n">
        <f aca="false">AU227*VLOOKUP($X228,$K$40:$V$69,AU$6+1,FALSE())</f>
        <v>0.137212952844636</v>
      </c>
      <c r="AV228" s="74" t="n">
        <f aca="false">AV227*VLOOKUP($X228,$K$40:$V$69,AV$6+1,FALSE())</f>
        <v>0.0518632615086759</v>
      </c>
      <c r="AW228" s="75" t="n">
        <v>0</v>
      </c>
      <c r="AX228" s="54"/>
      <c r="AY228" s="60" t="n">
        <f aca="false">AY216+1</f>
        <v>19</v>
      </c>
      <c r="AZ228" s="61" t="n">
        <v>222</v>
      </c>
      <c r="BA228" s="76" t="n">
        <v>0.137212952844636</v>
      </c>
      <c r="BB228" s="77" t="n">
        <v>0.243114729346105</v>
      </c>
      <c r="BC228" s="54"/>
      <c r="BD228" s="54" t="n">
        <f aca="false">IF($D$11=1,BA228*BB228,BA228)</f>
        <v>0.137212952844636</v>
      </c>
    </row>
    <row r="229" customFormat="false" ht="12.75" hidden="false" customHeight="false" outlineLevel="0" collapsed="false"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60" t="n">
        <f aca="false">X217+1</f>
        <v>19</v>
      </c>
      <c r="Y229" s="61" t="n">
        <v>223</v>
      </c>
      <c r="Z229" s="71" t="n">
        <f aca="false">Z228*VLOOKUP($X229,$K$7:$V$36,Z$6+1,FALSE())</f>
        <v>0.78791007814901</v>
      </c>
      <c r="AA229" s="71" t="n">
        <f aca="false">AA228*VLOOKUP($X229,$K$7:$V$36,AA$6+1,FALSE())</f>
        <v>0.729933908631935</v>
      </c>
      <c r="AB229" s="71" t="n">
        <f aca="false">AB228*VLOOKUP($X229,$K$7:$V$36,AB$6+1,FALSE())</f>
        <v>0.627919638157781</v>
      </c>
      <c r="AC229" s="71" t="n">
        <f aca="false">AC228*VLOOKUP($X229,$K$7:$V$36,AC$6+1,FALSE())</f>
        <v>0.56505088036177</v>
      </c>
      <c r="AD229" s="71" t="n">
        <f aca="false">AD228*VLOOKUP($X229,$K$7:$V$36,AD$6+1,FALSE())</f>
        <v>0.490435990626812</v>
      </c>
      <c r="AE229" s="71" t="n">
        <f aca="false">AE228*VLOOKUP($X229,$K$7:$V$36,AE$6+1,FALSE())</f>
        <v>0.392981436985497</v>
      </c>
      <c r="AF229" s="71" t="n">
        <f aca="false">AF228*VLOOKUP($X229,$K$7:$V$36,AF$6+1,FALSE())</f>
        <v>0.357444798394636</v>
      </c>
      <c r="AG229" s="71" t="n">
        <f aca="false">AG228*VLOOKUP($X229,$K$7:$V$36,AG$6+1,FALSE())</f>
        <v>0.286502646371167</v>
      </c>
      <c r="AH229" s="71" t="n">
        <f aca="false">AH228*VLOOKUP($X229,$K$7:$V$36,AH$6+1,FALSE())</f>
        <v>0.241230232459685</v>
      </c>
      <c r="AI229" s="71" t="n">
        <f aca="false">AI228*VLOOKUP($X229,$K$7:$V$36,AI$6+1,FALSE())</f>
        <v>0.135846700162786</v>
      </c>
      <c r="AJ229" s="71" t="n">
        <f aca="false">AJ228*VLOOKUP($X229,$K$7:$V$36,AJ$6+1,FALSE())</f>
        <v>0.0511659111386131</v>
      </c>
      <c r="AK229" s="72" t="n">
        <f aca="false">W$7</f>
        <v>0</v>
      </c>
      <c r="AL229" s="73" t="n">
        <f aca="false">AL228*VLOOKUP($X229,$K$40:$V$69,AL$6+1,FALSE())</f>
        <v>0.78791007814901</v>
      </c>
      <c r="AM229" s="74" t="n">
        <f aca="false">AM228*VLOOKUP($X229,$K$40:$V$69,AM$6+1,FALSE())</f>
        <v>0.729933908631935</v>
      </c>
      <c r="AN229" s="74" t="n">
        <f aca="false">AN228*VLOOKUP($X229,$K$40:$V$69,AN$6+1,FALSE())</f>
        <v>0.627919638157781</v>
      </c>
      <c r="AO229" s="74" t="n">
        <f aca="false">AO228*VLOOKUP($X229,$K$40:$V$69,AO$6+1,FALSE())</f>
        <v>0.56505088036177</v>
      </c>
      <c r="AP229" s="74" t="n">
        <f aca="false">AP228*VLOOKUP($X229,$K$40:$V$69,AP$6+1,FALSE())</f>
        <v>0.490435990626812</v>
      </c>
      <c r="AQ229" s="74" t="n">
        <f aca="false">AQ228*VLOOKUP($X229,$K$40:$V$69,AQ$6+1,FALSE())</f>
        <v>0.392981436985497</v>
      </c>
      <c r="AR229" s="74" t="n">
        <f aca="false">AR228*VLOOKUP($X229,$K$40:$V$69,AR$6+1,FALSE())</f>
        <v>0.357444798394636</v>
      </c>
      <c r="AS229" s="74" t="n">
        <f aca="false">AS228*VLOOKUP($X229,$K$40:$V$69,AS$6+1,FALSE())</f>
        <v>0.286502646371167</v>
      </c>
      <c r="AT229" s="74" t="n">
        <f aca="false">AT228*VLOOKUP($X229,$K$40:$V$69,AT$6+1,FALSE())</f>
        <v>0.241230232459685</v>
      </c>
      <c r="AU229" s="74" t="n">
        <f aca="false">AU228*VLOOKUP($X229,$K$40:$V$69,AU$6+1,FALSE())</f>
        <v>0.135846700162786</v>
      </c>
      <c r="AV229" s="74" t="n">
        <f aca="false">AV228*VLOOKUP($X229,$K$40:$V$69,AV$6+1,FALSE())</f>
        <v>0.0511659111386131</v>
      </c>
      <c r="AW229" s="75" t="n">
        <v>0</v>
      </c>
      <c r="AX229" s="54"/>
      <c r="AY229" s="60" t="n">
        <f aca="false">AY217+1</f>
        <v>19</v>
      </c>
      <c r="AZ229" s="61" t="n">
        <v>223</v>
      </c>
      <c r="BA229" s="76" t="n">
        <v>0.135846700162786</v>
      </c>
      <c r="BB229" s="77" t="n">
        <v>0.241230232459685</v>
      </c>
      <c r="BC229" s="54"/>
      <c r="BD229" s="54" t="n">
        <f aca="false">IF($D$11=1,BA229*BB229,BA229)</f>
        <v>0.135846700162786</v>
      </c>
    </row>
    <row r="230" customFormat="false" ht="12.75" hidden="false" customHeight="false" outlineLevel="0" collapsed="false"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60" t="n">
        <f aca="false">X218+1</f>
        <v>19</v>
      </c>
      <c r="Y230" s="61" t="n">
        <v>224</v>
      </c>
      <c r="Z230" s="71" t="n">
        <f aca="false">Z229*VLOOKUP($X230,$K$7:$V$36,Z$6+1,FALSE())</f>
        <v>0.786518785508638</v>
      </c>
      <c r="AA230" s="71" t="n">
        <f aca="false">AA229*VLOOKUP($X230,$K$7:$V$36,AA$6+1,FALSE())</f>
        <v>0.728154064801113</v>
      </c>
      <c r="AB230" s="71" t="n">
        <f aca="false">AB229*VLOOKUP($X230,$K$7:$V$36,AB$6+1,FALSE())</f>
        <v>0.625827195375334</v>
      </c>
      <c r="AC230" s="71" t="n">
        <f aca="false">AC229*VLOOKUP($X230,$K$7:$V$36,AC$6+1,FALSE())</f>
        <v>0.562747746502092</v>
      </c>
      <c r="AD230" s="71" t="n">
        <f aca="false">AD229*VLOOKUP($X230,$K$7:$V$36,AD$6+1,FALSE())</f>
        <v>0.488199627407265</v>
      </c>
      <c r="AE230" s="71" t="n">
        <f aca="false">AE229*VLOOKUP($X230,$K$7:$V$36,AE$6+1,FALSE())</f>
        <v>0.390900004022674</v>
      </c>
      <c r="AF230" s="71" t="n">
        <f aca="false">AF229*VLOOKUP($X230,$K$7:$V$36,AF$6+1,FALSE())</f>
        <v>0.355415886201467</v>
      </c>
      <c r="AG230" s="71" t="n">
        <f aca="false">AG229*VLOOKUP($X230,$K$7:$V$36,AG$6+1,FALSE())</f>
        <v>0.284543695219091</v>
      </c>
      <c r="AH230" s="71" t="n">
        <f aca="false">AH229*VLOOKUP($X230,$K$7:$V$36,AH$6+1,FALSE())</f>
        <v>0.2393603431971</v>
      </c>
      <c r="AI230" s="71" t="n">
        <f aca="false">AI229*VLOOKUP($X230,$K$7:$V$36,AI$6+1,FALSE())</f>
        <v>0.134494051490994</v>
      </c>
      <c r="AJ230" s="71" t="n">
        <f aca="false">AJ229*VLOOKUP($X230,$K$7:$V$36,AJ$6+1,FALSE())</f>
        <v>0.0504779373006941</v>
      </c>
      <c r="AK230" s="72" t="n">
        <f aca="false">W$7</f>
        <v>0</v>
      </c>
      <c r="AL230" s="73" t="n">
        <f aca="false">AL229*VLOOKUP($X230,$K$40:$V$69,AL$6+1,FALSE())</f>
        <v>0.786518785508638</v>
      </c>
      <c r="AM230" s="74" t="n">
        <f aca="false">AM229*VLOOKUP($X230,$K$40:$V$69,AM$6+1,FALSE())</f>
        <v>0.728154064801113</v>
      </c>
      <c r="AN230" s="74" t="n">
        <f aca="false">AN229*VLOOKUP($X230,$K$40:$V$69,AN$6+1,FALSE())</f>
        <v>0.625827195375334</v>
      </c>
      <c r="AO230" s="74" t="n">
        <f aca="false">AO229*VLOOKUP($X230,$K$40:$V$69,AO$6+1,FALSE())</f>
        <v>0.562747746502092</v>
      </c>
      <c r="AP230" s="74" t="n">
        <f aca="false">AP229*VLOOKUP($X230,$K$40:$V$69,AP$6+1,FALSE())</f>
        <v>0.488199627407265</v>
      </c>
      <c r="AQ230" s="74" t="n">
        <f aca="false">AQ229*VLOOKUP($X230,$K$40:$V$69,AQ$6+1,FALSE())</f>
        <v>0.390900004022674</v>
      </c>
      <c r="AR230" s="74" t="n">
        <f aca="false">AR229*VLOOKUP($X230,$K$40:$V$69,AR$6+1,FALSE())</f>
        <v>0.355415886201467</v>
      </c>
      <c r="AS230" s="74" t="n">
        <f aca="false">AS229*VLOOKUP($X230,$K$40:$V$69,AS$6+1,FALSE())</f>
        <v>0.284543695219091</v>
      </c>
      <c r="AT230" s="74" t="n">
        <f aca="false">AT229*VLOOKUP($X230,$K$40:$V$69,AT$6+1,FALSE())</f>
        <v>0.2393603431971</v>
      </c>
      <c r="AU230" s="74" t="n">
        <f aca="false">AU229*VLOOKUP($X230,$K$40:$V$69,AU$6+1,FALSE())</f>
        <v>0.134494051490994</v>
      </c>
      <c r="AV230" s="74" t="n">
        <f aca="false">AV229*VLOOKUP($X230,$K$40:$V$69,AV$6+1,FALSE())</f>
        <v>0.0504779373006941</v>
      </c>
      <c r="AW230" s="75" t="n">
        <v>0</v>
      </c>
      <c r="AX230" s="54"/>
      <c r="AY230" s="60" t="n">
        <f aca="false">AY218+1</f>
        <v>19</v>
      </c>
      <c r="AZ230" s="61" t="n">
        <v>224</v>
      </c>
      <c r="BA230" s="76" t="n">
        <v>0.134494051490994</v>
      </c>
      <c r="BB230" s="77" t="n">
        <v>0.2393603431971</v>
      </c>
      <c r="BC230" s="54"/>
      <c r="BD230" s="54" t="n">
        <f aca="false">IF($D$11=1,BA230*BB230,BA230)</f>
        <v>0.134494051490994</v>
      </c>
    </row>
    <row r="231" customFormat="false" ht="12.75" hidden="false" customHeight="false" outlineLevel="0" collapsed="false"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60" t="n">
        <f aca="false">X219+1</f>
        <v>19</v>
      </c>
      <c r="Y231" s="61" t="n">
        <v>225</v>
      </c>
      <c r="Z231" s="71" t="n">
        <f aca="false">Z230*VLOOKUP($X231,$K$7:$V$36,Z$6+1,FALSE())</f>
        <v>0.785129949614619</v>
      </c>
      <c r="AA231" s="71" t="n">
        <f aca="false">AA230*VLOOKUP($X231,$K$7:$V$36,AA$6+1,FALSE())</f>
        <v>0.726378560875625</v>
      </c>
      <c r="AB231" s="71" t="n">
        <f aca="false">AB230*VLOOKUP($X231,$K$7:$V$36,AB$6+1,FALSE())</f>
        <v>0.623741725327184</v>
      </c>
      <c r="AC231" s="71" t="n">
        <f aca="false">AC230*VLOOKUP($X231,$K$7:$V$36,AC$6+1,FALSE())</f>
        <v>0.560454000160882</v>
      </c>
      <c r="AD231" s="71" t="n">
        <f aca="false">AD230*VLOOKUP($X231,$K$7:$V$36,AD$6+1,FALSE())</f>
        <v>0.485973461890466</v>
      </c>
      <c r="AE231" s="71" t="n">
        <f aca="false">AE230*VLOOKUP($X231,$K$7:$V$36,AE$6+1,FALSE())</f>
        <v>0.38882959540546</v>
      </c>
      <c r="AF231" s="71" t="n">
        <f aca="false">AF230*VLOOKUP($X231,$K$7:$V$36,AF$6+1,FALSE())</f>
        <v>0.353398490429034</v>
      </c>
      <c r="AG231" s="71" t="n">
        <f aca="false">AG230*VLOOKUP($X231,$K$7:$V$36,AG$6+1,FALSE())</f>
        <v>0.282598138322407</v>
      </c>
      <c r="AH231" s="71" t="n">
        <f aca="false">AH230*VLOOKUP($X231,$K$7:$V$36,AH$6+1,FALSE())</f>
        <v>0.23750494832777</v>
      </c>
      <c r="AI231" s="71" t="n">
        <f aca="false">AI230*VLOOKUP($X231,$K$7:$V$36,AI$6+1,FALSE())</f>
        <v>0.133154871371822</v>
      </c>
      <c r="AJ231" s="71" t="n">
        <f aca="false">AJ230*VLOOKUP($X231,$K$7:$V$36,AJ$6+1,FALSE())</f>
        <v>0.0497992139186184</v>
      </c>
      <c r="AK231" s="72" t="n">
        <f aca="false">W$7</f>
        <v>0</v>
      </c>
      <c r="AL231" s="73" t="n">
        <f aca="false">AL230*VLOOKUP($X231,$K$40:$V$69,AL$6+1,FALSE())</f>
        <v>0.785129949614619</v>
      </c>
      <c r="AM231" s="74" t="n">
        <f aca="false">AM230*VLOOKUP($X231,$K$40:$V$69,AM$6+1,FALSE())</f>
        <v>0.726378560875625</v>
      </c>
      <c r="AN231" s="74" t="n">
        <f aca="false">AN230*VLOOKUP($X231,$K$40:$V$69,AN$6+1,FALSE())</f>
        <v>0.623741725327184</v>
      </c>
      <c r="AO231" s="74" t="n">
        <f aca="false">AO230*VLOOKUP($X231,$K$40:$V$69,AO$6+1,FALSE())</f>
        <v>0.560454000160882</v>
      </c>
      <c r="AP231" s="74" t="n">
        <f aca="false">AP230*VLOOKUP($X231,$K$40:$V$69,AP$6+1,FALSE())</f>
        <v>0.485973461890466</v>
      </c>
      <c r="AQ231" s="74" t="n">
        <f aca="false">AQ230*VLOOKUP($X231,$K$40:$V$69,AQ$6+1,FALSE())</f>
        <v>0.38882959540546</v>
      </c>
      <c r="AR231" s="74" t="n">
        <f aca="false">AR230*VLOOKUP($X231,$K$40:$V$69,AR$6+1,FALSE())</f>
        <v>0.353398490429034</v>
      </c>
      <c r="AS231" s="74" t="n">
        <f aca="false">AS230*VLOOKUP($X231,$K$40:$V$69,AS$6+1,FALSE())</f>
        <v>0.282598138322407</v>
      </c>
      <c r="AT231" s="74" t="n">
        <f aca="false">AT230*VLOOKUP($X231,$K$40:$V$69,AT$6+1,FALSE())</f>
        <v>0.23750494832777</v>
      </c>
      <c r="AU231" s="74" t="n">
        <f aca="false">AU230*VLOOKUP($X231,$K$40:$V$69,AU$6+1,FALSE())</f>
        <v>0.133154871371822</v>
      </c>
      <c r="AV231" s="74" t="n">
        <f aca="false">AV230*VLOOKUP($X231,$K$40:$V$69,AV$6+1,FALSE())</f>
        <v>0.0497992139186184</v>
      </c>
      <c r="AW231" s="75" t="n">
        <v>0</v>
      </c>
      <c r="AX231" s="54"/>
      <c r="AY231" s="60" t="n">
        <f aca="false">AY219+1</f>
        <v>19</v>
      </c>
      <c r="AZ231" s="61" t="n">
        <v>225</v>
      </c>
      <c r="BA231" s="76" t="n">
        <v>0.133154871371822</v>
      </c>
      <c r="BB231" s="77" t="n">
        <v>0.23750494832777</v>
      </c>
      <c r="BC231" s="54"/>
      <c r="BD231" s="54" t="n">
        <f aca="false">IF($D$11=1,BA231*BB231,BA231)</f>
        <v>0.133154871371822</v>
      </c>
    </row>
    <row r="232" customFormat="false" ht="12.75" hidden="false" customHeight="false" outlineLevel="0" collapsed="false"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60" t="n">
        <f aca="false">X220+1</f>
        <v>19</v>
      </c>
      <c r="Y232" s="61" t="n">
        <v>226</v>
      </c>
      <c r="Z232" s="71" t="n">
        <f aca="false">Z231*VLOOKUP($X232,$K$7:$V$36,Z$6+1,FALSE())</f>
        <v>0.783743566128827</v>
      </c>
      <c r="AA232" s="71" t="n">
        <f aca="false">AA231*VLOOKUP($X232,$K$7:$V$36,AA$6+1,FALSE())</f>
        <v>0.724607386273203</v>
      </c>
      <c r="AB232" s="71" t="n">
        <f aca="false">AB231*VLOOKUP($X232,$K$7:$V$36,AB$6+1,FALSE())</f>
        <v>0.621663204777801</v>
      </c>
      <c r="AC232" s="71" t="n">
        <f aca="false">AC231*VLOOKUP($X232,$K$7:$V$36,AC$6+1,FALSE())</f>
        <v>0.558169603074842</v>
      </c>
      <c r="AD232" s="71" t="n">
        <f aca="false">AD231*VLOOKUP($X232,$K$7:$V$36,AD$6+1,FALSE())</f>
        <v>0.48375744757541</v>
      </c>
      <c r="AE232" s="71" t="n">
        <f aca="false">AE231*VLOOKUP($X232,$K$7:$V$36,AE$6+1,FALSE())</f>
        <v>0.386770152743216</v>
      </c>
      <c r="AF232" s="71" t="n">
        <f aca="false">AF231*VLOOKUP($X232,$K$7:$V$36,AF$6+1,FALSE())</f>
        <v>0.351392545708341</v>
      </c>
      <c r="AG232" s="71" t="n">
        <f aca="false">AG231*VLOOKUP($X232,$K$7:$V$36,AG$6+1,FALSE())</f>
        <v>0.280665884098395</v>
      </c>
      <c r="AH232" s="71" t="n">
        <f aca="false">AH231*VLOOKUP($X232,$K$7:$V$36,AH$6+1,FALSE())</f>
        <v>0.23566393549882</v>
      </c>
      <c r="AI232" s="71" t="n">
        <f aca="false">AI231*VLOOKUP($X232,$K$7:$V$36,AI$6+1,FALSE())</f>
        <v>0.131829025696602</v>
      </c>
      <c r="AJ232" s="71" t="n">
        <f aca="false">AJ231*VLOOKUP($X232,$K$7:$V$36,AJ$6+1,FALSE())</f>
        <v>0.0491296166112994</v>
      </c>
      <c r="AK232" s="72" t="n">
        <f aca="false">W$7</f>
        <v>0</v>
      </c>
      <c r="AL232" s="73" t="n">
        <f aca="false">AL231*VLOOKUP($X232,$K$40:$V$69,AL$6+1,FALSE())</f>
        <v>0.783743566128827</v>
      </c>
      <c r="AM232" s="74" t="n">
        <f aca="false">AM231*VLOOKUP($X232,$K$40:$V$69,AM$6+1,FALSE())</f>
        <v>0.724607386273203</v>
      </c>
      <c r="AN232" s="74" t="n">
        <f aca="false">AN231*VLOOKUP($X232,$K$40:$V$69,AN$6+1,FALSE())</f>
        <v>0.621663204777801</v>
      </c>
      <c r="AO232" s="74" t="n">
        <f aca="false">AO231*VLOOKUP($X232,$K$40:$V$69,AO$6+1,FALSE())</f>
        <v>0.558169603074842</v>
      </c>
      <c r="AP232" s="74" t="n">
        <f aca="false">AP231*VLOOKUP($X232,$K$40:$V$69,AP$6+1,FALSE())</f>
        <v>0.48375744757541</v>
      </c>
      <c r="AQ232" s="74" t="n">
        <f aca="false">AQ231*VLOOKUP($X232,$K$40:$V$69,AQ$6+1,FALSE())</f>
        <v>0.386770152743216</v>
      </c>
      <c r="AR232" s="74" t="n">
        <f aca="false">AR231*VLOOKUP($X232,$K$40:$V$69,AR$6+1,FALSE())</f>
        <v>0.351392545708341</v>
      </c>
      <c r="AS232" s="74" t="n">
        <f aca="false">AS231*VLOOKUP($X232,$K$40:$V$69,AS$6+1,FALSE())</f>
        <v>0.280665884098395</v>
      </c>
      <c r="AT232" s="74" t="n">
        <f aca="false">AT231*VLOOKUP($X232,$K$40:$V$69,AT$6+1,FALSE())</f>
        <v>0.23566393549882</v>
      </c>
      <c r="AU232" s="74" t="n">
        <f aca="false">AU231*VLOOKUP($X232,$K$40:$V$69,AU$6+1,FALSE())</f>
        <v>0.131829025696602</v>
      </c>
      <c r="AV232" s="74" t="n">
        <f aca="false">AV231*VLOOKUP($X232,$K$40:$V$69,AV$6+1,FALSE())</f>
        <v>0.0491296166112994</v>
      </c>
      <c r="AW232" s="75" t="n">
        <v>0</v>
      </c>
      <c r="AX232" s="54"/>
      <c r="AY232" s="60" t="n">
        <f aca="false">AY220+1</f>
        <v>19</v>
      </c>
      <c r="AZ232" s="61" t="n">
        <v>226</v>
      </c>
      <c r="BA232" s="76" t="n">
        <v>0.131829025696602</v>
      </c>
      <c r="BB232" s="77" t="n">
        <v>0.23566393549882</v>
      </c>
      <c r="BC232" s="54"/>
      <c r="BD232" s="54" t="n">
        <f aca="false">IF($D$11=1,BA232*BB232,BA232)</f>
        <v>0.131829025696602</v>
      </c>
    </row>
    <row r="233" customFormat="false" ht="12.75" hidden="false" customHeight="false" outlineLevel="0" collapsed="false"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60" t="n">
        <f aca="false">X221+1</f>
        <v>19</v>
      </c>
      <c r="Y233" s="61" t="n">
        <v>227</v>
      </c>
      <c r="Z233" s="71" t="n">
        <f aca="false">Z232*VLOOKUP($X233,$K$7:$V$36,Z$6+1,FALSE())</f>
        <v>0.782359630720797</v>
      </c>
      <c r="AA233" s="71" t="n">
        <f aca="false">AA232*VLOOKUP($X233,$K$7:$V$36,AA$6+1,FALSE())</f>
        <v>0.722840530437388</v>
      </c>
      <c r="AB233" s="71" t="n">
        <f aca="false">AB232*VLOOKUP($X233,$K$7:$V$36,AB$6+1,FALSE())</f>
        <v>0.619591610569079</v>
      </c>
      <c r="AC233" s="71" t="n">
        <f aca="false">AC232*VLOOKUP($X233,$K$7:$V$36,AC$6+1,FALSE())</f>
        <v>0.55589451713663</v>
      </c>
      <c r="AD233" s="71" t="n">
        <f aca="false">AD232*VLOOKUP($X233,$K$7:$V$36,AD$6+1,FALSE())</f>
        <v>0.481551538173131</v>
      </c>
      <c r="AE233" s="71" t="n">
        <f aca="false">AE232*VLOOKUP($X233,$K$7:$V$36,AE$6+1,FALSE())</f>
        <v>0.384721617954573</v>
      </c>
      <c r="AF233" s="71" t="n">
        <f aca="false">AF232*VLOOKUP($X233,$K$7:$V$36,AF$6+1,FALSE())</f>
        <v>0.349397987041442</v>
      </c>
      <c r="AG233" s="71" t="n">
        <f aca="false">AG232*VLOOKUP($X233,$K$7:$V$36,AG$6+1,FALSE())</f>
        <v>0.278746841590526</v>
      </c>
      <c r="AH233" s="71" t="n">
        <f aca="false">AH232*VLOOKUP($X233,$K$7:$V$36,AH$6+1,FALSE())</f>
        <v>0.233837193228274</v>
      </c>
      <c r="AI233" s="71" t="n">
        <f aca="false">AI232*VLOOKUP($X233,$K$7:$V$36,AI$6+1,FALSE())</f>
        <v>0.130516381692012</v>
      </c>
      <c r="AJ233" s="71" t="n">
        <f aca="false">AJ232*VLOOKUP($X233,$K$7:$V$36,AJ$6+1,FALSE())</f>
        <v>0.0484690226700717</v>
      </c>
      <c r="AK233" s="72" t="n">
        <f aca="false">W$7</f>
        <v>0</v>
      </c>
      <c r="AL233" s="73" t="n">
        <f aca="false">AL232*VLOOKUP($X233,$K$40:$V$69,AL$6+1,FALSE())</f>
        <v>0.782359630720797</v>
      </c>
      <c r="AM233" s="74" t="n">
        <f aca="false">AM232*VLOOKUP($X233,$K$40:$V$69,AM$6+1,FALSE())</f>
        <v>0.722840530437388</v>
      </c>
      <c r="AN233" s="74" t="n">
        <f aca="false">AN232*VLOOKUP($X233,$K$40:$V$69,AN$6+1,FALSE())</f>
        <v>0.619591610569079</v>
      </c>
      <c r="AO233" s="74" t="n">
        <f aca="false">AO232*VLOOKUP($X233,$K$40:$V$69,AO$6+1,FALSE())</f>
        <v>0.55589451713663</v>
      </c>
      <c r="AP233" s="74" t="n">
        <f aca="false">AP232*VLOOKUP($X233,$K$40:$V$69,AP$6+1,FALSE())</f>
        <v>0.481551538173131</v>
      </c>
      <c r="AQ233" s="74" t="n">
        <f aca="false">AQ232*VLOOKUP($X233,$K$40:$V$69,AQ$6+1,FALSE())</f>
        <v>0.384721617954573</v>
      </c>
      <c r="AR233" s="74" t="n">
        <f aca="false">AR232*VLOOKUP($X233,$K$40:$V$69,AR$6+1,FALSE())</f>
        <v>0.349397987041442</v>
      </c>
      <c r="AS233" s="74" t="n">
        <f aca="false">AS232*VLOOKUP($X233,$K$40:$V$69,AS$6+1,FALSE())</f>
        <v>0.278746841590526</v>
      </c>
      <c r="AT233" s="74" t="n">
        <f aca="false">AT232*VLOOKUP($X233,$K$40:$V$69,AT$6+1,FALSE())</f>
        <v>0.233837193228274</v>
      </c>
      <c r="AU233" s="74" t="n">
        <f aca="false">AU232*VLOOKUP($X233,$K$40:$V$69,AU$6+1,FALSE())</f>
        <v>0.130516381692012</v>
      </c>
      <c r="AV233" s="74" t="n">
        <f aca="false">AV232*VLOOKUP($X233,$K$40:$V$69,AV$6+1,FALSE())</f>
        <v>0.0484690226700717</v>
      </c>
      <c r="AW233" s="75" t="n">
        <v>0</v>
      </c>
      <c r="AX233" s="54"/>
      <c r="AY233" s="60" t="n">
        <f aca="false">AY221+1</f>
        <v>19</v>
      </c>
      <c r="AZ233" s="61" t="n">
        <v>227</v>
      </c>
      <c r="BA233" s="76" t="n">
        <v>0.130516381692012</v>
      </c>
      <c r="BB233" s="77" t="n">
        <v>0.233837193228274</v>
      </c>
      <c r="BC233" s="54"/>
      <c r="BD233" s="54" t="n">
        <f aca="false">IF($D$11=1,BA233*BB233,BA233)</f>
        <v>0.130516381692012</v>
      </c>
    </row>
    <row r="234" customFormat="false" ht="12.75" hidden="false" customHeight="false" outlineLevel="0" collapsed="false"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60" t="n">
        <f aca="false">X222+1</f>
        <v>19</v>
      </c>
      <c r="Y234" s="61" t="n">
        <v>228</v>
      </c>
      <c r="Z234" s="71" t="n">
        <f aca="false">Z233*VLOOKUP($X234,$K$7:$V$36,Z$6+1,FALSE())</f>
        <v>0.78097813906771</v>
      </c>
      <c r="AA234" s="71" t="n">
        <f aca="false">AA233*VLOOKUP($X234,$K$7:$V$36,AA$6+1,FALSE())</f>
        <v>0.721077982837458</v>
      </c>
      <c r="AB234" s="71" t="n">
        <f aca="false">AB233*VLOOKUP($X234,$K$7:$V$36,AB$6+1,FALSE())</f>
        <v>0.617526919620084</v>
      </c>
      <c r="AC234" s="71" t="n">
        <f aca="false">AC233*VLOOKUP($X234,$K$7:$V$36,AC$6+1,FALSE())</f>
        <v>0.553628704394232</v>
      </c>
      <c r="AD234" s="71" t="n">
        <f aca="false">AD233*VLOOKUP($X234,$K$7:$V$36,AD$6+1,FALSE())</f>
        <v>0.47935568760574</v>
      </c>
      <c r="AE234" s="71" t="n">
        <f aca="false">AE233*VLOOKUP($X234,$K$7:$V$36,AE$6+1,FALSE())</f>
        <v>0.38268393326579</v>
      </c>
      <c r="AF234" s="71" t="n">
        <f aca="false">AF233*VLOOKUP($X234,$K$7:$V$36,AF$6+1,FALSE())</f>
        <v>0.347414749799326</v>
      </c>
      <c r="AG234" s="71" t="n">
        <f aca="false">AG233*VLOOKUP($X234,$K$7:$V$36,AG$6+1,FALSE())</f>
        <v>0.276840920464185</v>
      </c>
      <c r="AH234" s="71" t="n">
        <f aca="false">AH233*VLOOKUP($X234,$K$7:$V$36,AH$6+1,FALSE())</f>
        <v>0.232024610898305</v>
      </c>
      <c r="AI234" s="71" t="n">
        <f aca="false">AI233*VLOOKUP($X234,$K$7:$V$36,AI$6+1,FALSE())</f>
        <v>0.129216807906773</v>
      </c>
      <c r="AJ234" s="71" t="n">
        <f aca="false">AJ233*VLOOKUP($X234,$K$7:$V$36,AJ$6+1,FALSE())</f>
        <v>0.0478173110362034</v>
      </c>
      <c r="AK234" s="72" t="n">
        <f aca="false">W$7</f>
        <v>0</v>
      </c>
      <c r="AL234" s="73" t="n">
        <f aca="false">AL233*VLOOKUP($X234,$K$40:$V$69,AL$6+1,FALSE())</f>
        <v>0.78097813906771</v>
      </c>
      <c r="AM234" s="74" t="n">
        <f aca="false">AM233*VLOOKUP($X234,$K$40:$V$69,AM$6+1,FALSE())</f>
        <v>0.721077982837458</v>
      </c>
      <c r="AN234" s="74" t="n">
        <f aca="false">AN233*VLOOKUP($X234,$K$40:$V$69,AN$6+1,FALSE())</f>
        <v>0.617526919620084</v>
      </c>
      <c r="AO234" s="74" t="n">
        <f aca="false">AO233*VLOOKUP($X234,$K$40:$V$69,AO$6+1,FALSE())</f>
        <v>0.553628704394232</v>
      </c>
      <c r="AP234" s="74" t="n">
        <f aca="false">AP233*VLOOKUP($X234,$K$40:$V$69,AP$6+1,FALSE())</f>
        <v>0.47935568760574</v>
      </c>
      <c r="AQ234" s="74" t="n">
        <f aca="false">AQ233*VLOOKUP($X234,$K$40:$V$69,AQ$6+1,FALSE())</f>
        <v>0.38268393326579</v>
      </c>
      <c r="AR234" s="74" t="n">
        <f aca="false">AR233*VLOOKUP($X234,$K$40:$V$69,AR$6+1,FALSE())</f>
        <v>0.347414749799326</v>
      </c>
      <c r="AS234" s="74" t="n">
        <f aca="false">AS233*VLOOKUP($X234,$K$40:$V$69,AS$6+1,FALSE())</f>
        <v>0.276840920464185</v>
      </c>
      <c r="AT234" s="74" t="n">
        <f aca="false">AT233*VLOOKUP($X234,$K$40:$V$69,AT$6+1,FALSE())</f>
        <v>0.232024610898305</v>
      </c>
      <c r="AU234" s="74" t="n">
        <f aca="false">AU233*VLOOKUP($X234,$K$40:$V$69,AU$6+1,FALSE())</f>
        <v>0.129216807906773</v>
      </c>
      <c r="AV234" s="74" t="n">
        <f aca="false">AV233*VLOOKUP($X234,$K$40:$V$69,AV$6+1,FALSE())</f>
        <v>0.0478173110362034</v>
      </c>
      <c r="AW234" s="75" t="n">
        <v>0</v>
      </c>
      <c r="AX234" s="54"/>
      <c r="AY234" s="60" t="n">
        <f aca="false">AY222+1</f>
        <v>19</v>
      </c>
      <c r="AZ234" s="61" t="n">
        <v>228</v>
      </c>
      <c r="BA234" s="76" t="n">
        <v>0.129216807906773</v>
      </c>
      <c r="BB234" s="77" t="n">
        <v>0.232024610898305</v>
      </c>
      <c r="BC234" s="54"/>
      <c r="BD234" s="54" t="n">
        <f aca="false">IF($D$11=1,BA234*BB234,BA234)</f>
        <v>0.129216807906773</v>
      </c>
    </row>
    <row r="235" customFormat="false" ht="12.75" hidden="false" customHeight="false" outlineLevel="0" collapsed="false"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60" t="n">
        <f aca="false">X223+1</f>
        <v>20</v>
      </c>
      <c r="Y235" s="61" t="n">
        <v>229</v>
      </c>
      <c r="Z235" s="71" t="n">
        <f aca="false">Z234*VLOOKUP($X235,$K$7:$V$36,Z$6+1,FALSE())</f>
        <v>0.77959908685438</v>
      </c>
      <c r="AA235" s="71" t="n">
        <f aca="false">AA234*VLOOKUP($X235,$K$7:$V$36,AA$6+1,FALSE())</f>
        <v>0.719319732968372</v>
      </c>
      <c r="AB235" s="71" t="n">
        <f aca="false">AB234*VLOOKUP($X235,$K$7:$V$36,AB$6+1,FALSE())</f>
        <v>0.615469108926797</v>
      </c>
      <c r="AC235" s="71" t="n">
        <f aca="false">AC234*VLOOKUP($X235,$K$7:$V$36,AC$6+1,FALSE())</f>
        <v>0.551372127050322</v>
      </c>
      <c r="AD235" s="71" t="n">
        <f aca="false">AD234*VLOOKUP($X235,$K$7:$V$36,AD$6+1,FALSE())</f>
        <v>0.477169850005461</v>
      </c>
      <c r="AE235" s="71" t="n">
        <f aca="false">AE234*VLOOKUP($X235,$K$7:$V$36,AE$6+1,FALSE())</f>
        <v>0.380657041209127</v>
      </c>
      <c r="AF235" s="71" t="n">
        <f aca="false">AF234*VLOOKUP($X235,$K$7:$V$36,AF$6+1,FALSE())</f>
        <v>0.345442769719829</v>
      </c>
      <c r="AG235" s="71" t="n">
        <f aca="false">AG234*VLOOKUP($X235,$K$7:$V$36,AG$6+1,FALSE())</f>
        <v>0.274948031002415</v>
      </c>
      <c r="AH235" s="71" t="n">
        <f aca="false">AH234*VLOOKUP($X235,$K$7:$V$36,AH$6+1,FALSE())</f>
        <v>0.230226078748539</v>
      </c>
      <c r="AI235" s="71" t="n">
        <f aca="false">AI234*VLOOKUP($X235,$K$7:$V$36,AI$6+1,FALSE())</f>
        <v>0.127930174198492</v>
      </c>
      <c r="AJ235" s="71" t="n">
        <f aca="false">AJ234*VLOOKUP($X235,$K$7:$V$36,AJ$6+1,FALSE())</f>
        <v>0.0471743622787109</v>
      </c>
      <c r="AK235" s="72" t="n">
        <f aca="false">W$7</f>
        <v>0</v>
      </c>
      <c r="AL235" s="73" t="n">
        <f aca="false">AL234*VLOOKUP($X235,$K$40:$V$69,AL$6+1,FALSE())</f>
        <v>0.77959908685438</v>
      </c>
      <c r="AM235" s="74" t="n">
        <f aca="false">AM234*VLOOKUP($X235,$K$40:$V$69,AM$6+1,FALSE())</f>
        <v>0.719319732968372</v>
      </c>
      <c r="AN235" s="74" t="n">
        <f aca="false">AN234*VLOOKUP($X235,$K$40:$V$69,AN$6+1,FALSE())</f>
        <v>0.615469108926797</v>
      </c>
      <c r="AO235" s="74" t="n">
        <f aca="false">AO234*VLOOKUP($X235,$K$40:$V$69,AO$6+1,FALSE())</f>
        <v>0.551372127050322</v>
      </c>
      <c r="AP235" s="74" t="n">
        <f aca="false">AP234*VLOOKUP($X235,$K$40:$V$69,AP$6+1,FALSE())</f>
        <v>0.477169850005461</v>
      </c>
      <c r="AQ235" s="74" t="n">
        <f aca="false">AQ234*VLOOKUP($X235,$K$40:$V$69,AQ$6+1,FALSE())</f>
        <v>0.380657041209127</v>
      </c>
      <c r="AR235" s="74" t="n">
        <f aca="false">AR234*VLOOKUP($X235,$K$40:$V$69,AR$6+1,FALSE())</f>
        <v>0.345442769719829</v>
      </c>
      <c r="AS235" s="74" t="n">
        <f aca="false">AS234*VLOOKUP($X235,$K$40:$V$69,AS$6+1,FALSE())</f>
        <v>0.274948031002415</v>
      </c>
      <c r="AT235" s="74" t="n">
        <f aca="false">AT234*VLOOKUP($X235,$K$40:$V$69,AT$6+1,FALSE())</f>
        <v>0.230226078748539</v>
      </c>
      <c r="AU235" s="74" t="n">
        <f aca="false">AU234*VLOOKUP($X235,$K$40:$V$69,AU$6+1,FALSE())</f>
        <v>0.127930174198492</v>
      </c>
      <c r="AV235" s="74" t="n">
        <f aca="false">AV234*VLOOKUP($X235,$K$40:$V$69,AV$6+1,FALSE())</f>
        <v>0.0471743622787109</v>
      </c>
      <c r="AW235" s="75" t="n">
        <v>0</v>
      </c>
      <c r="AX235" s="54"/>
      <c r="AY235" s="60" t="n">
        <f aca="false">AY223+1</f>
        <v>20</v>
      </c>
      <c r="AZ235" s="61" t="n">
        <v>229</v>
      </c>
      <c r="BA235" s="76" t="n">
        <v>0.127930174198492</v>
      </c>
      <c r="BB235" s="77" t="n">
        <v>0.230226078748539</v>
      </c>
      <c r="BC235" s="54"/>
      <c r="BD235" s="54" t="n">
        <f aca="false">IF($D$11=1,BA235*BB235,BA235)</f>
        <v>0.127930174198492</v>
      </c>
    </row>
    <row r="236" customFormat="false" ht="12.75" hidden="false" customHeight="false" outlineLevel="0" collapsed="false"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60" t="n">
        <f aca="false">X224+1</f>
        <v>20</v>
      </c>
      <c r="Y236" s="61" t="n">
        <v>230</v>
      </c>
      <c r="Z236" s="71" t="n">
        <f aca="false">Z235*VLOOKUP($X236,$K$7:$V$36,Z$6+1,FALSE())</f>
        <v>0.778222469773241</v>
      </c>
      <c r="AA236" s="71" t="n">
        <f aca="false">AA235*VLOOKUP($X236,$K$7:$V$36,AA$6+1,FALSE())</f>
        <v>0.7175657703507</v>
      </c>
      <c r="AB236" s="71" t="n">
        <f aca="false">AB235*VLOOKUP($X236,$K$7:$V$36,AB$6+1,FALSE())</f>
        <v>0.613418155561854</v>
      </c>
      <c r="AC236" s="71" t="n">
        <f aca="false">AC235*VLOOKUP($X236,$K$7:$V$36,AC$6+1,FALSE())</f>
        <v>0.549124747461639</v>
      </c>
      <c r="AD236" s="71" t="n">
        <f aca="false">AD235*VLOOKUP($X236,$K$7:$V$36,AD$6+1,FALSE())</f>
        <v>0.474993979713672</v>
      </c>
      <c r="AE236" s="71" t="n">
        <f aca="false">AE235*VLOOKUP($X236,$K$7:$V$36,AE$6+1,FALSE())</f>
        <v>0.378640884621221</v>
      </c>
      <c r="AF236" s="71" t="n">
        <f aca="false">AF235*VLOOKUP($X236,$K$7:$V$36,AF$6+1,FALSE())</f>
        <v>0.343481982905545</v>
      </c>
      <c r="AG236" s="71" t="n">
        <f aca="false">AG235*VLOOKUP($X236,$K$7:$V$36,AG$6+1,FALSE())</f>
        <v>0.273068084101696</v>
      </c>
      <c r="AH236" s="71" t="n">
        <f aca="false">AH235*VLOOKUP($X236,$K$7:$V$36,AH$6+1,FALSE())</f>
        <v>0.228441487869405</v>
      </c>
      <c r="AI236" s="71" t="n">
        <f aca="false">AI235*VLOOKUP($X236,$K$7:$V$36,AI$6+1,FALSE())</f>
        <v>0.126656351720623</v>
      </c>
      <c r="AJ236" s="71" t="n">
        <f aca="false">AJ235*VLOOKUP($X236,$K$7:$V$36,AJ$6+1,FALSE())</f>
        <v>0.046540058572473</v>
      </c>
      <c r="AK236" s="72" t="n">
        <f aca="false">W$7</f>
        <v>0</v>
      </c>
      <c r="AL236" s="73" t="n">
        <f aca="false">AL235*VLOOKUP($X236,$K$40:$V$69,AL$6+1,FALSE())</f>
        <v>0.778222469773241</v>
      </c>
      <c r="AM236" s="74" t="n">
        <f aca="false">AM235*VLOOKUP($X236,$K$40:$V$69,AM$6+1,FALSE())</f>
        <v>0.7175657703507</v>
      </c>
      <c r="AN236" s="74" t="n">
        <f aca="false">AN235*VLOOKUP($X236,$K$40:$V$69,AN$6+1,FALSE())</f>
        <v>0.613418155561854</v>
      </c>
      <c r="AO236" s="74" t="n">
        <f aca="false">AO235*VLOOKUP($X236,$K$40:$V$69,AO$6+1,FALSE())</f>
        <v>0.549124747461639</v>
      </c>
      <c r="AP236" s="74" t="n">
        <f aca="false">AP235*VLOOKUP($X236,$K$40:$V$69,AP$6+1,FALSE())</f>
        <v>0.474993979713672</v>
      </c>
      <c r="AQ236" s="74" t="n">
        <f aca="false">AQ235*VLOOKUP($X236,$K$40:$V$69,AQ$6+1,FALSE())</f>
        <v>0.378640884621221</v>
      </c>
      <c r="AR236" s="74" t="n">
        <f aca="false">AR235*VLOOKUP($X236,$K$40:$V$69,AR$6+1,FALSE())</f>
        <v>0.343481982905545</v>
      </c>
      <c r="AS236" s="74" t="n">
        <f aca="false">AS235*VLOOKUP($X236,$K$40:$V$69,AS$6+1,FALSE())</f>
        <v>0.273068084101696</v>
      </c>
      <c r="AT236" s="74" t="n">
        <f aca="false">AT235*VLOOKUP($X236,$K$40:$V$69,AT$6+1,FALSE())</f>
        <v>0.228441487869405</v>
      </c>
      <c r="AU236" s="74" t="n">
        <f aca="false">AU235*VLOOKUP($X236,$K$40:$V$69,AU$6+1,FALSE())</f>
        <v>0.126656351720623</v>
      </c>
      <c r="AV236" s="74" t="n">
        <f aca="false">AV235*VLOOKUP($X236,$K$40:$V$69,AV$6+1,FALSE())</f>
        <v>0.046540058572473</v>
      </c>
      <c r="AW236" s="75" t="n">
        <v>0</v>
      </c>
      <c r="AX236" s="54"/>
      <c r="AY236" s="60" t="n">
        <f aca="false">AY224+1</f>
        <v>20</v>
      </c>
      <c r="AZ236" s="61" t="n">
        <v>230</v>
      </c>
      <c r="BA236" s="76" t="n">
        <v>0.126656351720623</v>
      </c>
      <c r="BB236" s="77" t="n">
        <v>0.228441487869405</v>
      </c>
      <c r="BC236" s="54"/>
      <c r="BD236" s="54" t="n">
        <f aca="false">IF($D$11=1,BA236*BB236,BA236)</f>
        <v>0.126656351720623</v>
      </c>
    </row>
    <row r="237" customFormat="false" ht="12.75" hidden="false" customHeight="false" outlineLevel="0" collapsed="false"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60" t="n">
        <f aca="false">X225+1</f>
        <v>20</v>
      </c>
      <c r="Y237" s="61" t="n">
        <v>231</v>
      </c>
      <c r="Z237" s="71" t="n">
        <f aca="false">Z236*VLOOKUP($X237,$K$7:$V$36,Z$6+1,FALSE())</f>
        <v>0.776848283524334</v>
      </c>
      <c r="AA237" s="71" t="n">
        <f aca="false">AA236*VLOOKUP($X237,$K$7:$V$36,AA$6+1,FALSE())</f>
        <v>0.715816084530567</v>
      </c>
      <c r="AB237" s="71" t="n">
        <f aca="false">AB236*VLOOKUP($X237,$K$7:$V$36,AB$6+1,FALSE())</f>
        <v>0.611374036674294</v>
      </c>
      <c r="AC237" s="71" t="n">
        <f aca="false">AC236*VLOOKUP($X237,$K$7:$V$36,AC$6+1,FALSE())</f>
        <v>0.546886528138351</v>
      </c>
      <c r="AD237" s="71" t="n">
        <f aca="false">AD236*VLOOKUP($X237,$K$7:$V$36,AD$6+1,FALSE())</f>
        <v>0.472828031279952</v>
      </c>
      <c r="AE237" s="71" t="n">
        <f aca="false">AE236*VLOOKUP($X237,$K$7:$V$36,AE$6+1,FALSE())</f>
        <v>0.376635406641476</v>
      </c>
      <c r="AF237" s="71" t="n">
        <f aca="false">AF236*VLOOKUP($X237,$K$7:$V$36,AF$6+1,FALSE())</f>
        <v>0.341532325821765</v>
      </c>
      <c r="AG237" s="71" t="n">
        <f aca="false">AG236*VLOOKUP($X237,$K$7:$V$36,AG$6+1,FALSE())</f>
        <v>0.271200991267749</v>
      </c>
      <c r="AH237" s="71" t="n">
        <f aca="false">AH236*VLOOKUP($X237,$K$7:$V$36,AH$6+1,FALSE())</f>
        <v>0.226670730195541</v>
      </c>
      <c r="AI237" s="71" t="n">
        <f aca="false">AI236*VLOOKUP($X237,$K$7:$V$36,AI$6+1,FALSE())</f>
        <v>0.125395212909569</v>
      </c>
      <c r="AJ237" s="71" t="n">
        <f aca="false">AJ236*VLOOKUP($X237,$K$7:$V$36,AJ$6+1,FALSE())</f>
        <v>0.0459142836766379</v>
      </c>
      <c r="AK237" s="72" t="n">
        <f aca="false">W$7</f>
        <v>0</v>
      </c>
      <c r="AL237" s="73" t="n">
        <f aca="false">AL236*VLOOKUP($X237,$K$40:$V$69,AL$6+1,FALSE())</f>
        <v>0.776848283524334</v>
      </c>
      <c r="AM237" s="74" t="n">
        <f aca="false">AM236*VLOOKUP($X237,$K$40:$V$69,AM$6+1,FALSE())</f>
        <v>0.715816084530567</v>
      </c>
      <c r="AN237" s="74" t="n">
        <f aca="false">AN236*VLOOKUP($X237,$K$40:$V$69,AN$6+1,FALSE())</f>
        <v>0.611374036674294</v>
      </c>
      <c r="AO237" s="74" t="n">
        <f aca="false">AO236*VLOOKUP($X237,$K$40:$V$69,AO$6+1,FALSE())</f>
        <v>0.546886528138351</v>
      </c>
      <c r="AP237" s="74" t="n">
        <f aca="false">AP236*VLOOKUP($X237,$K$40:$V$69,AP$6+1,FALSE())</f>
        <v>0.472828031279952</v>
      </c>
      <c r="AQ237" s="74" t="n">
        <f aca="false">AQ236*VLOOKUP($X237,$K$40:$V$69,AQ$6+1,FALSE())</f>
        <v>0.376635406641476</v>
      </c>
      <c r="AR237" s="74" t="n">
        <f aca="false">AR236*VLOOKUP($X237,$K$40:$V$69,AR$6+1,FALSE())</f>
        <v>0.341532325821765</v>
      </c>
      <c r="AS237" s="74" t="n">
        <f aca="false">AS236*VLOOKUP($X237,$K$40:$V$69,AS$6+1,FALSE())</f>
        <v>0.271200991267749</v>
      </c>
      <c r="AT237" s="74" t="n">
        <f aca="false">AT236*VLOOKUP($X237,$K$40:$V$69,AT$6+1,FALSE())</f>
        <v>0.226670730195541</v>
      </c>
      <c r="AU237" s="74" t="n">
        <f aca="false">AU236*VLOOKUP($X237,$K$40:$V$69,AU$6+1,FALSE())</f>
        <v>0.125395212909569</v>
      </c>
      <c r="AV237" s="74" t="n">
        <f aca="false">AV236*VLOOKUP($X237,$K$40:$V$69,AV$6+1,FALSE())</f>
        <v>0.0459142836766379</v>
      </c>
      <c r="AW237" s="75" t="n">
        <v>0</v>
      </c>
      <c r="AX237" s="54"/>
      <c r="AY237" s="60" t="n">
        <f aca="false">AY225+1</f>
        <v>20</v>
      </c>
      <c r="AZ237" s="61" t="n">
        <v>231</v>
      </c>
      <c r="BA237" s="76" t="n">
        <v>0.125395212909569</v>
      </c>
      <c r="BB237" s="77" t="n">
        <v>0.226670730195541</v>
      </c>
      <c r="BC237" s="54"/>
      <c r="BD237" s="54" t="n">
        <f aca="false">IF($D$11=1,BA237*BB237,BA237)</f>
        <v>0.125395212909569</v>
      </c>
    </row>
    <row r="238" customFormat="false" ht="12.75" hidden="false" customHeight="false" outlineLevel="0" collapsed="false"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60" t="n">
        <f aca="false">X226+1</f>
        <v>20</v>
      </c>
      <c r="Y238" s="61" t="n">
        <v>232</v>
      </c>
      <c r="Z238" s="71" t="n">
        <f aca="false">Z237*VLOOKUP($X238,$K$7:$V$36,Z$6+1,FALSE())</f>
        <v>0.775476523815292</v>
      </c>
      <c r="AA238" s="71" t="n">
        <f aca="false">AA237*VLOOKUP($X238,$K$7:$V$36,AA$6+1,FALSE())</f>
        <v>0.71407066507959</v>
      </c>
      <c r="AB238" s="71" t="n">
        <f aca="false">AB237*VLOOKUP($X238,$K$7:$V$36,AB$6+1,FALSE())</f>
        <v>0.609336729489304</v>
      </c>
      <c r="AC238" s="71" t="n">
        <f aca="false">AC237*VLOOKUP($X238,$K$7:$V$36,AC$6+1,FALSE())</f>
        <v>0.544657431743437</v>
      </c>
      <c r="AD238" s="71" t="n">
        <f aca="false">AD237*VLOOKUP($X238,$K$7:$V$36,AD$6+1,FALSE())</f>
        <v>0.470671959461132</v>
      </c>
      <c r="AE238" s="71" t="n">
        <f aca="false">AE237*VLOOKUP($X238,$K$7:$V$36,AE$6+1,FALSE())</f>
        <v>0.37464055071046</v>
      </c>
      <c r="AF238" s="71" t="n">
        <f aca="false">AF237*VLOOKUP($X238,$K$7:$V$36,AF$6+1,FALSE())</f>
        <v>0.339593735294408</v>
      </c>
      <c r="AG238" s="71" t="n">
        <f aca="false">AG237*VLOOKUP($X238,$K$7:$V$36,AG$6+1,FALSE())</f>
        <v>0.269346664611373</v>
      </c>
      <c r="AH238" s="71" t="n">
        <f aca="false">AH237*VLOOKUP($X238,$K$7:$V$36,AH$6+1,FALSE())</f>
        <v>0.224913698499252</v>
      </c>
      <c r="AI238" s="71" t="n">
        <f aca="false">AI237*VLOOKUP($X238,$K$7:$V$36,AI$6+1,FALSE())</f>
        <v>0.124146631471905</v>
      </c>
      <c r="AJ238" s="71" t="n">
        <f aca="false">AJ237*VLOOKUP($X238,$K$7:$V$36,AJ$6+1,FALSE())</f>
        <v>0.0452969229133215</v>
      </c>
      <c r="AK238" s="72" t="n">
        <f aca="false">W$7</f>
        <v>0</v>
      </c>
      <c r="AL238" s="73" t="n">
        <f aca="false">AL237*VLOOKUP($X238,$K$40:$V$69,AL$6+1,FALSE())</f>
        <v>0.775476523815292</v>
      </c>
      <c r="AM238" s="74" t="n">
        <f aca="false">AM237*VLOOKUP($X238,$K$40:$V$69,AM$6+1,FALSE())</f>
        <v>0.71407066507959</v>
      </c>
      <c r="AN238" s="74" t="n">
        <f aca="false">AN237*VLOOKUP($X238,$K$40:$V$69,AN$6+1,FALSE())</f>
        <v>0.609336729489304</v>
      </c>
      <c r="AO238" s="74" t="n">
        <f aca="false">AO237*VLOOKUP($X238,$K$40:$V$69,AO$6+1,FALSE())</f>
        <v>0.544657431743437</v>
      </c>
      <c r="AP238" s="74" t="n">
        <f aca="false">AP237*VLOOKUP($X238,$K$40:$V$69,AP$6+1,FALSE())</f>
        <v>0.470671959461132</v>
      </c>
      <c r="AQ238" s="74" t="n">
        <f aca="false">AQ237*VLOOKUP($X238,$K$40:$V$69,AQ$6+1,FALSE())</f>
        <v>0.37464055071046</v>
      </c>
      <c r="AR238" s="74" t="n">
        <f aca="false">AR237*VLOOKUP($X238,$K$40:$V$69,AR$6+1,FALSE())</f>
        <v>0.339593735294408</v>
      </c>
      <c r="AS238" s="74" t="n">
        <f aca="false">AS237*VLOOKUP($X238,$K$40:$V$69,AS$6+1,FALSE())</f>
        <v>0.269346664611373</v>
      </c>
      <c r="AT238" s="74" t="n">
        <f aca="false">AT237*VLOOKUP($X238,$K$40:$V$69,AT$6+1,FALSE())</f>
        <v>0.224913698499252</v>
      </c>
      <c r="AU238" s="74" t="n">
        <f aca="false">AU237*VLOOKUP($X238,$K$40:$V$69,AU$6+1,FALSE())</f>
        <v>0.124146631471905</v>
      </c>
      <c r="AV238" s="74" t="n">
        <f aca="false">AV237*VLOOKUP($X238,$K$40:$V$69,AV$6+1,FALSE())</f>
        <v>0.0452969229133215</v>
      </c>
      <c r="AW238" s="75" t="n">
        <v>0</v>
      </c>
      <c r="AX238" s="54"/>
      <c r="AY238" s="60" t="n">
        <f aca="false">AY226+1</f>
        <v>20</v>
      </c>
      <c r="AZ238" s="61" t="n">
        <v>232</v>
      </c>
      <c r="BA238" s="76" t="n">
        <v>0.124146631471905</v>
      </c>
      <c r="BB238" s="77" t="n">
        <v>0.224913698499252</v>
      </c>
      <c r="BC238" s="54"/>
      <c r="BD238" s="54" t="n">
        <f aca="false">IF($D$11=1,BA238*BB238,BA238)</f>
        <v>0.124146631471905</v>
      </c>
    </row>
    <row r="239" customFormat="false" ht="12.75" hidden="false" customHeight="false" outlineLevel="0" collapsed="false"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60" t="n">
        <f aca="false">X227+1</f>
        <v>20</v>
      </c>
      <c r="Y239" s="61" t="n">
        <v>233</v>
      </c>
      <c r="Z239" s="71" t="n">
        <f aca="false">Z238*VLOOKUP($X239,$K$7:$V$36,Z$6+1,FALSE())</f>
        <v>0.774107186361327</v>
      </c>
      <c r="AA239" s="71" t="n">
        <f aca="false">AA238*VLOOKUP($X239,$K$7:$V$36,AA$6+1,FALSE())</f>
        <v>0.71232950159481</v>
      </c>
      <c r="AB239" s="71" t="n">
        <f aca="false">AB238*VLOOKUP($X239,$K$7:$V$36,AB$6+1,FALSE())</f>
        <v>0.607306211307964</v>
      </c>
      <c r="AC239" s="71" t="n">
        <f aca="false">AC238*VLOOKUP($X239,$K$7:$V$36,AC$6+1,FALSE())</f>
        <v>0.542437421092058</v>
      </c>
      <c r="AD239" s="71" t="n">
        <f aca="false">AD238*VLOOKUP($X239,$K$7:$V$36,AD$6+1,FALSE())</f>
        <v>0.46852571922035</v>
      </c>
      <c r="AE239" s="71" t="n">
        <f aca="false">AE238*VLOOKUP($X239,$K$7:$V$36,AE$6+1,FALSE())</f>
        <v>0.372656260568309</v>
      </c>
      <c r="AF239" s="71" t="n">
        <f aca="false">AF238*VLOOKUP($X239,$K$7:$V$36,AF$6+1,FALSE())</f>
        <v>0.337666148507982</v>
      </c>
      <c r="AG239" s="71" t="n">
        <f aca="false">AG238*VLOOKUP($X239,$K$7:$V$36,AG$6+1,FALSE())</f>
        <v>0.267505016844306</v>
      </c>
      <c r="AH239" s="71" t="n">
        <f aca="false">AH238*VLOOKUP($X239,$K$7:$V$36,AH$6+1,FALSE())</f>
        <v>0.223170286384013</v>
      </c>
      <c r="AI239" s="71" t="n">
        <f aca="false">AI238*VLOOKUP($X239,$K$7:$V$36,AI$6+1,FALSE())</f>
        <v>0.122910482371731</v>
      </c>
      <c r="AJ239" s="71" t="n">
        <f aca="false">AJ238*VLOOKUP($X239,$K$7:$V$36,AJ$6+1,FALSE())</f>
        <v>0.0446878631465918</v>
      </c>
      <c r="AK239" s="72" t="n">
        <f aca="false">W$7</f>
        <v>0</v>
      </c>
      <c r="AL239" s="73" t="n">
        <f aca="false">AL238*VLOOKUP($X239,$K$40:$V$69,AL$6+1,FALSE())</f>
        <v>0.774107186361327</v>
      </c>
      <c r="AM239" s="74" t="n">
        <f aca="false">AM238*VLOOKUP($X239,$K$40:$V$69,AM$6+1,FALSE())</f>
        <v>0.71232950159481</v>
      </c>
      <c r="AN239" s="74" t="n">
        <f aca="false">AN238*VLOOKUP($X239,$K$40:$V$69,AN$6+1,FALSE())</f>
        <v>0.607306211307964</v>
      </c>
      <c r="AO239" s="74" t="n">
        <f aca="false">AO238*VLOOKUP($X239,$K$40:$V$69,AO$6+1,FALSE())</f>
        <v>0.542437421092058</v>
      </c>
      <c r="AP239" s="74" t="n">
        <f aca="false">AP238*VLOOKUP($X239,$K$40:$V$69,AP$6+1,FALSE())</f>
        <v>0.46852571922035</v>
      </c>
      <c r="AQ239" s="74" t="n">
        <f aca="false">AQ238*VLOOKUP($X239,$K$40:$V$69,AQ$6+1,FALSE())</f>
        <v>0.372656260568309</v>
      </c>
      <c r="AR239" s="74" t="n">
        <f aca="false">AR238*VLOOKUP($X239,$K$40:$V$69,AR$6+1,FALSE())</f>
        <v>0.337666148507982</v>
      </c>
      <c r="AS239" s="74" t="n">
        <f aca="false">AS238*VLOOKUP($X239,$K$40:$V$69,AS$6+1,FALSE())</f>
        <v>0.267505016844306</v>
      </c>
      <c r="AT239" s="74" t="n">
        <f aca="false">AT238*VLOOKUP($X239,$K$40:$V$69,AT$6+1,FALSE())</f>
        <v>0.223170286384013</v>
      </c>
      <c r="AU239" s="74" t="n">
        <f aca="false">AU238*VLOOKUP($X239,$K$40:$V$69,AU$6+1,FALSE())</f>
        <v>0.122910482371731</v>
      </c>
      <c r="AV239" s="74" t="n">
        <f aca="false">AV238*VLOOKUP($X239,$K$40:$V$69,AV$6+1,FALSE())</f>
        <v>0.0446878631465918</v>
      </c>
      <c r="AW239" s="75" t="n">
        <v>0</v>
      </c>
      <c r="AX239" s="54"/>
      <c r="AY239" s="60" t="n">
        <f aca="false">AY227+1</f>
        <v>20</v>
      </c>
      <c r="AZ239" s="61" t="n">
        <v>233</v>
      </c>
      <c r="BA239" s="76" t="n">
        <v>0.122910482371731</v>
      </c>
      <c r="BB239" s="77" t="n">
        <v>0.223170286384013</v>
      </c>
      <c r="BC239" s="54"/>
      <c r="BD239" s="54" t="n">
        <f aca="false">IF($D$11=1,BA239*BB239,BA239)</f>
        <v>0.122910482371731</v>
      </c>
    </row>
    <row r="240" customFormat="false" ht="12.75" hidden="false" customHeight="false" outlineLevel="0" collapsed="false"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60" t="n">
        <f aca="false">X228+1</f>
        <v>20</v>
      </c>
      <c r="Y240" s="61" t="n">
        <v>234</v>
      </c>
      <c r="Z240" s="71" t="n">
        <f aca="false">Z239*VLOOKUP($X240,$K$7:$V$36,Z$6+1,FALSE())</f>
        <v>0.772740266885219</v>
      </c>
      <c r="AA240" s="71" t="n">
        <f aca="false">AA239*VLOOKUP($X240,$K$7:$V$36,AA$6+1,FALSE())</f>
        <v>0.710592583698639</v>
      </c>
      <c r="AB240" s="71" t="n">
        <f aca="false">AB239*VLOOKUP($X240,$K$7:$V$36,AB$6+1,FALSE())</f>
        <v>0.605282459506992</v>
      </c>
      <c r="AC240" s="71" t="n">
        <f aca="false">AC239*VLOOKUP($X240,$K$7:$V$36,AC$6+1,FALSE())</f>
        <v>0.540226459150942</v>
      </c>
      <c r="AD240" s="71" t="n">
        <f aca="false">AD239*VLOOKUP($X240,$K$7:$V$36,AD$6+1,FALSE())</f>
        <v>0.466389265726109</v>
      </c>
      <c r="AE240" s="71" t="n">
        <f aca="false">AE239*VLOOKUP($X240,$K$7:$V$36,AE$6+1,FALSE())</f>
        <v>0.370682480253139</v>
      </c>
      <c r="AF240" s="71" t="n">
        <f aca="false">AF239*VLOOKUP($X240,$K$7:$V$36,AF$6+1,FALSE())</f>
        <v>0.335749503003543</v>
      </c>
      <c r="AG240" s="71" t="n">
        <f aca="false">AG239*VLOOKUP($X240,$K$7:$V$36,AG$6+1,FALSE())</f>
        <v>0.265675961275114</v>
      </c>
      <c r="AH240" s="71" t="n">
        <f aca="false">AH239*VLOOKUP($X240,$K$7:$V$36,AH$6+1,FALSE())</f>
        <v>0.221440388278031</v>
      </c>
      <c r="AI240" s="71" t="n">
        <f aca="false">AI239*VLOOKUP($X240,$K$7:$V$36,AI$6+1,FALSE())</f>
        <v>0.121686641818149</v>
      </c>
      <c r="AJ240" s="71" t="n">
        <f aca="false">AJ239*VLOOKUP($X240,$K$7:$V$36,AJ$6+1,FALSE())</f>
        <v>0.044086992761736</v>
      </c>
      <c r="AK240" s="72" t="n">
        <f aca="false">W$7</f>
        <v>0</v>
      </c>
      <c r="AL240" s="73" t="n">
        <f aca="false">AL239*VLOOKUP($X240,$K$40:$V$69,AL$6+1,FALSE())</f>
        <v>0.772740266885219</v>
      </c>
      <c r="AM240" s="74" t="n">
        <f aca="false">AM239*VLOOKUP($X240,$K$40:$V$69,AM$6+1,FALSE())</f>
        <v>0.710592583698639</v>
      </c>
      <c r="AN240" s="74" t="n">
        <f aca="false">AN239*VLOOKUP($X240,$K$40:$V$69,AN$6+1,FALSE())</f>
        <v>0.605282459506992</v>
      </c>
      <c r="AO240" s="74" t="n">
        <f aca="false">AO239*VLOOKUP($X240,$K$40:$V$69,AO$6+1,FALSE())</f>
        <v>0.540226459150942</v>
      </c>
      <c r="AP240" s="74" t="n">
        <f aca="false">AP239*VLOOKUP($X240,$K$40:$V$69,AP$6+1,FALSE())</f>
        <v>0.466389265726109</v>
      </c>
      <c r="AQ240" s="74" t="n">
        <f aca="false">AQ239*VLOOKUP($X240,$K$40:$V$69,AQ$6+1,FALSE())</f>
        <v>0.370682480253139</v>
      </c>
      <c r="AR240" s="74" t="n">
        <f aca="false">AR239*VLOOKUP($X240,$K$40:$V$69,AR$6+1,FALSE())</f>
        <v>0.335749503003543</v>
      </c>
      <c r="AS240" s="74" t="n">
        <f aca="false">AS239*VLOOKUP($X240,$K$40:$V$69,AS$6+1,FALSE())</f>
        <v>0.265675961275114</v>
      </c>
      <c r="AT240" s="74" t="n">
        <f aca="false">AT239*VLOOKUP($X240,$K$40:$V$69,AT$6+1,FALSE())</f>
        <v>0.221440388278031</v>
      </c>
      <c r="AU240" s="74" t="n">
        <f aca="false">AU239*VLOOKUP($X240,$K$40:$V$69,AU$6+1,FALSE())</f>
        <v>0.121686641818149</v>
      </c>
      <c r="AV240" s="74" t="n">
        <f aca="false">AV239*VLOOKUP($X240,$K$40:$V$69,AV$6+1,FALSE())</f>
        <v>0.044086992761736</v>
      </c>
      <c r="AW240" s="75" t="n">
        <v>0</v>
      </c>
      <c r="AX240" s="54"/>
      <c r="AY240" s="60" t="n">
        <f aca="false">AY228+1</f>
        <v>20</v>
      </c>
      <c r="AZ240" s="61" t="n">
        <v>234</v>
      </c>
      <c r="BA240" s="76" t="n">
        <v>0.121686641818149</v>
      </c>
      <c r="BB240" s="77" t="n">
        <v>0.221440388278031</v>
      </c>
      <c r="BC240" s="54"/>
      <c r="BD240" s="54" t="n">
        <f aca="false">IF($D$11=1,BA240*BB240,BA240)</f>
        <v>0.121686641818149</v>
      </c>
    </row>
    <row r="241" customFormat="false" ht="12.75" hidden="false" customHeight="false" outlineLevel="0" collapsed="false"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60" t="n">
        <f aca="false">X229+1</f>
        <v>20</v>
      </c>
      <c r="Y241" s="61" t="n">
        <v>235</v>
      </c>
      <c r="Z241" s="71" t="n">
        <f aca="false">Z240*VLOOKUP($X241,$K$7:$V$36,Z$6+1,FALSE())</f>
        <v>0.771375761117299</v>
      </c>
      <c r="AA241" s="71" t="n">
        <f aca="false">AA240*VLOOKUP($X241,$K$7:$V$36,AA$6+1,FALSE())</f>
        <v>0.708859901038788</v>
      </c>
      <c r="AB241" s="71" t="n">
        <f aca="false">AB240*VLOOKUP($X241,$K$7:$V$36,AB$6+1,FALSE())</f>
        <v>0.603265451538499</v>
      </c>
      <c r="AC241" s="71" t="n">
        <f aca="false">AC240*VLOOKUP($X241,$K$7:$V$36,AC$6+1,FALSE())</f>
        <v>0.538024509037762</v>
      </c>
      <c r="AD241" s="71" t="n">
        <f aca="false">AD240*VLOOKUP($X241,$K$7:$V$36,AD$6+1,FALSE())</f>
        <v>0.464262554351341</v>
      </c>
      <c r="AE241" s="71" t="n">
        <f aca="false">AE240*VLOOKUP($X241,$K$7:$V$36,AE$6+1,FALSE())</f>
        <v>0.368719154099471</v>
      </c>
      <c r="AF241" s="71" t="n">
        <f aca="false">AF240*VLOOKUP($X241,$K$7:$V$36,AF$6+1,FALSE())</f>
        <v>0.333843736676677</v>
      </c>
      <c r="AG241" s="71" t="n">
        <f aca="false">AG240*VLOOKUP($X241,$K$7:$V$36,AG$6+1,FALSE())</f>
        <v>0.263859411805114</v>
      </c>
      <c r="AH241" s="71" t="n">
        <f aca="false">AH240*VLOOKUP($X241,$K$7:$V$36,AH$6+1,FALSE())</f>
        <v>0.21972389942785</v>
      </c>
      <c r="AI241" s="71" t="n">
        <f aca="false">AI240*VLOOKUP($X241,$K$7:$V$36,AI$6+1,FALSE())</f>
        <v>0.120474987252872</v>
      </c>
      <c r="AJ241" s="71" t="n">
        <f aca="false">AJ240*VLOOKUP($X241,$K$7:$V$36,AJ$6+1,FALSE())</f>
        <v>0.0434942016448061</v>
      </c>
      <c r="AK241" s="72" t="n">
        <f aca="false">W$7</f>
        <v>0</v>
      </c>
      <c r="AL241" s="73" t="n">
        <f aca="false">AL240*VLOOKUP($X241,$K$40:$V$69,AL$6+1,FALSE())</f>
        <v>0.771375761117299</v>
      </c>
      <c r="AM241" s="74" t="n">
        <f aca="false">AM240*VLOOKUP($X241,$K$40:$V$69,AM$6+1,FALSE())</f>
        <v>0.708859901038788</v>
      </c>
      <c r="AN241" s="74" t="n">
        <f aca="false">AN240*VLOOKUP($X241,$K$40:$V$69,AN$6+1,FALSE())</f>
        <v>0.603265451538499</v>
      </c>
      <c r="AO241" s="74" t="n">
        <f aca="false">AO240*VLOOKUP($X241,$K$40:$V$69,AO$6+1,FALSE())</f>
        <v>0.538024509037762</v>
      </c>
      <c r="AP241" s="74" t="n">
        <f aca="false">AP240*VLOOKUP($X241,$K$40:$V$69,AP$6+1,FALSE())</f>
        <v>0.464262554351341</v>
      </c>
      <c r="AQ241" s="74" t="n">
        <f aca="false">AQ240*VLOOKUP($X241,$K$40:$V$69,AQ$6+1,FALSE())</f>
        <v>0.368719154099471</v>
      </c>
      <c r="AR241" s="74" t="n">
        <f aca="false">AR240*VLOOKUP($X241,$K$40:$V$69,AR$6+1,FALSE())</f>
        <v>0.333843736676677</v>
      </c>
      <c r="AS241" s="74" t="n">
        <f aca="false">AS240*VLOOKUP($X241,$K$40:$V$69,AS$6+1,FALSE())</f>
        <v>0.263859411805114</v>
      </c>
      <c r="AT241" s="74" t="n">
        <f aca="false">AT240*VLOOKUP($X241,$K$40:$V$69,AT$6+1,FALSE())</f>
        <v>0.21972389942785</v>
      </c>
      <c r="AU241" s="74" t="n">
        <f aca="false">AU240*VLOOKUP($X241,$K$40:$V$69,AU$6+1,FALSE())</f>
        <v>0.120474987252872</v>
      </c>
      <c r="AV241" s="74" t="n">
        <f aca="false">AV240*VLOOKUP($X241,$K$40:$V$69,AV$6+1,FALSE())</f>
        <v>0.0434942016448061</v>
      </c>
      <c r="AW241" s="75" t="n">
        <v>0</v>
      </c>
      <c r="AX241" s="54"/>
      <c r="AY241" s="60" t="n">
        <f aca="false">AY229+1</f>
        <v>20</v>
      </c>
      <c r="AZ241" s="61" t="n">
        <v>235</v>
      </c>
      <c r="BA241" s="76" t="n">
        <v>0.120474987252872</v>
      </c>
      <c r="BB241" s="77" t="n">
        <v>0.21972389942785</v>
      </c>
      <c r="BC241" s="54"/>
      <c r="BD241" s="54" t="n">
        <f aca="false">IF($D$11=1,BA241*BB241,BA241)</f>
        <v>0.120474987252872</v>
      </c>
    </row>
    <row r="242" customFormat="false" ht="12.75" hidden="false" customHeight="false" outlineLevel="0" collapsed="false"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60" t="n">
        <f aca="false">X230+1</f>
        <v>20</v>
      </c>
      <c r="Y242" s="61" t="n">
        <v>236</v>
      </c>
      <c r="Z242" s="71" t="n">
        <f aca="false">Z241*VLOOKUP($X242,$K$7:$V$36,Z$6+1,FALSE())</f>
        <v>0.770013664795438</v>
      </c>
      <c r="AA242" s="71" t="n">
        <f aca="false">AA241*VLOOKUP($X242,$K$7:$V$36,AA$6+1,FALSE())</f>
        <v>0.707131443288216</v>
      </c>
      <c r="AB242" s="71" t="n">
        <f aca="false">AB241*VLOOKUP($X242,$K$7:$V$36,AB$6+1,FALSE())</f>
        <v>0.60125516492973</v>
      </c>
      <c r="AC242" s="71" t="n">
        <f aca="false">AC241*VLOOKUP($X242,$K$7:$V$36,AC$6+1,FALSE())</f>
        <v>0.535831534020524</v>
      </c>
      <c r="AD242" s="71" t="n">
        <f aca="false">AD241*VLOOKUP($X242,$K$7:$V$36,AD$6+1,FALSE())</f>
        <v>0.462145540672477</v>
      </c>
      <c r="AE242" s="71" t="n">
        <f aca="false">AE241*VLOOKUP($X242,$K$7:$V$36,AE$6+1,FALSE())</f>
        <v>0.366766226736658</v>
      </c>
      <c r="AF242" s="71" t="n">
        <f aca="false">AF241*VLOOKUP($X242,$K$7:$V$36,AF$6+1,FALSE())</f>
        <v>0.331948787775481</v>
      </c>
      <c r="AG242" s="71" t="n">
        <f aca="false">AG241*VLOOKUP($X242,$K$7:$V$36,AG$6+1,FALSE())</f>
        <v>0.262055282924321</v>
      </c>
      <c r="AH242" s="71" t="n">
        <f aca="false">AH241*VLOOKUP($X242,$K$7:$V$36,AH$6+1,FALSE())</f>
        <v>0.218020715892004</v>
      </c>
      <c r="AI242" s="71" t="n">
        <f aca="false">AI241*VLOOKUP($X242,$K$7:$V$36,AI$6+1,FALSE())</f>
        <v>0.119275397337943</v>
      </c>
      <c r="AJ242" s="71" t="n">
        <f aca="false">AJ241*VLOOKUP($X242,$K$7:$V$36,AJ$6+1,FALSE())</f>
        <v>0.0429093811624397</v>
      </c>
      <c r="AK242" s="72" t="n">
        <f aca="false">W$7</f>
        <v>0</v>
      </c>
      <c r="AL242" s="73" t="n">
        <f aca="false">AL241*VLOOKUP($X242,$K$40:$V$69,AL$6+1,FALSE())</f>
        <v>0.770013664795438</v>
      </c>
      <c r="AM242" s="74" t="n">
        <f aca="false">AM241*VLOOKUP($X242,$K$40:$V$69,AM$6+1,FALSE())</f>
        <v>0.707131443288216</v>
      </c>
      <c r="AN242" s="74" t="n">
        <f aca="false">AN241*VLOOKUP($X242,$K$40:$V$69,AN$6+1,FALSE())</f>
        <v>0.60125516492973</v>
      </c>
      <c r="AO242" s="74" t="n">
        <f aca="false">AO241*VLOOKUP($X242,$K$40:$V$69,AO$6+1,FALSE())</f>
        <v>0.535831534020524</v>
      </c>
      <c r="AP242" s="74" t="n">
        <f aca="false">AP241*VLOOKUP($X242,$K$40:$V$69,AP$6+1,FALSE())</f>
        <v>0.462145540672477</v>
      </c>
      <c r="AQ242" s="74" t="n">
        <f aca="false">AQ241*VLOOKUP($X242,$K$40:$V$69,AQ$6+1,FALSE())</f>
        <v>0.366766226736658</v>
      </c>
      <c r="AR242" s="74" t="n">
        <f aca="false">AR241*VLOOKUP($X242,$K$40:$V$69,AR$6+1,FALSE())</f>
        <v>0.331948787775481</v>
      </c>
      <c r="AS242" s="74" t="n">
        <f aca="false">AS241*VLOOKUP($X242,$K$40:$V$69,AS$6+1,FALSE())</f>
        <v>0.262055282924321</v>
      </c>
      <c r="AT242" s="74" t="n">
        <f aca="false">AT241*VLOOKUP($X242,$K$40:$V$69,AT$6+1,FALSE())</f>
        <v>0.218020715892004</v>
      </c>
      <c r="AU242" s="74" t="n">
        <f aca="false">AU241*VLOOKUP($X242,$K$40:$V$69,AU$6+1,FALSE())</f>
        <v>0.119275397337943</v>
      </c>
      <c r="AV242" s="74" t="n">
        <f aca="false">AV241*VLOOKUP($X242,$K$40:$V$69,AV$6+1,FALSE())</f>
        <v>0.0429093811624397</v>
      </c>
      <c r="AW242" s="75" t="n">
        <v>0</v>
      </c>
      <c r="AX242" s="54"/>
      <c r="AY242" s="60" t="n">
        <f aca="false">AY230+1</f>
        <v>20</v>
      </c>
      <c r="AZ242" s="61" t="n">
        <v>236</v>
      </c>
      <c r="BA242" s="76" t="n">
        <v>0.119275397337943</v>
      </c>
      <c r="BB242" s="77" t="n">
        <v>0.218020715892004</v>
      </c>
      <c r="BC242" s="54"/>
      <c r="BD242" s="54" t="n">
        <f aca="false">IF($D$11=1,BA242*BB242,BA242)</f>
        <v>0.119275397337943</v>
      </c>
    </row>
    <row r="243" customFormat="false" ht="12.75" hidden="false" customHeight="false" outlineLevel="0" collapsed="false"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60" t="n">
        <f aca="false">X231+1</f>
        <v>20</v>
      </c>
      <c r="Y243" s="61" t="n">
        <v>237</v>
      </c>
      <c r="Z243" s="71" t="n">
        <f aca="false">Z242*VLOOKUP($X243,$K$7:$V$36,Z$6+1,FALSE())</f>
        <v>0.768653973665033</v>
      </c>
      <c r="AA243" s="71" t="n">
        <f aca="false">AA242*VLOOKUP($X243,$K$7:$V$36,AA$6+1,FALSE())</f>
        <v>0.70540720014506</v>
      </c>
      <c r="AB243" s="71" t="n">
        <f aca="false">AB242*VLOOKUP($X243,$K$7:$V$36,AB$6+1,FALSE())</f>
        <v>0.599251577282817</v>
      </c>
      <c r="AC243" s="71" t="n">
        <f aca="false">AC242*VLOOKUP($X243,$K$7:$V$36,AC$6+1,FALSE())</f>
        <v>0.53364749751695</v>
      </c>
      <c r="AD243" s="71" t="n">
        <f aca="false">AD242*VLOOKUP($X243,$K$7:$V$36,AD$6+1,FALSE())</f>
        <v>0.460038180468514</v>
      </c>
      <c r="AE243" s="71" t="n">
        <f aca="false">AE242*VLOOKUP($X243,$K$7:$V$36,AE$6+1,FALSE())</f>
        <v>0.364823643087324</v>
      </c>
      <c r="AF243" s="71" t="n">
        <f aca="false">AF242*VLOOKUP($X243,$K$7:$V$36,AF$6+1,FALSE())</f>
        <v>0.330064594898567</v>
      </c>
      <c r="AG243" s="71" t="n">
        <f aca="false">AG242*VLOOKUP($X243,$K$7:$V$36,AG$6+1,FALSE())</f>
        <v>0.260263489707419</v>
      </c>
      <c r="AH243" s="71" t="n">
        <f aca="false">AH242*VLOOKUP($X243,$K$7:$V$36,AH$6+1,FALSE())</f>
        <v>0.216330734534731</v>
      </c>
      <c r="AI243" s="71" t="n">
        <f aca="false">AI242*VLOOKUP($X243,$K$7:$V$36,AI$6+1,FALSE())</f>
        <v>0.118087751943588</v>
      </c>
      <c r="AJ243" s="71" t="n">
        <f aca="false">AJ242*VLOOKUP($X243,$K$7:$V$36,AJ$6+1,FALSE())</f>
        <v>0.0423324241419525</v>
      </c>
      <c r="AK243" s="72" t="n">
        <f aca="false">W$7</f>
        <v>0</v>
      </c>
      <c r="AL243" s="73" t="n">
        <f aca="false">AL242*VLOOKUP($X243,$K$40:$V$69,AL$6+1,FALSE())</f>
        <v>0.768653973665033</v>
      </c>
      <c r="AM243" s="74" t="n">
        <f aca="false">AM242*VLOOKUP($X243,$K$40:$V$69,AM$6+1,FALSE())</f>
        <v>0.70540720014506</v>
      </c>
      <c r="AN243" s="74" t="n">
        <f aca="false">AN242*VLOOKUP($X243,$K$40:$V$69,AN$6+1,FALSE())</f>
        <v>0.599251577282817</v>
      </c>
      <c r="AO243" s="74" t="n">
        <f aca="false">AO242*VLOOKUP($X243,$K$40:$V$69,AO$6+1,FALSE())</f>
        <v>0.53364749751695</v>
      </c>
      <c r="AP243" s="74" t="n">
        <f aca="false">AP242*VLOOKUP($X243,$K$40:$V$69,AP$6+1,FALSE())</f>
        <v>0.460038180468514</v>
      </c>
      <c r="AQ243" s="74" t="n">
        <f aca="false">AQ242*VLOOKUP($X243,$K$40:$V$69,AQ$6+1,FALSE())</f>
        <v>0.364823643087324</v>
      </c>
      <c r="AR243" s="74" t="n">
        <f aca="false">AR242*VLOOKUP($X243,$K$40:$V$69,AR$6+1,FALSE())</f>
        <v>0.330064594898567</v>
      </c>
      <c r="AS243" s="74" t="n">
        <f aca="false">AS242*VLOOKUP($X243,$K$40:$V$69,AS$6+1,FALSE())</f>
        <v>0.260263489707419</v>
      </c>
      <c r="AT243" s="74" t="n">
        <f aca="false">AT242*VLOOKUP($X243,$K$40:$V$69,AT$6+1,FALSE())</f>
        <v>0.216330734534731</v>
      </c>
      <c r="AU243" s="74" t="n">
        <f aca="false">AU242*VLOOKUP($X243,$K$40:$V$69,AU$6+1,FALSE())</f>
        <v>0.118087751943588</v>
      </c>
      <c r="AV243" s="74" t="n">
        <f aca="false">AV242*VLOOKUP($X243,$K$40:$V$69,AV$6+1,FALSE())</f>
        <v>0.0423324241419525</v>
      </c>
      <c r="AW243" s="75" t="n">
        <v>0</v>
      </c>
      <c r="AX243" s="54"/>
      <c r="AY243" s="60" t="n">
        <f aca="false">AY231+1</f>
        <v>20</v>
      </c>
      <c r="AZ243" s="61" t="n">
        <v>237</v>
      </c>
      <c r="BA243" s="76" t="n">
        <v>0.118087751943588</v>
      </c>
      <c r="BB243" s="77" t="n">
        <v>0.216330734534731</v>
      </c>
      <c r="BC243" s="54"/>
      <c r="BD243" s="54" t="n">
        <f aca="false">IF($D$11=1,BA243*BB243,BA243)</f>
        <v>0.118087751943588</v>
      </c>
    </row>
    <row r="244" customFormat="false" ht="12.75" hidden="false" customHeight="false" outlineLevel="0" collapsed="false"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60" t="n">
        <f aca="false">X232+1</f>
        <v>20</v>
      </c>
      <c r="Y244" s="61" t="n">
        <v>238</v>
      </c>
      <c r="Z244" s="71" t="n">
        <f aca="false">Z243*VLOOKUP($X244,$K$7:$V$36,Z$6+1,FALSE())</f>
        <v>0.767296683478994</v>
      </c>
      <c r="AA244" s="71" t="n">
        <f aca="false">AA243*VLOOKUP($X244,$K$7:$V$36,AA$6+1,FALSE())</f>
        <v>0.703687161332576</v>
      </c>
      <c r="AB244" s="71" t="n">
        <f aca="false">AB243*VLOOKUP($X244,$K$7:$V$36,AB$6+1,FALSE())</f>
        <v>0.597254666274532</v>
      </c>
      <c r="AC244" s="71" t="n">
        <f aca="false">AC243*VLOOKUP($X244,$K$7:$V$36,AC$6+1,FALSE())</f>
        <v>0.531472363093875</v>
      </c>
      <c r="AD244" s="71" t="n">
        <f aca="false">AD243*VLOOKUP($X244,$K$7:$V$36,AD$6+1,FALSE())</f>
        <v>0.457940429720099</v>
      </c>
      <c r="AE244" s="71" t="n">
        <f aca="false">AE243*VLOOKUP($X244,$K$7:$V$36,AE$6+1,FALSE())</f>
        <v>0.362891348365812</v>
      </c>
      <c r="AF244" s="71" t="n">
        <f aca="false">AF243*VLOOKUP($X244,$K$7:$V$36,AF$6+1,FALSE())</f>
        <v>0.328191096993071</v>
      </c>
      <c r="AG244" s="71" t="n">
        <f aca="false">AG243*VLOOKUP($X244,$K$7:$V$36,AG$6+1,FALSE())</f>
        <v>0.258483947809767</v>
      </c>
      <c r="AH244" s="71" t="n">
        <f aca="false">AH243*VLOOKUP($X244,$K$7:$V$36,AH$6+1,FALSE())</f>
        <v>0.214653853019719</v>
      </c>
      <c r="AI244" s="71" t="n">
        <f aca="false">AI243*VLOOKUP($X244,$K$7:$V$36,AI$6+1,FALSE())</f>
        <v>0.116911932136188</v>
      </c>
      <c r="AJ244" s="71" t="n">
        <f aca="false">AJ243*VLOOKUP($X244,$K$7:$V$36,AJ$6+1,FALSE())</f>
        <v>0.0417632248516975</v>
      </c>
      <c r="AK244" s="72" t="n">
        <f aca="false">W$7</f>
        <v>0</v>
      </c>
      <c r="AL244" s="73" t="n">
        <f aca="false">AL243*VLOOKUP($X244,$K$40:$V$69,AL$6+1,FALSE())</f>
        <v>0.767296683478994</v>
      </c>
      <c r="AM244" s="74" t="n">
        <f aca="false">AM243*VLOOKUP($X244,$K$40:$V$69,AM$6+1,FALSE())</f>
        <v>0.703687161332576</v>
      </c>
      <c r="AN244" s="74" t="n">
        <f aca="false">AN243*VLOOKUP($X244,$K$40:$V$69,AN$6+1,FALSE())</f>
        <v>0.597254666274532</v>
      </c>
      <c r="AO244" s="74" t="n">
        <f aca="false">AO243*VLOOKUP($X244,$K$40:$V$69,AO$6+1,FALSE())</f>
        <v>0.531472363093875</v>
      </c>
      <c r="AP244" s="74" t="n">
        <f aca="false">AP243*VLOOKUP($X244,$K$40:$V$69,AP$6+1,FALSE())</f>
        <v>0.457940429720099</v>
      </c>
      <c r="AQ244" s="74" t="n">
        <f aca="false">AQ243*VLOOKUP($X244,$K$40:$V$69,AQ$6+1,FALSE())</f>
        <v>0.362891348365812</v>
      </c>
      <c r="AR244" s="74" t="n">
        <f aca="false">AR243*VLOOKUP($X244,$K$40:$V$69,AR$6+1,FALSE())</f>
        <v>0.328191096993071</v>
      </c>
      <c r="AS244" s="74" t="n">
        <f aca="false">AS243*VLOOKUP($X244,$K$40:$V$69,AS$6+1,FALSE())</f>
        <v>0.258483947809767</v>
      </c>
      <c r="AT244" s="74" t="n">
        <f aca="false">AT243*VLOOKUP($X244,$K$40:$V$69,AT$6+1,FALSE())</f>
        <v>0.214653853019719</v>
      </c>
      <c r="AU244" s="74" t="n">
        <f aca="false">AU243*VLOOKUP($X244,$K$40:$V$69,AU$6+1,FALSE())</f>
        <v>0.116911932136188</v>
      </c>
      <c r="AV244" s="74" t="n">
        <f aca="false">AV243*VLOOKUP($X244,$K$40:$V$69,AV$6+1,FALSE())</f>
        <v>0.0417632248516975</v>
      </c>
      <c r="AW244" s="75" t="n">
        <v>0</v>
      </c>
      <c r="AX244" s="54"/>
      <c r="AY244" s="60" t="n">
        <f aca="false">AY232+1</f>
        <v>20</v>
      </c>
      <c r="AZ244" s="61" t="n">
        <v>238</v>
      </c>
      <c r="BA244" s="76" t="n">
        <v>0.116911932136188</v>
      </c>
      <c r="BB244" s="77" t="n">
        <v>0.214653853019719</v>
      </c>
      <c r="BC244" s="54"/>
      <c r="BD244" s="54" t="n">
        <f aca="false">IF($D$11=1,BA244*BB244,BA244)</f>
        <v>0.116911932136188</v>
      </c>
    </row>
    <row r="245" customFormat="false" ht="12.75" hidden="false" customHeight="false" outlineLevel="0" collapsed="false"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60" t="n">
        <f aca="false">X233+1</f>
        <v>20</v>
      </c>
      <c r="Y245" s="61" t="n">
        <v>239</v>
      </c>
      <c r="Z245" s="71" t="n">
        <f aca="false">Z244*VLOOKUP($X245,$K$7:$V$36,Z$6+1,FALSE())</f>
        <v>0.76594178999773</v>
      </c>
      <c r="AA245" s="71" t="n">
        <f aca="false">AA244*VLOOKUP($X245,$K$7:$V$36,AA$6+1,FALSE())</f>
        <v>0.70197131659908</v>
      </c>
      <c r="AB245" s="71" t="n">
        <f aca="false">AB244*VLOOKUP($X245,$K$7:$V$36,AB$6+1,FALSE())</f>
        <v>0.595264409656032</v>
      </c>
      <c r="AC245" s="71" t="n">
        <f aca="false">AC244*VLOOKUP($X245,$K$7:$V$36,AC$6+1,FALSE())</f>
        <v>0.529306094466629</v>
      </c>
      <c r="AD245" s="71" t="n">
        <f aca="false">AD244*VLOOKUP($X245,$K$7:$V$36,AD$6+1,FALSE())</f>
        <v>0.455852244608601</v>
      </c>
      <c r="AE245" s="71" t="n">
        <f aca="false">AE244*VLOOKUP($X245,$K$7:$V$36,AE$6+1,FALSE())</f>
        <v>0.36096928807664</v>
      </c>
      <c r="AF245" s="71" t="n">
        <f aca="false">AF244*VLOOKUP($X245,$K$7:$V$36,AF$6+1,FALSE())</f>
        <v>0.326328233352674</v>
      </c>
      <c r="AG245" s="71" t="n">
        <f aca="false">AG244*VLOOKUP($X245,$K$7:$V$36,AG$6+1,FALSE())</f>
        <v>0.256716573463426</v>
      </c>
      <c r="AH245" s="71" t="n">
        <f aca="false">AH244*VLOOKUP($X245,$K$7:$V$36,AH$6+1,FALSE())</f>
        <v>0.212989969803915</v>
      </c>
      <c r="AI245" s="71" t="n">
        <f aca="false">AI244*VLOOKUP($X245,$K$7:$V$36,AI$6+1,FALSE())</f>
        <v>0.115747820166364</v>
      </c>
      <c r="AJ245" s="71" t="n">
        <f aca="false">AJ244*VLOOKUP($X245,$K$7:$V$36,AJ$6+1,FALSE())</f>
        <v>0.0412016789816893</v>
      </c>
      <c r="AK245" s="72" t="n">
        <f aca="false">W$7</f>
        <v>0</v>
      </c>
      <c r="AL245" s="73" t="n">
        <f aca="false">AL244*VLOOKUP($X245,$K$40:$V$69,AL$6+1,FALSE())</f>
        <v>0.76594178999773</v>
      </c>
      <c r="AM245" s="74" t="n">
        <f aca="false">AM244*VLOOKUP($X245,$K$40:$V$69,AM$6+1,FALSE())</f>
        <v>0.70197131659908</v>
      </c>
      <c r="AN245" s="74" t="n">
        <f aca="false">AN244*VLOOKUP($X245,$K$40:$V$69,AN$6+1,FALSE())</f>
        <v>0.595264409656032</v>
      </c>
      <c r="AO245" s="74" t="n">
        <f aca="false">AO244*VLOOKUP($X245,$K$40:$V$69,AO$6+1,FALSE())</f>
        <v>0.529306094466629</v>
      </c>
      <c r="AP245" s="74" t="n">
        <f aca="false">AP244*VLOOKUP($X245,$K$40:$V$69,AP$6+1,FALSE())</f>
        <v>0.455852244608601</v>
      </c>
      <c r="AQ245" s="74" t="n">
        <f aca="false">AQ244*VLOOKUP($X245,$K$40:$V$69,AQ$6+1,FALSE())</f>
        <v>0.36096928807664</v>
      </c>
      <c r="AR245" s="74" t="n">
        <f aca="false">AR244*VLOOKUP($X245,$K$40:$V$69,AR$6+1,FALSE())</f>
        <v>0.326328233352674</v>
      </c>
      <c r="AS245" s="74" t="n">
        <f aca="false">AS244*VLOOKUP($X245,$K$40:$V$69,AS$6+1,FALSE())</f>
        <v>0.256716573463426</v>
      </c>
      <c r="AT245" s="74" t="n">
        <f aca="false">AT244*VLOOKUP($X245,$K$40:$V$69,AT$6+1,FALSE())</f>
        <v>0.212989969803915</v>
      </c>
      <c r="AU245" s="74" t="n">
        <f aca="false">AU244*VLOOKUP($X245,$K$40:$V$69,AU$6+1,FALSE())</f>
        <v>0.115747820166364</v>
      </c>
      <c r="AV245" s="74" t="n">
        <f aca="false">AV244*VLOOKUP($X245,$K$40:$V$69,AV$6+1,FALSE())</f>
        <v>0.0412016789816893</v>
      </c>
      <c r="AW245" s="75" t="n">
        <v>0</v>
      </c>
      <c r="AX245" s="54"/>
      <c r="AY245" s="60" t="n">
        <f aca="false">AY233+1</f>
        <v>20</v>
      </c>
      <c r="AZ245" s="61" t="n">
        <v>239</v>
      </c>
      <c r="BA245" s="76" t="n">
        <v>0.115747820166364</v>
      </c>
      <c r="BB245" s="77" t="n">
        <v>0.212989969803915</v>
      </c>
      <c r="BC245" s="54"/>
      <c r="BD245" s="54" t="n">
        <f aca="false">IF($D$11=1,BA245*BB245,BA245)</f>
        <v>0.115747820166364</v>
      </c>
    </row>
    <row r="246" customFormat="false" ht="12.75" hidden="false" customHeight="false" outlineLevel="0" collapsed="false"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60" t="n">
        <f aca="false">X234+1</f>
        <v>20</v>
      </c>
      <c r="Y246" s="61" t="n">
        <v>240</v>
      </c>
      <c r="Z246" s="71" t="n">
        <f aca="false">Z245*VLOOKUP($X246,$K$7:$V$36,Z$6+1,FALSE())</f>
        <v>0.764589288989137</v>
      </c>
      <c r="AA246" s="71" t="n">
        <f aca="false">AA245*VLOOKUP($X246,$K$7:$V$36,AA$6+1,FALSE())</f>
        <v>0.700259655717887</v>
      </c>
      <c r="AB246" s="71" t="n">
        <f aca="false">AB245*VLOOKUP($X246,$K$7:$V$36,AB$6+1,FALSE())</f>
        <v>0.593280785252618</v>
      </c>
      <c r="AC246" s="71" t="n">
        <f aca="false">AC245*VLOOKUP($X246,$K$7:$V$36,AC$6+1,FALSE())</f>
        <v>0.527148655498443</v>
      </c>
      <c r="AD246" s="71" t="n">
        <f aca="false">AD245*VLOOKUP($X246,$K$7:$V$36,AD$6+1,FALSE())</f>
        <v>0.453773581515202</v>
      </c>
      <c r="AE246" s="71" t="n">
        <f aca="false">AE245*VLOOKUP($X246,$K$7:$V$36,AE$6+1,FALSE())</f>
        <v>0.359057408012959</v>
      </c>
      <c r="AF246" s="71" t="n">
        <f aca="false">AF245*VLOOKUP($X246,$K$7:$V$36,AF$6+1,FALSE())</f>
        <v>0.324475943615635</v>
      </c>
      <c r="AG246" s="71" t="n">
        <f aca="false">AG245*VLOOKUP($X246,$K$7:$V$36,AG$6+1,FALSE())</f>
        <v>0.254961283473218</v>
      </c>
      <c r="AH246" s="71" t="n">
        <f aca="false">AH245*VLOOKUP($X246,$K$7:$V$36,AH$6+1,FALSE())</f>
        <v>0.211338984131374</v>
      </c>
      <c r="AI246" s="71" t="n">
        <f aca="false">AI245*VLOOKUP($X246,$K$7:$V$36,AI$6+1,FALSE())</f>
        <v>0.114595299457188</v>
      </c>
      <c r="AJ246" s="71" t="n">
        <f aca="false">AJ245*VLOOKUP($X246,$K$7:$V$36,AJ$6+1,FALSE())</f>
        <v>0.0406476836244886</v>
      </c>
      <c r="AK246" s="72" t="n">
        <f aca="false">W$7</f>
        <v>0</v>
      </c>
      <c r="AL246" s="73" t="n">
        <f aca="false">AL245*VLOOKUP($X246,$K$40:$V$69,AL$6+1,FALSE())</f>
        <v>0.764589288989137</v>
      </c>
      <c r="AM246" s="74" t="n">
        <f aca="false">AM245*VLOOKUP($X246,$K$40:$V$69,AM$6+1,FALSE())</f>
        <v>0.700259655717887</v>
      </c>
      <c r="AN246" s="74" t="n">
        <f aca="false">AN245*VLOOKUP($X246,$K$40:$V$69,AN$6+1,FALSE())</f>
        <v>0.593280785252618</v>
      </c>
      <c r="AO246" s="74" t="n">
        <f aca="false">AO245*VLOOKUP($X246,$K$40:$V$69,AO$6+1,FALSE())</f>
        <v>0.527148655498443</v>
      </c>
      <c r="AP246" s="74" t="n">
        <f aca="false">AP245*VLOOKUP($X246,$K$40:$V$69,AP$6+1,FALSE())</f>
        <v>0.453773581515202</v>
      </c>
      <c r="AQ246" s="74" t="n">
        <f aca="false">AQ245*VLOOKUP($X246,$K$40:$V$69,AQ$6+1,FALSE())</f>
        <v>0.359057408012959</v>
      </c>
      <c r="AR246" s="74" t="n">
        <f aca="false">AR245*VLOOKUP($X246,$K$40:$V$69,AR$6+1,FALSE())</f>
        <v>0.324475943615635</v>
      </c>
      <c r="AS246" s="74" t="n">
        <f aca="false">AS245*VLOOKUP($X246,$K$40:$V$69,AS$6+1,FALSE())</f>
        <v>0.254961283473218</v>
      </c>
      <c r="AT246" s="74" t="n">
        <f aca="false">AT245*VLOOKUP($X246,$K$40:$V$69,AT$6+1,FALSE())</f>
        <v>0.211338984131374</v>
      </c>
      <c r="AU246" s="74" t="n">
        <f aca="false">AU245*VLOOKUP($X246,$K$40:$V$69,AU$6+1,FALSE())</f>
        <v>0.114595299457188</v>
      </c>
      <c r="AV246" s="74" t="n">
        <f aca="false">AV245*VLOOKUP($X246,$K$40:$V$69,AV$6+1,FALSE())</f>
        <v>0.0406476836244886</v>
      </c>
      <c r="AW246" s="75" t="n">
        <v>0</v>
      </c>
      <c r="AX246" s="54"/>
      <c r="AY246" s="60" t="n">
        <f aca="false">AY234+1</f>
        <v>20</v>
      </c>
      <c r="AZ246" s="61" t="n">
        <v>240</v>
      </c>
      <c r="BA246" s="76" t="n">
        <v>0.114595299457188</v>
      </c>
      <c r="BB246" s="77" t="n">
        <v>0.211338984131374</v>
      </c>
      <c r="BC246" s="54"/>
      <c r="BD246" s="54" t="n">
        <f aca="false">IF($D$11=1,BA246*BB246,BA246)</f>
        <v>0.114595299457188</v>
      </c>
    </row>
    <row r="247" customFormat="false" ht="12.75" hidden="false" customHeight="false" outlineLevel="0" collapsed="false"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60" t="n">
        <f aca="false">X235+1</f>
        <v>21</v>
      </c>
      <c r="Y247" s="61" t="n">
        <v>241</v>
      </c>
      <c r="Z247" s="71" t="n">
        <f aca="false">Z246*VLOOKUP($X247,$K$7:$V$36,Z$6+1,FALSE())</f>
        <v>0.763239176228583</v>
      </c>
      <c r="AA247" s="71" t="n">
        <f aca="false">AA246*VLOOKUP($X247,$K$7:$V$36,AA$6+1,FALSE())</f>
        <v>0.698552168487244</v>
      </c>
      <c r="AB247" s="71" t="n">
        <f aca="false">AB246*VLOOKUP($X247,$K$7:$V$36,AB$6+1,FALSE())</f>
        <v>0.591303770963483</v>
      </c>
      <c r="AC247" s="71" t="n">
        <f aca="false">AC246*VLOOKUP($X247,$K$7:$V$36,AC$6+1,FALSE())</f>
        <v>0.525000010199837</v>
      </c>
      <c r="AD247" s="71" t="n">
        <f aca="false">AD246*VLOOKUP($X247,$K$7:$V$36,AD$6+1,FALSE())</f>
        <v>0.451704397019982</v>
      </c>
      <c r="AE247" s="71" t="n">
        <f aca="false">AE246*VLOOKUP($X247,$K$7:$V$36,AE$6+1,FALSE())</f>
        <v>0.357155654255029</v>
      </c>
      <c r="AF247" s="71" t="n">
        <f aca="false">AF246*VLOOKUP($X247,$K$7:$V$36,AF$6+1,FALSE())</f>
        <v>0.322634167762837</v>
      </c>
      <c r="AG247" s="71" t="n">
        <f aca="false">AG246*VLOOKUP($X247,$K$7:$V$36,AG$6+1,FALSE())</f>
        <v>0.25321799521281</v>
      </c>
      <c r="AH247" s="71" t="n">
        <f aca="false">AH246*VLOOKUP($X247,$K$7:$V$36,AH$6+1,FALSE())</f>
        <v>0.209700796027157</v>
      </c>
      <c r="AI247" s="71" t="n">
        <f aca="false">AI246*VLOOKUP($X247,$K$7:$V$36,AI$6+1,FALSE())</f>
        <v>0.113454254592509</v>
      </c>
      <c r="AJ247" s="71" t="n">
        <f aca="false">AJ246*VLOOKUP($X247,$K$7:$V$36,AJ$6+1,FALSE())</f>
        <v>0.0401011372563433</v>
      </c>
      <c r="AK247" s="72" t="n">
        <f aca="false">W$7</f>
        <v>0</v>
      </c>
      <c r="AL247" s="73" t="n">
        <f aca="false">AL246*VLOOKUP($X247,$K$40:$V$69,AL$6+1,FALSE())</f>
        <v>0.763239176228583</v>
      </c>
      <c r="AM247" s="74" t="n">
        <f aca="false">AM246*VLOOKUP($X247,$K$40:$V$69,AM$6+1,FALSE())</f>
        <v>0.698552168487244</v>
      </c>
      <c r="AN247" s="74" t="n">
        <f aca="false">AN246*VLOOKUP($X247,$K$40:$V$69,AN$6+1,FALSE())</f>
        <v>0.591303770963483</v>
      </c>
      <c r="AO247" s="74" t="n">
        <f aca="false">AO246*VLOOKUP($X247,$K$40:$V$69,AO$6+1,FALSE())</f>
        <v>0.525000010199837</v>
      </c>
      <c r="AP247" s="74" t="n">
        <f aca="false">AP246*VLOOKUP($X247,$K$40:$V$69,AP$6+1,FALSE())</f>
        <v>0.451704397019982</v>
      </c>
      <c r="AQ247" s="74" t="n">
        <f aca="false">AQ246*VLOOKUP($X247,$K$40:$V$69,AQ$6+1,FALSE())</f>
        <v>0.357155654255029</v>
      </c>
      <c r="AR247" s="74" t="n">
        <f aca="false">AR246*VLOOKUP($X247,$K$40:$V$69,AR$6+1,FALSE())</f>
        <v>0.322634167762837</v>
      </c>
      <c r="AS247" s="74" t="n">
        <f aca="false">AS246*VLOOKUP($X247,$K$40:$V$69,AS$6+1,FALSE())</f>
        <v>0.25321799521281</v>
      </c>
      <c r="AT247" s="74" t="n">
        <f aca="false">AT246*VLOOKUP($X247,$K$40:$V$69,AT$6+1,FALSE())</f>
        <v>0.209700796027157</v>
      </c>
      <c r="AU247" s="74" t="n">
        <f aca="false">AU246*VLOOKUP($X247,$K$40:$V$69,AU$6+1,FALSE())</f>
        <v>0.113454254592509</v>
      </c>
      <c r="AV247" s="74" t="n">
        <f aca="false">AV246*VLOOKUP($X247,$K$40:$V$69,AV$6+1,FALSE())</f>
        <v>0.0401011372563433</v>
      </c>
      <c r="AW247" s="75" t="n">
        <v>0</v>
      </c>
      <c r="AX247" s="54"/>
      <c r="AY247" s="60" t="n">
        <f aca="false">AY235+1</f>
        <v>21</v>
      </c>
      <c r="AZ247" s="61" t="n">
        <v>241</v>
      </c>
      <c r="BA247" s="76" t="n">
        <v>0.113454254592509</v>
      </c>
      <c r="BB247" s="77" t="n">
        <v>0.209700796027157</v>
      </c>
      <c r="BC247" s="54"/>
      <c r="BD247" s="54" t="n">
        <f aca="false">IF($D$11=1,BA247*BB247,BA247)</f>
        <v>0.113454254592509</v>
      </c>
    </row>
    <row r="248" customFormat="false" ht="12.75" hidden="false" customHeight="false" outlineLevel="0" collapsed="false"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60" t="n">
        <f aca="false">X236+1</f>
        <v>21</v>
      </c>
      <c r="Y248" s="61" t="n">
        <v>242</v>
      </c>
      <c r="Z248" s="71" t="n">
        <f aca="false">Z247*VLOOKUP($X248,$K$7:$V$36,Z$6+1,FALSE())</f>
        <v>0.761891447498897</v>
      </c>
      <c r="AA248" s="71" t="n">
        <f aca="false">AA247*VLOOKUP($X248,$K$7:$V$36,AA$6+1,FALSE())</f>
        <v>0.696848844730276</v>
      </c>
      <c r="AB248" s="71" t="n">
        <f aca="false">AB247*VLOOKUP($X248,$K$7:$V$36,AB$6+1,FALSE())</f>
        <v>0.589333344761466</v>
      </c>
      <c r="AC248" s="71" t="n">
        <f aca="false">AC247*VLOOKUP($X248,$K$7:$V$36,AC$6+1,FALSE())</f>
        <v>0.522860122728024</v>
      </c>
      <c r="AD248" s="71" t="n">
        <f aca="false">AD247*VLOOKUP($X248,$K$7:$V$36,AD$6+1,FALSE())</f>
        <v>0.449644647901015</v>
      </c>
      <c r="AE248" s="71" t="n">
        <f aca="false">AE247*VLOOKUP($X248,$K$7:$V$36,AE$6+1,FALSE())</f>
        <v>0.355263973168697</v>
      </c>
      <c r="AF248" s="71" t="n">
        <f aca="false">AF247*VLOOKUP($X248,$K$7:$V$36,AF$6+1,FALSE())</f>
        <v>0.32080284611584</v>
      </c>
      <c r="AG248" s="71" t="n">
        <f aca="false">AG247*VLOOKUP($X248,$K$7:$V$36,AG$6+1,FALSE())</f>
        <v>0.251486626620821</v>
      </c>
      <c r="AH248" s="71" t="n">
        <f aca="false">AH247*VLOOKUP($X248,$K$7:$V$36,AH$6+1,FALSE())</f>
        <v>0.208075306291279</v>
      </c>
      <c r="AI248" s="71" t="n">
        <f aca="false">AI247*VLOOKUP($X248,$K$7:$V$36,AI$6+1,FALSE())</f>
        <v>0.112324571305394</v>
      </c>
      <c r="AJ248" s="71" t="n">
        <f aca="false">AJ247*VLOOKUP($X248,$K$7:$V$36,AJ$6+1,FALSE())</f>
        <v>0.0395619397185838</v>
      </c>
      <c r="AK248" s="72" t="n">
        <f aca="false">W$7</f>
        <v>0</v>
      </c>
      <c r="AL248" s="73" t="n">
        <f aca="false">AL247*VLOOKUP($X248,$K$40:$V$69,AL$6+1,FALSE())</f>
        <v>0.761891447498897</v>
      </c>
      <c r="AM248" s="74" t="n">
        <f aca="false">AM247*VLOOKUP($X248,$K$40:$V$69,AM$6+1,FALSE())</f>
        <v>0.696848844730276</v>
      </c>
      <c r="AN248" s="74" t="n">
        <f aca="false">AN247*VLOOKUP($X248,$K$40:$V$69,AN$6+1,FALSE())</f>
        <v>0.589333344761466</v>
      </c>
      <c r="AO248" s="74" t="n">
        <f aca="false">AO247*VLOOKUP($X248,$K$40:$V$69,AO$6+1,FALSE())</f>
        <v>0.522860122728024</v>
      </c>
      <c r="AP248" s="74" t="n">
        <f aca="false">AP247*VLOOKUP($X248,$K$40:$V$69,AP$6+1,FALSE())</f>
        <v>0.449644647901015</v>
      </c>
      <c r="AQ248" s="74" t="n">
        <f aca="false">AQ247*VLOOKUP($X248,$K$40:$V$69,AQ$6+1,FALSE())</f>
        <v>0.355263973168697</v>
      </c>
      <c r="AR248" s="74" t="n">
        <f aca="false">AR247*VLOOKUP($X248,$K$40:$V$69,AR$6+1,FALSE())</f>
        <v>0.32080284611584</v>
      </c>
      <c r="AS248" s="74" t="n">
        <f aca="false">AS247*VLOOKUP($X248,$K$40:$V$69,AS$6+1,FALSE())</f>
        <v>0.251486626620821</v>
      </c>
      <c r="AT248" s="74" t="n">
        <f aca="false">AT247*VLOOKUP($X248,$K$40:$V$69,AT$6+1,FALSE())</f>
        <v>0.208075306291279</v>
      </c>
      <c r="AU248" s="74" t="n">
        <f aca="false">AU247*VLOOKUP($X248,$K$40:$V$69,AU$6+1,FALSE())</f>
        <v>0.112324571305394</v>
      </c>
      <c r="AV248" s="74" t="n">
        <f aca="false">AV247*VLOOKUP($X248,$K$40:$V$69,AV$6+1,FALSE())</f>
        <v>0.0395619397185838</v>
      </c>
      <c r="AW248" s="75" t="n">
        <v>0</v>
      </c>
      <c r="AX248" s="54"/>
      <c r="AY248" s="60" t="n">
        <f aca="false">AY236+1</f>
        <v>21</v>
      </c>
      <c r="AZ248" s="61" t="n">
        <v>242</v>
      </c>
      <c r="BA248" s="76" t="n">
        <v>0.112324571305394</v>
      </c>
      <c r="BB248" s="77" t="n">
        <v>0.208075306291279</v>
      </c>
      <c r="BC248" s="54"/>
      <c r="BD248" s="54" t="n">
        <f aca="false">IF($D$11=1,BA248*BB248,BA248)</f>
        <v>0.112324571305394</v>
      </c>
    </row>
    <row r="249" customFormat="false" ht="12.75" hidden="false" customHeight="false" outlineLevel="0" collapsed="false"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60" t="n">
        <f aca="false">X237+1</f>
        <v>21</v>
      </c>
      <c r="Y249" s="61" t="n">
        <v>243</v>
      </c>
      <c r="Z249" s="71" t="n">
        <f aca="false">Z248*VLOOKUP($X249,$K$7:$V$36,Z$6+1,FALSE())</f>
        <v>0.760546098590354</v>
      </c>
      <c r="AA249" s="71" t="n">
        <f aca="false">AA248*VLOOKUP($X249,$K$7:$V$36,AA$6+1,FALSE())</f>
        <v>0.695149674294925</v>
      </c>
      <c r="AB249" s="71" t="n">
        <f aca="false">AB248*VLOOKUP($X249,$K$7:$V$36,AB$6+1,FALSE())</f>
        <v>0.587369484692812</v>
      </c>
      <c r="AC249" s="71" t="n">
        <f aca="false">AC248*VLOOKUP($X249,$K$7:$V$36,AC$6+1,FALSE())</f>
        <v>0.520728957386312</v>
      </c>
      <c r="AD249" s="71" t="n">
        <f aca="false">AD248*VLOOKUP($X249,$K$7:$V$36,AD$6+1,FALSE())</f>
        <v>0.447594291133464</v>
      </c>
      <c r="AE249" s="71" t="n">
        <f aca="false">AE248*VLOOKUP($X249,$K$7:$V$36,AE$6+1,FALSE())</f>
        <v>0.353382311403885</v>
      </c>
      <c r="AF249" s="71" t="n">
        <f aca="false">AF248*VLOOKUP($X249,$K$7:$V$36,AF$6+1,FALSE())</f>
        <v>0.318981919334948</v>
      </c>
      <c r="AG249" s="71" t="n">
        <f aca="false">AG248*VLOOKUP($X249,$K$7:$V$36,AG$6+1,FALSE())</f>
        <v>0.249767096196964</v>
      </c>
      <c r="AH249" s="71" t="n">
        <f aca="false">AH248*VLOOKUP($X249,$K$7:$V$36,AH$6+1,FALSE())</f>
        <v>0.2064624164927</v>
      </c>
      <c r="AI249" s="71" t="n">
        <f aca="false">AI248*VLOOKUP($X249,$K$7:$V$36,AI$6+1,FALSE())</f>
        <v>0.111206136466684</v>
      </c>
      <c r="AJ249" s="71" t="n">
        <f aca="false">AJ248*VLOOKUP($X249,$K$7:$V$36,AJ$6+1,FALSE())</f>
        <v>0.0390299921992682</v>
      </c>
      <c r="AK249" s="72" t="n">
        <f aca="false">W$7</f>
        <v>0</v>
      </c>
      <c r="AL249" s="73" t="n">
        <f aca="false">AL248*VLOOKUP($X249,$K$40:$V$69,AL$6+1,FALSE())</f>
        <v>0.760546098590354</v>
      </c>
      <c r="AM249" s="74" t="n">
        <f aca="false">AM248*VLOOKUP($X249,$K$40:$V$69,AM$6+1,FALSE())</f>
        <v>0.695149674294925</v>
      </c>
      <c r="AN249" s="74" t="n">
        <f aca="false">AN248*VLOOKUP($X249,$K$40:$V$69,AN$6+1,FALSE())</f>
        <v>0.587369484692812</v>
      </c>
      <c r="AO249" s="74" t="n">
        <f aca="false">AO248*VLOOKUP($X249,$K$40:$V$69,AO$6+1,FALSE())</f>
        <v>0.520728957386312</v>
      </c>
      <c r="AP249" s="74" t="n">
        <f aca="false">AP248*VLOOKUP($X249,$K$40:$V$69,AP$6+1,FALSE())</f>
        <v>0.447594291133464</v>
      </c>
      <c r="AQ249" s="74" t="n">
        <f aca="false">AQ248*VLOOKUP($X249,$K$40:$V$69,AQ$6+1,FALSE())</f>
        <v>0.353382311403885</v>
      </c>
      <c r="AR249" s="74" t="n">
        <f aca="false">AR248*VLOOKUP($X249,$K$40:$V$69,AR$6+1,FALSE())</f>
        <v>0.318981919334948</v>
      </c>
      <c r="AS249" s="74" t="n">
        <f aca="false">AS248*VLOOKUP($X249,$K$40:$V$69,AS$6+1,FALSE())</f>
        <v>0.249767096196964</v>
      </c>
      <c r="AT249" s="74" t="n">
        <f aca="false">AT248*VLOOKUP($X249,$K$40:$V$69,AT$6+1,FALSE())</f>
        <v>0.2064624164927</v>
      </c>
      <c r="AU249" s="74" t="n">
        <f aca="false">AU248*VLOOKUP($X249,$K$40:$V$69,AU$6+1,FALSE())</f>
        <v>0.111206136466684</v>
      </c>
      <c r="AV249" s="74" t="n">
        <f aca="false">AV248*VLOOKUP($X249,$K$40:$V$69,AV$6+1,FALSE())</f>
        <v>0.0390299921992682</v>
      </c>
      <c r="AW249" s="75" t="n">
        <v>0</v>
      </c>
      <c r="AX249" s="54"/>
      <c r="AY249" s="60" t="n">
        <f aca="false">AY237+1</f>
        <v>21</v>
      </c>
      <c r="AZ249" s="61" t="n">
        <v>243</v>
      </c>
      <c r="BA249" s="76" t="n">
        <v>0.111206136466684</v>
      </c>
      <c r="BB249" s="77" t="n">
        <v>0.2064624164927</v>
      </c>
      <c r="BC249" s="54"/>
      <c r="BD249" s="54" t="n">
        <f aca="false">IF($D$11=1,BA249*BB249,BA249)</f>
        <v>0.111206136466684</v>
      </c>
    </row>
    <row r="250" customFormat="false" ht="12.75" hidden="false" customHeight="false" outlineLevel="0" collapsed="false"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60" t="n">
        <f aca="false">X238+1</f>
        <v>21</v>
      </c>
      <c r="Y250" s="61" t="n">
        <v>244</v>
      </c>
      <c r="Z250" s="71" t="n">
        <f aca="false">Z249*VLOOKUP($X250,$K$7:$V$36,Z$6+1,FALSE())</f>
        <v>0.759203125300663</v>
      </c>
      <c r="AA250" s="71" t="n">
        <f aca="false">AA249*VLOOKUP($X250,$K$7:$V$36,AA$6+1,FALSE())</f>
        <v>0.693454647053883</v>
      </c>
      <c r="AB250" s="71" t="n">
        <f aca="false">AB249*VLOOKUP($X250,$K$7:$V$36,AB$6+1,FALSE())</f>
        <v>0.58541216887692</v>
      </c>
      <c r="AC250" s="71" t="n">
        <f aca="false">AC249*VLOOKUP($X250,$K$7:$V$36,AC$6+1,FALSE())</f>
        <v>0.518606478623508</v>
      </c>
      <c r="AD250" s="71" t="n">
        <f aca="false">AD249*VLOOKUP($X250,$K$7:$V$36,AD$6+1,FALSE())</f>
        <v>0.445553283888684</v>
      </c>
      <c r="AE250" s="71" t="n">
        <f aca="false">AE249*VLOOKUP($X250,$K$7:$V$36,AE$6+1,FALSE())</f>
        <v>0.351510615893083</v>
      </c>
      <c r="AF250" s="71" t="n">
        <f aca="false">AF249*VLOOKUP($X250,$K$7:$V$36,AF$6+1,FALSE())</f>
        <v>0.317171328417286</v>
      </c>
      <c r="AG250" s="71" t="n">
        <f aca="false">AG249*VLOOKUP($X250,$K$7:$V$36,AG$6+1,FALSE())</f>
        <v>0.248059322998207</v>
      </c>
      <c r="AH250" s="71" t="n">
        <f aca="false">AH249*VLOOKUP($X250,$K$7:$V$36,AH$6+1,FALSE())</f>
        <v>0.204862028963365</v>
      </c>
      <c r="AI250" s="71" t="n">
        <f aca="false">AI249*VLOOKUP($X250,$K$7:$V$36,AI$6+1,FALSE())</f>
        <v>0.110098838073668</v>
      </c>
      <c r="AJ250" s="71" t="n">
        <f aca="false">AJ249*VLOOKUP($X250,$K$7:$V$36,AJ$6+1,FALSE())</f>
        <v>0.0385051972150738</v>
      </c>
      <c r="AK250" s="72" t="n">
        <f aca="false">W$7</f>
        <v>0</v>
      </c>
      <c r="AL250" s="73" t="n">
        <f aca="false">AL249*VLOOKUP($X250,$K$40:$V$69,AL$6+1,FALSE())</f>
        <v>0.759203125300663</v>
      </c>
      <c r="AM250" s="74" t="n">
        <f aca="false">AM249*VLOOKUP($X250,$K$40:$V$69,AM$6+1,FALSE())</f>
        <v>0.693454647053883</v>
      </c>
      <c r="AN250" s="74" t="n">
        <f aca="false">AN249*VLOOKUP($X250,$K$40:$V$69,AN$6+1,FALSE())</f>
        <v>0.58541216887692</v>
      </c>
      <c r="AO250" s="74" t="n">
        <f aca="false">AO249*VLOOKUP($X250,$K$40:$V$69,AO$6+1,FALSE())</f>
        <v>0.518606478623508</v>
      </c>
      <c r="AP250" s="74" t="n">
        <f aca="false">AP249*VLOOKUP($X250,$K$40:$V$69,AP$6+1,FALSE())</f>
        <v>0.445553283888684</v>
      </c>
      <c r="AQ250" s="74" t="n">
        <f aca="false">AQ249*VLOOKUP($X250,$K$40:$V$69,AQ$6+1,FALSE())</f>
        <v>0.351510615893083</v>
      </c>
      <c r="AR250" s="74" t="n">
        <f aca="false">AR249*VLOOKUP($X250,$K$40:$V$69,AR$6+1,FALSE())</f>
        <v>0.317171328417286</v>
      </c>
      <c r="AS250" s="74" t="n">
        <f aca="false">AS249*VLOOKUP($X250,$K$40:$V$69,AS$6+1,FALSE())</f>
        <v>0.248059322998207</v>
      </c>
      <c r="AT250" s="74" t="n">
        <f aca="false">AT249*VLOOKUP($X250,$K$40:$V$69,AT$6+1,FALSE())</f>
        <v>0.204862028963365</v>
      </c>
      <c r="AU250" s="74" t="n">
        <f aca="false">AU249*VLOOKUP($X250,$K$40:$V$69,AU$6+1,FALSE())</f>
        <v>0.110098838073668</v>
      </c>
      <c r="AV250" s="74" t="n">
        <f aca="false">AV249*VLOOKUP($X250,$K$40:$V$69,AV$6+1,FALSE())</f>
        <v>0.0385051972150738</v>
      </c>
      <c r="AW250" s="75" t="n">
        <v>0</v>
      </c>
      <c r="AX250" s="54"/>
      <c r="AY250" s="60" t="n">
        <f aca="false">AY238+1</f>
        <v>21</v>
      </c>
      <c r="AZ250" s="61" t="n">
        <v>244</v>
      </c>
      <c r="BA250" s="76" t="n">
        <v>0.110098838073668</v>
      </c>
      <c r="BB250" s="77" t="n">
        <v>0.204862028963365</v>
      </c>
      <c r="BC250" s="54"/>
      <c r="BD250" s="54" t="n">
        <f aca="false">IF($D$11=1,BA250*BB250,BA250)</f>
        <v>0.110098838073668</v>
      </c>
    </row>
    <row r="251" customFormat="false" ht="12.75" hidden="false" customHeight="false" outlineLevel="0" collapsed="false"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60" t="n">
        <f aca="false">X239+1</f>
        <v>21</v>
      </c>
      <c r="Y251" s="61" t="n">
        <v>245</v>
      </c>
      <c r="Z251" s="71" t="n">
        <f aca="false">Z250*VLOOKUP($X251,$K$7:$V$36,Z$6+1,FALSE())</f>
        <v>0.757862523434953</v>
      </c>
      <c r="AA251" s="71" t="n">
        <f aca="false">AA250*VLOOKUP($X251,$K$7:$V$36,AA$6+1,FALSE())</f>
        <v>0.69176375290454</v>
      </c>
      <c r="AB251" s="71" t="n">
        <f aca="false">AB250*VLOOKUP($X251,$K$7:$V$36,AB$6+1,FALSE())</f>
        <v>0.583461375506103</v>
      </c>
      <c r="AC251" s="71" t="n">
        <f aca="false">AC250*VLOOKUP($X251,$K$7:$V$36,AC$6+1,FALSE())</f>
        <v>0.516492651033324</v>
      </c>
      <c r="AD251" s="71" t="n">
        <f aca="false">AD250*VLOOKUP($X251,$K$7:$V$36,AD$6+1,FALSE())</f>
        <v>0.443521583533326</v>
      </c>
      <c r="AE251" s="71" t="n">
        <f aca="false">AE250*VLOOKUP($X251,$K$7:$V$36,AE$6+1,FALSE())</f>
        <v>0.349648833849854</v>
      </c>
      <c r="AF251" s="71" t="n">
        <f aca="false">AF250*VLOOKUP($X251,$K$7:$V$36,AF$6+1,FALSE())</f>
        <v>0.315371014694889</v>
      </c>
      <c r="AG251" s="71" t="n">
        <f aca="false">AG250*VLOOKUP($X251,$K$7:$V$36,AG$6+1,FALSE())</f>
        <v>0.24636322663496</v>
      </c>
      <c r="AH251" s="71" t="n">
        <f aca="false">AH250*VLOOKUP($X251,$K$7:$V$36,AH$6+1,FALSE())</f>
        <v>0.203274046792291</v>
      </c>
      <c r="AI251" s="71" t="n">
        <f aca="false">AI250*VLOOKUP($X251,$K$7:$V$36,AI$6+1,FALSE())</f>
        <v>0.109002565238865</v>
      </c>
      <c r="AJ251" s="71" t="n">
        <f aca="false">AJ250*VLOOKUP($X251,$K$7:$V$36,AJ$6+1,FALSE())</f>
        <v>0.0379874585934335</v>
      </c>
      <c r="AK251" s="72" t="n">
        <f aca="false">W$7</f>
        <v>0</v>
      </c>
      <c r="AL251" s="73" t="n">
        <f aca="false">AL250*VLOOKUP($X251,$K$40:$V$69,AL$6+1,FALSE())</f>
        <v>0.757862523434953</v>
      </c>
      <c r="AM251" s="74" t="n">
        <f aca="false">AM250*VLOOKUP($X251,$K$40:$V$69,AM$6+1,FALSE())</f>
        <v>0.69176375290454</v>
      </c>
      <c r="AN251" s="74" t="n">
        <f aca="false">AN250*VLOOKUP($X251,$K$40:$V$69,AN$6+1,FALSE())</f>
        <v>0.583461375506103</v>
      </c>
      <c r="AO251" s="74" t="n">
        <f aca="false">AO250*VLOOKUP($X251,$K$40:$V$69,AO$6+1,FALSE())</f>
        <v>0.516492651033324</v>
      </c>
      <c r="AP251" s="74" t="n">
        <f aca="false">AP250*VLOOKUP($X251,$K$40:$V$69,AP$6+1,FALSE())</f>
        <v>0.443521583533326</v>
      </c>
      <c r="AQ251" s="74" t="n">
        <f aca="false">AQ250*VLOOKUP($X251,$K$40:$V$69,AQ$6+1,FALSE())</f>
        <v>0.349648833849854</v>
      </c>
      <c r="AR251" s="74" t="n">
        <f aca="false">AR250*VLOOKUP($X251,$K$40:$V$69,AR$6+1,FALSE())</f>
        <v>0.315371014694889</v>
      </c>
      <c r="AS251" s="74" t="n">
        <f aca="false">AS250*VLOOKUP($X251,$K$40:$V$69,AS$6+1,FALSE())</f>
        <v>0.24636322663496</v>
      </c>
      <c r="AT251" s="74" t="n">
        <f aca="false">AT250*VLOOKUP($X251,$K$40:$V$69,AT$6+1,FALSE())</f>
        <v>0.203274046792291</v>
      </c>
      <c r="AU251" s="74" t="n">
        <f aca="false">AU250*VLOOKUP($X251,$K$40:$V$69,AU$6+1,FALSE())</f>
        <v>0.109002565238865</v>
      </c>
      <c r="AV251" s="74" t="n">
        <f aca="false">AV250*VLOOKUP($X251,$K$40:$V$69,AV$6+1,FALSE())</f>
        <v>0.0379874585934335</v>
      </c>
      <c r="AW251" s="75" t="n">
        <v>0</v>
      </c>
      <c r="AX251" s="54"/>
      <c r="AY251" s="60" t="n">
        <f aca="false">AY239+1</f>
        <v>21</v>
      </c>
      <c r="AZ251" s="61" t="n">
        <v>245</v>
      </c>
      <c r="BA251" s="76" t="n">
        <v>0.109002565238865</v>
      </c>
      <c r="BB251" s="77" t="n">
        <v>0.203274046792291</v>
      </c>
      <c r="BC251" s="54"/>
      <c r="BD251" s="54" t="n">
        <f aca="false">IF($D$11=1,BA251*BB251,BA251)</f>
        <v>0.109002565238865</v>
      </c>
    </row>
    <row r="252" customFormat="false" ht="12.75" hidden="false" customHeight="false" outlineLevel="0" collapsed="false"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60" t="n">
        <f aca="false">X240+1</f>
        <v>21</v>
      </c>
      <c r="Y252" s="61" t="n">
        <v>246</v>
      </c>
      <c r="Z252" s="71" t="n">
        <f aca="false">Z251*VLOOKUP($X252,$K$7:$V$36,Z$6+1,FALSE())</f>
        <v>0.75652428880576</v>
      </c>
      <c r="AA252" s="71" t="n">
        <f aca="false">AA251*VLOOKUP($X252,$K$7:$V$36,AA$6+1,FALSE())</f>
        <v>0.690076981768917</v>
      </c>
      <c r="AB252" s="71" t="n">
        <f aca="false">AB251*VLOOKUP($X252,$K$7:$V$36,AB$6+1,FALSE())</f>
        <v>0.581517082845347</v>
      </c>
      <c r="AC252" s="71" t="n">
        <f aca="false">AC251*VLOOKUP($X252,$K$7:$V$36,AC$6+1,FALSE())</f>
        <v>0.514387439353787</v>
      </c>
      <c r="AD252" s="71" t="n">
        <f aca="false">AD251*VLOOKUP($X252,$K$7:$V$36,AD$6+1,FALSE())</f>
        <v>0.441499147628445</v>
      </c>
      <c r="AE252" s="71" t="n">
        <f aca="false">AE251*VLOOKUP($X252,$K$7:$V$36,AE$6+1,FALSE())</f>
        <v>0.347796912767346</v>
      </c>
      <c r="AF252" s="71" t="n">
        <f aca="false">AF251*VLOOKUP($X252,$K$7:$V$36,AF$6+1,FALSE())</f>
        <v>0.313580919832801</v>
      </c>
      <c r="AG252" s="71" t="n">
        <f aca="false">AG251*VLOOKUP($X252,$K$7:$V$36,AG$6+1,FALSE())</f>
        <v>0.244678727267297</v>
      </c>
      <c r="AH252" s="71" t="n">
        <f aca="false">AH251*VLOOKUP($X252,$K$7:$V$36,AH$6+1,FALSE())</f>
        <v>0.201698373819697</v>
      </c>
      <c r="AI252" s="71" t="n">
        <f aca="false">AI251*VLOOKUP($X252,$K$7:$V$36,AI$6+1,FALSE())</f>
        <v>0.107917208178918</v>
      </c>
      <c r="AJ252" s="71" t="n">
        <f aca="false">AJ251*VLOOKUP($X252,$K$7:$V$36,AJ$6+1,FALSE())</f>
        <v>0.0374766814549103</v>
      </c>
      <c r="AK252" s="72" t="n">
        <f aca="false">W$7</f>
        <v>0</v>
      </c>
      <c r="AL252" s="73" t="n">
        <f aca="false">AL251*VLOOKUP($X252,$K$40:$V$69,AL$6+1,FALSE())</f>
        <v>0.75652428880576</v>
      </c>
      <c r="AM252" s="74" t="n">
        <f aca="false">AM251*VLOOKUP($X252,$K$40:$V$69,AM$6+1,FALSE())</f>
        <v>0.690076981768917</v>
      </c>
      <c r="AN252" s="74" t="n">
        <f aca="false">AN251*VLOOKUP($X252,$K$40:$V$69,AN$6+1,FALSE())</f>
        <v>0.581517082845347</v>
      </c>
      <c r="AO252" s="74" t="n">
        <f aca="false">AO251*VLOOKUP($X252,$K$40:$V$69,AO$6+1,FALSE())</f>
        <v>0.514387439353787</v>
      </c>
      <c r="AP252" s="74" t="n">
        <f aca="false">AP251*VLOOKUP($X252,$K$40:$V$69,AP$6+1,FALSE())</f>
        <v>0.441499147628445</v>
      </c>
      <c r="AQ252" s="74" t="n">
        <f aca="false">AQ251*VLOOKUP($X252,$K$40:$V$69,AQ$6+1,FALSE())</f>
        <v>0.347796912767346</v>
      </c>
      <c r="AR252" s="74" t="n">
        <f aca="false">AR251*VLOOKUP($X252,$K$40:$V$69,AR$6+1,FALSE())</f>
        <v>0.313580919832801</v>
      </c>
      <c r="AS252" s="74" t="n">
        <f aca="false">AS251*VLOOKUP($X252,$K$40:$V$69,AS$6+1,FALSE())</f>
        <v>0.244678727267297</v>
      </c>
      <c r="AT252" s="74" t="n">
        <f aca="false">AT251*VLOOKUP($X252,$K$40:$V$69,AT$6+1,FALSE())</f>
        <v>0.201698373819697</v>
      </c>
      <c r="AU252" s="74" t="n">
        <f aca="false">AU251*VLOOKUP($X252,$K$40:$V$69,AU$6+1,FALSE())</f>
        <v>0.107917208178918</v>
      </c>
      <c r="AV252" s="74" t="n">
        <f aca="false">AV251*VLOOKUP($X252,$K$40:$V$69,AV$6+1,FALSE())</f>
        <v>0.0374766814549103</v>
      </c>
      <c r="AW252" s="75" t="n">
        <v>0</v>
      </c>
      <c r="AX252" s="54"/>
      <c r="AY252" s="60" t="n">
        <f aca="false">AY240+1</f>
        <v>21</v>
      </c>
      <c r="AZ252" s="61" t="n">
        <v>246</v>
      </c>
      <c r="BA252" s="76" t="n">
        <v>0.107917208178918</v>
      </c>
      <c r="BB252" s="77" t="n">
        <v>0.201698373819697</v>
      </c>
      <c r="BC252" s="54"/>
      <c r="BD252" s="54" t="n">
        <f aca="false">IF($D$11=1,BA252*BB252,BA252)</f>
        <v>0.107917208178918</v>
      </c>
    </row>
    <row r="253" customFormat="false" ht="12.75" hidden="false" customHeight="false" outlineLevel="0" collapsed="false"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60" t="n">
        <f aca="false">X241+1</f>
        <v>21</v>
      </c>
      <c r="Y253" s="61" t="n">
        <v>247</v>
      </c>
      <c r="Z253" s="71" t="n">
        <f aca="false">Z252*VLOOKUP($X253,$K$7:$V$36,Z$6+1,FALSE())</f>
        <v>0.755188417233015</v>
      </c>
      <c r="AA253" s="71" t="n">
        <f aca="false">AA252*VLOOKUP($X253,$K$7:$V$36,AA$6+1,FALSE())</f>
        <v>0.68839432359361</v>
      </c>
      <c r="AB253" s="71" t="n">
        <f aca="false">AB252*VLOOKUP($X253,$K$7:$V$36,AB$6+1,FALSE())</f>
        <v>0.579579269232064</v>
      </c>
      <c r="AC253" s="71" t="n">
        <f aca="false">AC252*VLOOKUP($X253,$K$7:$V$36,AC$6+1,FALSE())</f>
        <v>0.512290808466652</v>
      </c>
      <c r="AD253" s="71" t="n">
        <f aca="false">AD252*VLOOKUP($X253,$K$7:$V$36,AD$6+1,FALSE())</f>
        <v>0.439485933928619</v>
      </c>
      <c r="AE253" s="71" t="n">
        <f aca="false">AE252*VLOOKUP($X253,$K$7:$V$36,AE$6+1,FALSE())</f>
        <v>0.345954800416811</v>
      </c>
      <c r="AF253" s="71" t="n">
        <f aca="false">AF252*VLOOKUP($X253,$K$7:$V$36,AF$6+1,FALSE())</f>
        <v>0.311800985827184</v>
      </c>
      <c r="AG253" s="71" t="n">
        <f aca="false">AG252*VLOOKUP($X253,$K$7:$V$36,AG$6+1,FALSE())</f>
        <v>0.243005745601195</v>
      </c>
      <c r="AH253" s="71" t="n">
        <f aca="false">AH252*VLOOKUP($X253,$K$7:$V$36,AH$6+1,FALSE())</f>
        <v>0.200134914631184</v>
      </c>
      <c r="AI253" s="71" t="n">
        <f aca="false">AI252*VLOOKUP($X253,$K$7:$V$36,AI$6+1,FALSE())</f>
        <v>0.106842658203602</v>
      </c>
      <c r="AJ253" s="71" t="n">
        <f aca="false">AJ252*VLOOKUP($X253,$K$7:$V$36,AJ$6+1,FALSE())</f>
        <v>0.036972772195811</v>
      </c>
      <c r="AK253" s="72" t="n">
        <f aca="false">W$7</f>
        <v>0</v>
      </c>
      <c r="AL253" s="73" t="n">
        <f aca="false">AL252*VLOOKUP($X253,$K$40:$V$69,AL$6+1,FALSE())</f>
        <v>0.755188417233015</v>
      </c>
      <c r="AM253" s="74" t="n">
        <f aca="false">AM252*VLOOKUP($X253,$K$40:$V$69,AM$6+1,FALSE())</f>
        <v>0.68839432359361</v>
      </c>
      <c r="AN253" s="74" t="n">
        <f aca="false">AN252*VLOOKUP($X253,$K$40:$V$69,AN$6+1,FALSE())</f>
        <v>0.579579269232064</v>
      </c>
      <c r="AO253" s="74" t="n">
        <f aca="false">AO252*VLOOKUP($X253,$K$40:$V$69,AO$6+1,FALSE())</f>
        <v>0.512290808466652</v>
      </c>
      <c r="AP253" s="74" t="n">
        <f aca="false">AP252*VLOOKUP($X253,$K$40:$V$69,AP$6+1,FALSE())</f>
        <v>0.439485933928619</v>
      </c>
      <c r="AQ253" s="74" t="n">
        <f aca="false">AQ252*VLOOKUP($X253,$K$40:$V$69,AQ$6+1,FALSE())</f>
        <v>0.345954800416811</v>
      </c>
      <c r="AR253" s="74" t="n">
        <f aca="false">AR252*VLOOKUP($X253,$K$40:$V$69,AR$6+1,FALSE())</f>
        <v>0.311800985827184</v>
      </c>
      <c r="AS253" s="74" t="n">
        <f aca="false">AS252*VLOOKUP($X253,$K$40:$V$69,AS$6+1,FALSE())</f>
        <v>0.243005745601195</v>
      </c>
      <c r="AT253" s="74" t="n">
        <f aca="false">AT252*VLOOKUP($X253,$K$40:$V$69,AT$6+1,FALSE())</f>
        <v>0.200134914631184</v>
      </c>
      <c r="AU253" s="74" t="n">
        <f aca="false">AU252*VLOOKUP($X253,$K$40:$V$69,AU$6+1,FALSE())</f>
        <v>0.106842658203602</v>
      </c>
      <c r="AV253" s="74" t="n">
        <f aca="false">AV252*VLOOKUP($X253,$K$40:$V$69,AV$6+1,FALSE())</f>
        <v>0.036972772195811</v>
      </c>
      <c r="AW253" s="75" t="n">
        <v>0</v>
      </c>
      <c r="AX253" s="54"/>
      <c r="AY253" s="60" t="n">
        <f aca="false">AY241+1</f>
        <v>21</v>
      </c>
      <c r="AZ253" s="61" t="n">
        <v>247</v>
      </c>
      <c r="BA253" s="76" t="n">
        <v>0.106842658203602</v>
      </c>
      <c r="BB253" s="77" t="n">
        <v>0.200134914631184</v>
      </c>
      <c r="BC253" s="54"/>
      <c r="BD253" s="54" t="n">
        <f aca="false">IF($D$11=1,BA253*BB253,BA253)</f>
        <v>0.106842658203602</v>
      </c>
    </row>
    <row r="254" customFormat="false" ht="12.75" hidden="false" customHeight="false" outlineLevel="0" collapsed="false"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60" t="n">
        <f aca="false">X242+1</f>
        <v>21</v>
      </c>
      <c r="Y254" s="61" t="n">
        <v>248</v>
      </c>
      <c r="Z254" s="71" t="n">
        <f aca="false">Z253*VLOOKUP($X254,$K$7:$V$36,Z$6+1,FALSE())</f>
        <v>0.753854904544031</v>
      </c>
      <c r="AA254" s="71" t="n">
        <f aca="false">AA253*VLOOKUP($X254,$K$7:$V$36,AA$6+1,FALSE())</f>
        <v>0.68671576834973</v>
      </c>
      <c r="AB254" s="71" t="n">
        <f aca="false">AB253*VLOOKUP($X254,$K$7:$V$36,AB$6+1,FALSE())</f>
        <v>0.577647913075855</v>
      </c>
      <c r="AC254" s="71" t="n">
        <f aca="false">AC253*VLOOKUP($X254,$K$7:$V$36,AC$6+1,FALSE())</f>
        <v>0.510202723396815</v>
      </c>
      <c r="AD254" s="71" t="n">
        <f aca="false">AD253*VLOOKUP($X254,$K$7:$V$36,AD$6+1,FALSE())</f>
        <v>0.43748190038106</v>
      </c>
      <c r="AE254" s="71" t="n">
        <f aca="false">AE253*VLOOKUP($X254,$K$7:$V$36,AE$6+1,FALSE())</f>
        <v>0.344122444846131</v>
      </c>
      <c r="AF254" s="71" t="n">
        <f aca="false">AF253*VLOOKUP($X254,$K$7:$V$36,AF$6+1,FALSE())</f>
        <v>0.310031155003437</v>
      </c>
      <c r="AG254" s="71" t="n">
        <f aca="false">AG253*VLOOKUP($X254,$K$7:$V$36,AG$6+1,FALSE())</f>
        <v>0.241344202884797</v>
      </c>
      <c r="AH254" s="71" t="n">
        <f aca="false">AH253*VLOOKUP($X254,$K$7:$V$36,AH$6+1,FALSE())</f>
        <v>0.198583574551951</v>
      </c>
      <c r="AI254" s="71" t="n">
        <f aca="false">AI253*VLOOKUP($X254,$K$7:$V$36,AI$6+1,FALSE())</f>
        <v>0.105778807704939</v>
      </c>
      <c r="AJ254" s="71" t="n">
        <f aca="false">AJ253*VLOOKUP($X254,$K$7:$V$36,AJ$6+1,FALSE())</f>
        <v>0.0364756384710319</v>
      </c>
      <c r="AK254" s="72" t="n">
        <f aca="false">W$7</f>
        <v>0</v>
      </c>
      <c r="AL254" s="73" t="n">
        <f aca="false">AL253*VLOOKUP($X254,$K$40:$V$69,AL$6+1,FALSE())</f>
        <v>0.753854904544031</v>
      </c>
      <c r="AM254" s="74" t="n">
        <f aca="false">AM253*VLOOKUP($X254,$K$40:$V$69,AM$6+1,FALSE())</f>
        <v>0.68671576834973</v>
      </c>
      <c r="AN254" s="74" t="n">
        <f aca="false">AN253*VLOOKUP($X254,$K$40:$V$69,AN$6+1,FALSE())</f>
        <v>0.577647913075855</v>
      </c>
      <c r="AO254" s="74" t="n">
        <f aca="false">AO253*VLOOKUP($X254,$K$40:$V$69,AO$6+1,FALSE())</f>
        <v>0.510202723396815</v>
      </c>
      <c r="AP254" s="74" t="n">
        <f aca="false">AP253*VLOOKUP($X254,$K$40:$V$69,AP$6+1,FALSE())</f>
        <v>0.43748190038106</v>
      </c>
      <c r="AQ254" s="74" t="n">
        <f aca="false">AQ253*VLOOKUP($X254,$K$40:$V$69,AQ$6+1,FALSE())</f>
        <v>0.344122444846131</v>
      </c>
      <c r="AR254" s="74" t="n">
        <f aca="false">AR253*VLOOKUP($X254,$K$40:$V$69,AR$6+1,FALSE())</f>
        <v>0.310031155003437</v>
      </c>
      <c r="AS254" s="74" t="n">
        <f aca="false">AS253*VLOOKUP($X254,$K$40:$V$69,AS$6+1,FALSE())</f>
        <v>0.241344202884797</v>
      </c>
      <c r="AT254" s="74" t="n">
        <f aca="false">AT253*VLOOKUP($X254,$K$40:$V$69,AT$6+1,FALSE())</f>
        <v>0.198583574551951</v>
      </c>
      <c r="AU254" s="74" t="n">
        <f aca="false">AU253*VLOOKUP($X254,$K$40:$V$69,AU$6+1,FALSE())</f>
        <v>0.105778807704939</v>
      </c>
      <c r="AV254" s="74" t="n">
        <f aca="false">AV253*VLOOKUP($X254,$K$40:$V$69,AV$6+1,FALSE())</f>
        <v>0.0364756384710319</v>
      </c>
      <c r="AW254" s="75" t="n">
        <v>0</v>
      </c>
      <c r="AX254" s="54"/>
      <c r="AY254" s="60" t="n">
        <f aca="false">AY242+1</f>
        <v>21</v>
      </c>
      <c r="AZ254" s="61" t="n">
        <v>248</v>
      </c>
      <c r="BA254" s="76" t="n">
        <v>0.105778807704939</v>
      </c>
      <c r="BB254" s="77" t="n">
        <v>0.198583574551951</v>
      </c>
      <c r="BC254" s="54"/>
      <c r="BD254" s="54" t="n">
        <f aca="false">IF($D$11=1,BA254*BB254,BA254)</f>
        <v>0.105778807704939</v>
      </c>
    </row>
    <row r="255" customFormat="false" ht="12.75" hidden="false" customHeight="false" outlineLevel="0" collapsed="false"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60" t="n">
        <f aca="false">X243+1</f>
        <v>21</v>
      </c>
      <c r="Y255" s="61" t="n">
        <v>249</v>
      </c>
      <c r="Z255" s="71" t="n">
        <f aca="false">Z254*VLOOKUP($X255,$K$7:$V$36,Z$6+1,FALSE())</f>
        <v>0.752523746573486</v>
      </c>
      <c r="AA255" s="71" t="n">
        <f aca="false">AA254*VLOOKUP($X255,$K$7:$V$36,AA$6+1,FALSE())</f>
        <v>0.685041306032839</v>
      </c>
      <c r="AB255" s="71" t="n">
        <f aca="false">AB254*VLOOKUP($X255,$K$7:$V$36,AB$6+1,FALSE())</f>
        <v>0.575722992858265</v>
      </c>
      <c r="AC255" s="71" t="n">
        <f aca="false">AC254*VLOOKUP($X255,$K$7:$V$36,AC$6+1,FALSE())</f>
        <v>0.508123149311729</v>
      </c>
      <c r="AD255" s="71" t="n">
        <f aca="false">AD254*VLOOKUP($X255,$K$7:$V$36,AD$6+1,FALSE())</f>
        <v>0.435487005124741</v>
      </c>
      <c r="AE255" s="71" t="n">
        <f aca="false">AE254*VLOOKUP($X255,$K$7:$V$36,AE$6+1,FALSE())</f>
        <v>0.342299794378353</v>
      </c>
      <c r="AF255" s="71" t="n">
        <f aca="false">AF254*VLOOKUP($X255,$K$7:$V$36,AF$6+1,FALSE())</f>
        <v>0.308271370014333</v>
      </c>
      <c r="AG255" s="71" t="n">
        <f aca="false">AG254*VLOOKUP($X255,$K$7:$V$36,AG$6+1,FALSE())</f>
        <v>0.239694020904713</v>
      </c>
      <c r="AH255" s="71" t="n">
        <f aca="false">AH254*VLOOKUP($X255,$K$7:$V$36,AH$6+1,FALSE())</f>
        <v>0.19704425964107</v>
      </c>
      <c r="AI255" s="71" t="n">
        <f aca="false">AI254*VLOOKUP($X255,$K$7:$V$36,AI$6+1,FALSE())</f>
        <v>0.104725550146424</v>
      </c>
      <c r="AJ255" s="71" t="n">
        <f aca="false">AJ254*VLOOKUP($X255,$K$7:$V$36,AJ$6+1,FALSE())</f>
        <v>0.0359851891771363</v>
      </c>
      <c r="AK255" s="72" t="n">
        <f aca="false">W$7</f>
        <v>0</v>
      </c>
      <c r="AL255" s="73" t="n">
        <f aca="false">AL254*VLOOKUP($X255,$K$40:$V$69,AL$6+1,FALSE())</f>
        <v>0.752523746573486</v>
      </c>
      <c r="AM255" s="74" t="n">
        <f aca="false">AM254*VLOOKUP($X255,$K$40:$V$69,AM$6+1,FALSE())</f>
        <v>0.685041306032839</v>
      </c>
      <c r="AN255" s="74" t="n">
        <f aca="false">AN254*VLOOKUP($X255,$K$40:$V$69,AN$6+1,FALSE())</f>
        <v>0.575722992858265</v>
      </c>
      <c r="AO255" s="74" t="n">
        <f aca="false">AO254*VLOOKUP($X255,$K$40:$V$69,AO$6+1,FALSE())</f>
        <v>0.508123149311729</v>
      </c>
      <c r="AP255" s="74" t="n">
        <f aca="false">AP254*VLOOKUP($X255,$K$40:$V$69,AP$6+1,FALSE())</f>
        <v>0.435487005124741</v>
      </c>
      <c r="AQ255" s="74" t="n">
        <f aca="false">AQ254*VLOOKUP($X255,$K$40:$V$69,AQ$6+1,FALSE())</f>
        <v>0.342299794378353</v>
      </c>
      <c r="AR255" s="74" t="n">
        <f aca="false">AR254*VLOOKUP($X255,$K$40:$V$69,AR$6+1,FALSE())</f>
        <v>0.308271370014333</v>
      </c>
      <c r="AS255" s="74" t="n">
        <f aca="false">AS254*VLOOKUP($X255,$K$40:$V$69,AS$6+1,FALSE())</f>
        <v>0.239694020904713</v>
      </c>
      <c r="AT255" s="74" t="n">
        <f aca="false">AT254*VLOOKUP($X255,$K$40:$V$69,AT$6+1,FALSE())</f>
        <v>0.19704425964107</v>
      </c>
      <c r="AU255" s="74" t="n">
        <f aca="false">AU254*VLOOKUP($X255,$K$40:$V$69,AU$6+1,FALSE())</f>
        <v>0.104725550146424</v>
      </c>
      <c r="AV255" s="74" t="n">
        <f aca="false">AV254*VLOOKUP($X255,$K$40:$V$69,AV$6+1,FALSE())</f>
        <v>0.0359851891771363</v>
      </c>
      <c r="AW255" s="75" t="n">
        <v>0</v>
      </c>
      <c r="AX255" s="54"/>
      <c r="AY255" s="60" t="n">
        <f aca="false">AY243+1</f>
        <v>21</v>
      </c>
      <c r="AZ255" s="61" t="n">
        <v>249</v>
      </c>
      <c r="BA255" s="76" t="n">
        <v>0.104725550146424</v>
      </c>
      <c r="BB255" s="77" t="n">
        <v>0.19704425964107</v>
      </c>
      <c r="BC255" s="54"/>
      <c r="BD255" s="54" t="n">
        <f aca="false">IF($D$11=1,BA255*BB255,BA255)</f>
        <v>0.104725550146424</v>
      </c>
    </row>
    <row r="256" customFormat="false" ht="12.75" hidden="false" customHeight="false" outlineLevel="0" collapsed="false"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60" t="n">
        <f aca="false">X244+1</f>
        <v>21</v>
      </c>
      <c r="Y256" s="61" t="n">
        <v>250</v>
      </c>
      <c r="Z256" s="71" t="n">
        <f aca="false">Z255*VLOOKUP($X256,$K$7:$V$36,Z$6+1,FALSE())</f>
        <v>0.751194939163416</v>
      </c>
      <c r="AA256" s="71" t="n">
        <f aca="false">AA255*VLOOKUP($X256,$K$7:$V$36,AA$6+1,FALSE())</f>
        <v>0.683370926662897</v>
      </c>
      <c r="AB256" s="71" t="n">
        <f aca="false">AB255*VLOOKUP($X256,$K$7:$V$36,AB$6+1,FALSE())</f>
        <v>0.573804487132548</v>
      </c>
      <c r="AC256" s="71" t="n">
        <f aca="false">AC255*VLOOKUP($X256,$K$7:$V$36,AC$6+1,FALSE())</f>
        <v>0.506052051520823</v>
      </c>
      <c r="AD256" s="71" t="n">
        <f aca="false">AD255*VLOOKUP($X256,$K$7:$V$36,AD$6+1,FALSE())</f>
        <v>0.433501206489516</v>
      </c>
      <c r="AE256" s="71" t="n">
        <f aca="false">AE255*VLOOKUP($X256,$K$7:$V$36,AE$6+1,FALSE())</f>
        <v>0.340486797610231</v>
      </c>
      <c r="AF256" s="71" t="n">
        <f aca="false">AF255*VLOOKUP($X256,$K$7:$V$36,AF$6+1,FALSE())</f>
        <v>0.306521573838152</v>
      </c>
      <c r="AG256" s="71" t="n">
        <f aca="false">AG255*VLOOKUP($X256,$K$7:$V$36,AG$6+1,FALSE())</f>
        <v>0.238055121982331</v>
      </c>
      <c r="AH256" s="71" t="n">
        <f aca="false">AH255*VLOOKUP($X256,$K$7:$V$36,AH$6+1,FALSE())</f>
        <v>0.195516876685792</v>
      </c>
      <c r="AI256" s="71" t="n">
        <f aca="false">AI255*VLOOKUP($X256,$K$7:$V$36,AI$6+1,FALSE())</f>
        <v>0.103682780052352</v>
      </c>
      <c r="AJ256" s="71" t="n">
        <f aca="false">AJ255*VLOOKUP($X256,$K$7:$V$36,AJ$6+1,FALSE())</f>
        <v>0.0355013344356589</v>
      </c>
      <c r="AK256" s="72" t="n">
        <f aca="false">W$7</f>
        <v>0</v>
      </c>
      <c r="AL256" s="73" t="n">
        <f aca="false">AL255*VLOOKUP($X256,$K$40:$V$69,AL$6+1,FALSE())</f>
        <v>0.751194939163416</v>
      </c>
      <c r="AM256" s="74" t="n">
        <f aca="false">AM255*VLOOKUP($X256,$K$40:$V$69,AM$6+1,FALSE())</f>
        <v>0.683370926662897</v>
      </c>
      <c r="AN256" s="74" t="n">
        <f aca="false">AN255*VLOOKUP($X256,$K$40:$V$69,AN$6+1,FALSE())</f>
        <v>0.573804487132548</v>
      </c>
      <c r="AO256" s="74" t="n">
        <f aca="false">AO255*VLOOKUP($X256,$K$40:$V$69,AO$6+1,FALSE())</f>
        <v>0.506052051520823</v>
      </c>
      <c r="AP256" s="74" t="n">
        <f aca="false">AP255*VLOOKUP($X256,$K$40:$V$69,AP$6+1,FALSE())</f>
        <v>0.433501206489516</v>
      </c>
      <c r="AQ256" s="74" t="n">
        <f aca="false">AQ255*VLOOKUP($X256,$K$40:$V$69,AQ$6+1,FALSE())</f>
        <v>0.340486797610231</v>
      </c>
      <c r="AR256" s="74" t="n">
        <f aca="false">AR255*VLOOKUP($X256,$K$40:$V$69,AR$6+1,FALSE())</f>
        <v>0.306521573838152</v>
      </c>
      <c r="AS256" s="74" t="n">
        <f aca="false">AS255*VLOOKUP($X256,$K$40:$V$69,AS$6+1,FALSE())</f>
        <v>0.238055121982331</v>
      </c>
      <c r="AT256" s="74" t="n">
        <f aca="false">AT255*VLOOKUP($X256,$K$40:$V$69,AT$6+1,FALSE())</f>
        <v>0.195516876685792</v>
      </c>
      <c r="AU256" s="74" t="n">
        <f aca="false">AU255*VLOOKUP($X256,$K$40:$V$69,AU$6+1,FALSE())</f>
        <v>0.103682780052352</v>
      </c>
      <c r="AV256" s="74" t="n">
        <f aca="false">AV255*VLOOKUP($X256,$K$40:$V$69,AV$6+1,FALSE())</f>
        <v>0.0355013344356589</v>
      </c>
      <c r="AW256" s="75" t="n">
        <v>0</v>
      </c>
      <c r="AX256" s="54"/>
      <c r="AY256" s="60" t="n">
        <f aca="false">AY244+1</f>
        <v>21</v>
      </c>
      <c r="AZ256" s="61" t="n">
        <v>250</v>
      </c>
      <c r="BA256" s="76" t="n">
        <v>0.103682780052352</v>
      </c>
      <c r="BB256" s="77" t="n">
        <v>0.195516876685792</v>
      </c>
      <c r="BC256" s="54"/>
      <c r="BD256" s="54" t="n">
        <f aca="false">IF($D$11=1,BA256*BB256,BA256)</f>
        <v>0.103682780052352</v>
      </c>
    </row>
    <row r="257" customFormat="false" ht="12.75" hidden="false" customHeight="false" outlineLevel="0" collapsed="false"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60" t="n">
        <f aca="false">X245+1</f>
        <v>21</v>
      </c>
      <c r="Y257" s="61" t="n">
        <v>251</v>
      </c>
      <c r="Z257" s="71" t="n">
        <f aca="false">Z256*VLOOKUP($X257,$K$7:$V$36,Z$6+1,FALSE())</f>
        <v>0.749868478163199</v>
      </c>
      <c r="AA257" s="71" t="n">
        <f aca="false">AA256*VLOOKUP($X257,$K$7:$V$36,AA$6+1,FALSE())</f>
        <v>0.681704620284196</v>
      </c>
      <c r="AB257" s="71" t="n">
        <f aca="false">AB256*VLOOKUP($X257,$K$7:$V$36,AB$6+1,FALSE())</f>
        <v>0.571892374523427</v>
      </c>
      <c r="AC257" s="71" t="n">
        <f aca="false">AC256*VLOOKUP($X257,$K$7:$V$36,AC$6+1,FALSE())</f>
        <v>0.503989395474926</v>
      </c>
      <c r="AD257" s="71" t="n">
        <f aca="false">AD256*VLOOKUP($X257,$K$7:$V$36,AD$6+1,FALSE())</f>
        <v>0.431524462995256</v>
      </c>
      <c r="AE257" s="71" t="n">
        <f aca="false">AE256*VLOOKUP($X257,$K$7:$V$36,AE$6+1,FALSE())</f>
        <v>0.338683403410779</v>
      </c>
      <c r="AF257" s="71" t="n">
        <f aca="false">AF256*VLOOKUP($X257,$K$7:$V$36,AF$6+1,FALSE())</f>
        <v>0.304781709776841</v>
      </c>
      <c r="AG257" s="71" t="n">
        <f aca="false">AG256*VLOOKUP($X257,$K$7:$V$36,AG$6+1,FALSE())</f>
        <v>0.236427428970167</v>
      </c>
      <c r="AH257" s="71" t="n">
        <f aca="false">AH256*VLOOKUP($X257,$K$7:$V$36,AH$6+1,FALSE())</f>
        <v>0.194001333195902</v>
      </c>
      <c r="AI257" s="71" t="n">
        <f aca="false">AI256*VLOOKUP($X257,$K$7:$V$36,AI$6+1,FALSE())</f>
        <v>0.102650392997256</v>
      </c>
      <c r="AJ257" s="71" t="n">
        <f aca="false">AJ256*VLOOKUP($X257,$K$7:$V$36,AJ$6+1,FALSE())</f>
        <v>0.0350239855766348</v>
      </c>
      <c r="AK257" s="72" t="n">
        <f aca="false">W$7</f>
        <v>0</v>
      </c>
      <c r="AL257" s="73" t="n">
        <f aca="false">AL256*VLOOKUP($X257,$K$40:$V$69,AL$6+1,FALSE())</f>
        <v>0.749868478163199</v>
      </c>
      <c r="AM257" s="74" t="n">
        <f aca="false">AM256*VLOOKUP($X257,$K$40:$V$69,AM$6+1,FALSE())</f>
        <v>0.681704620284196</v>
      </c>
      <c r="AN257" s="74" t="n">
        <f aca="false">AN256*VLOOKUP($X257,$K$40:$V$69,AN$6+1,FALSE())</f>
        <v>0.571892374523427</v>
      </c>
      <c r="AO257" s="74" t="n">
        <f aca="false">AO256*VLOOKUP($X257,$K$40:$V$69,AO$6+1,FALSE())</f>
        <v>0.503989395474926</v>
      </c>
      <c r="AP257" s="74" t="n">
        <f aca="false">AP256*VLOOKUP($X257,$K$40:$V$69,AP$6+1,FALSE())</f>
        <v>0.431524462995256</v>
      </c>
      <c r="AQ257" s="74" t="n">
        <f aca="false">AQ256*VLOOKUP($X257,$K$40:$V$69,AQ$6+1,FALSE())</f>
        <v>0.338683403410779</v>
      </c>
      <c r="AR257" s="74" t="n">
        <f aca="false">AR256*VLOOKUP($X257,$K$40:$V$69,AR$6+1,FALSE())</f>
        <v>0.304781709776841</v>
      </c>
      <c r="AS257" s="74" t="n">
        <f aca="false">AS256*VLOOKUP($X257,$K$40:$V$69,AS$6+1,FALSE())</f>
        <v>0.236427428970167</v>
      </c>
      <c r="AT257" s="74" t="n">
        <f aca="false">AT256*VLOOKUP($X257,$K$40:$V$69,AT$6+1,FALSE())</f>
        <v>0.194001333195902</v>
      </c>
      <c r="AU257" s="74" t="n">
        <f aca="false">AU256*VLOOKUP($X257,$K$40:$V$69,AU$6+1,FALSE())</f>
        <v>0.102650392997256</v>
      </c>
      <c r="AV257" s="74" t="n">
        <f aca="false">AV256*VLOOKUP($X257,$K$40:$V$69,AV$6+1,FALSE())</f>
        <v>0.0350239855766348</v>
      </c>
      <c r="AW257" s="75" t="n">
        <v>0</v>
      </c>
      <c r="AX257" s="54"/>
      <c r="AY257" s="60" t="n">
        <f aca="false">AY245+1</f>
        <v>21</v>
      </c>
      <c r="AZ257" s="61" t="n">
        <v>251</v>
      </c>
      <c r="BA257" s="76" t="n">
        <v>0.102650392997256</v>
      </c>
      <c r="BB257" s="77" t="n">
        <v>0.194001333195902</v>
      </c>
      <c r="BC257" s="54"/>
      <c r="BD257" s="54" t="n">
        <f aca="false">IF($D$11=1,BA257*BB257,BA257)</f>
        <v>0.102650392997256</v>
      </c>
    </row>
    <row r="258" customFormat="false" ht="12.75" hidden="false" customHeight="false" outlineLevel="0" collapsed="false"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60" t="n">
        <f aca="false">X246+1</f>
        <v>21</v>
      </c>
      <c r="Y258" s="61" t="n">
        <v>252</v>
      </c>
      <c r="Z258" s="71" t="n">
        <f aca="false">Z257*VLOOKUP($X258,$K$7:$V$36,Z$6+1,FALSE())</f>
        <v>0.74854435942954</v>
      </c>
      <c r="AA258" s="71" t="n">
        <f aca="false">AA257*VLOOKUP($X258,$K$7:$V$36,AA$6+1,FALSE())</f>
        <v>0.680042376965306</v>
      </c>
      <c r="AB258" s="71" t="n">
        <f aca="false">AB257*VLOOKUP($X258,$K$7:$V$36,AB$6+1,FALSE())</f>
        <v>0.569986633726851</v>
      </c>
      <c r="AC258" s="71" t="n">
        <f aca="false">AC257*VLOOKUP($X258,$K$7:$V$36,AC$6+1,FALSE())</f>
        <v>0.501935146765688</v>
      </c>
      <c r="AD258" s="71" t="n">
        <f aca="false">AD257*VLOOKUP($X258,$K$7:$V$36,AD$6+1,FALSE())</f>
        <v>0.429556733350978</v>
      </c>
      <c r="AE258" s="71" t="n">
        <f aca="false">AE257*VLOOKUP($X258,$K$7:$V$36,AE$6+1,FALSE())</f>
        <v>0.336889560919827</v>
      </c>
      <c r="AF258" s="71" t="n">
        <f aca="false">AF257*VLOOKUP($X258,$K$7:$V$36,AF$6+1,FALSE())</f>
        <v>0.303051721454174</v>
      </c>
      <c r="AG258" s="71" t="n">
        <f aca="false">AG257*VLOOKUP($X258,$K$7:$V$36,AG$6+1,FALSE())</f>
        <v>0.234810865248226</v>
      </c>
      <c r="AH258" s="71" t="n">
        <f aca="false">AH257*VLOOKUP($X258,$K$7:$V$36,AH$6+1,FALSE())</f>
        <v>0.192497537398122</v>
      </c>
      <c r="AI258" s="71" t="n">
        <f aca="false">AI257*VLOOKUP($X258,$K$7:$V$36,AI$6+1,FALSE())</f>
        <v>0.101628285595455</v>
      </c>
      <c r="AJ258" s="71" t="n">
        <f aca="false">AJ257*VLOOKUP($X258,$K$7:$V$36,AJ$6+1,FALSE())</f>
        <v>0.0345530551223506</v>
      </c>
      <c r="AK258" s="72" t="n">
        <f aca="false">W$7</f>
        <v>0</v>
      </c>
      <c r="AL258" s="73" t="n">
        <f aca="false">AL257*VLOOKUP($X258,$K$40:$V$69,AL$6+1,FALSE())</f>
        <v>0.74854435942954</v>
      </c>
      <c r="AM258" s="74" t="n">
        <f aca="false">AM257*VLOOKUP($X258,$K$40:$V$69,AM$6+1,FALSE())</f>
        <v>0.680042376965306</v>
      </c>
      <c r="AN258" s="74" t="n">
        <f aca="false">AN257*VLOOKUP($X258,$K$40:$V$69,AN$6+1,FALSE())</f>
        <v>0.569986633726851</v>
      </c>
      <c r="AO258" s="74" t="n">
        <f aca="false">AO257*VLOOKUP($X258,$K$40:$V$69,AO$6+1,FALSE())</f>
        <v>0.501935146765688</v>
      </c>
      <c r="AP258" s="74" t="n">
        <f aca="false">AP257*VLOOKUP($X258,$K$40:$V$69,AP$6+1,FALSE())</f>
        <v>0.429556733350978</v>
      </c>
      <c r="AQ258" s="74" t="n">
        <f aca="false">AQ257*VLOOKUP($X258,$K$40:$V$69,AQ$6+1,FALSE())</f>
        <v>0.336889560919827</v>
      </c>
      <c r="AR258" s="74" t="n">
        <f aca="false">AR257*VLOOKUP($X258,$K$40:$V$69,AR$6+1,FALSE())</f>
        <v>0.303051721454174</v>
      </c>
      <c r="AS258" s="74" t="n">
        <f aca="false">AS257*VLOOKUP($X258,$K$40:$V$69,AS$6+1,FALSE())</f>
        <v>0.234810865248226</v>
      </c>
      <c r="AT258" s="74" t="n">
        <f aca="false">AT257*VLOOKUP($X258,$K$40:$V$69,AT$6+1,FALSE())</f>
        <v>0.192497537398122</v>
      </c>
      <c r="AU258" s="74" t="n">
        <f aca="false">AU257*VLOOKUP($X258,$K$40:$V$69,AU$6+1,FALSE())</f>
        <v>0.101628285595455</v>
      </c>
      <c r="AV258" s="74" t="n">
        <f aca="false">AV257*VLOOKUP($X258,$K$40:$V$69,AV$6+1,FALSE())</f>
        <v>0.0345530551223506</v>
      </c>
      <c r="AW258" s="75" t="n">
        <v>0</v>
      </c>
      <c r="AX258" s="54"/>
      <c r="AY258" s="60" t="n">
        <f aca="false">AY246+1</f>
        <v>21</v>
      </c>
      <c r="AZ258" s="61" t="n">
        <v>252</v>
      </c>
      <c r="BA258" s="76" t="n">
        <v>0.101628285595455</v>
      </c>
      <c r="BB258" s="77" t="n">
        <v>0.192497537398122</v>
      </c>
      <c r="BC258" s="54"/>
      <c r="BD258" s="54" t="n">
        <f aca="false">IF($D$11=1,BA258*BB258,BA258)</f>
        <v>0.101628285595455</v>
      </c>
    </row>
    <row r="259" customFormat="false" ht="12.75" hidden="false" customHeight="false" outlineLevel="0" collapsed="false"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60" t="n">
        <f aca="false">X247+1</f>
        <v>22</v>
      </c>
      <c r="Y259" s="61" t="n">
        <v>253</v>
      </c>
      <c r="Z259" s="71" t="n">
        <f aca="false">Z258*VLOOKUP($X259,$K$7:$V$36,Z$6+1,FALSE())</f>
        <v>0.747222578826463</v>
      </c>
      <c r="AA259" s="71" t="n">
        <f aca="false">AA258*VLOOKUP($X259,$K$7:$V$36,AA$6+1,FALSE())</f>
        <v>0.678384186799011</v>
      </c>
      <c r="AB259" s="71" t="n">
        <f aca="false">AB258*VLOOKUP($X259,$K$7:$V$36,AB$6+1,FALSE())</f>
        <v>0.568087243509764</v>
      </c>
      <c r="AC259" s="71" t="n">
        <f aca="false">AC258*VLOOKUP($X259,$K$7:$V$36,AC$6+1,FALSE())</f>
        <v>0.499889271125004</v>
      </c>
      <c r="AD259" s="71" t="n">
        <f aca="false">AD258*VLOOKUP($X259,$K$7:$V$36,AD$6+1,FALSE())</f>
        <v>0.427597976453982</v>
      </c>
      <c r="AE259" s="71" t="n">
        <f aca="false">AE258*VLOOKUP($X259,$K$7:$V$36,AE$6+1,FALSE())</f>
        <v>0.335105219546585</v>
      </c>
      <c r="AF259" s="71" t="n">
        <f aca="false">AF258*VLOOKUP($X259,$K$7:$V$36,AF$6+1,FALSE())</f>
        <v>0.301331552813924</v>
      </c>
      <c r="AG259" s="71" t="n">
        <f aca="false">AG258*VLOOKUP($X259,$K$7:$V$36,AG$6+1,FALSE())</f>
        <v>0.233205354720403</v>
      </c>
      <c r="AH259" s="71" t="n">
        <f aca="false">AH258*VLOOKUP($X259,$K$7:$V$36,AH$6+1,FALSE())</f>
        <v>0.191005398230553</v>
      </c>
      <c r="AI259" s="71" t="n">
        <f aca="false">AI258*VLOOKUP($X259,$K$7:$V$36,AI$6+1,FALSE())</f>
        <v>0.100616355490694</v>
      </c>
      <c r="AJ259" s="71" t="n">
        <f aca="false">AJ258*VLOOKUP($X259,$K$7:$V$36,AJ$6+1,FALSE())</f>
        <v>0.0340884567713127</v>
      </c>
      <c r="AK259" s="72" t="n">
        <f aca="false">W$7</f>
        <v>0</v>
      </c>
      <c r="AL259" s="73" t="n">
        <f aca="false">AL258*VLOOKUP($X259,$K$40:$V$69,AL$6+1,FALSE())</f>
        <v>0.747222578826463</v>
      </c>
      <c r="AM259" s="74" t="n">
        <f aca="false">AM258*VLOOKUP($X259,$K$40:$V$69,AM$6+1,FALSE())</f>
        <v>0.678384186799011</v>
      </c>
      <c r="AN259" s="74" t="n">
        <f aca="false">AN258*VLOOKUP($X259,$K$40:$V$69,AN$6+1,FALSE())</f>
        <v>0.568087243509764</v>
      </c>
      <c r="AO259" s="74" t="n">
        <f aca="false">AO258*VLOOKUP($X259,$K$40:$V$69,AO$6+1,FALSE())</f>
        <v>0.499889271125004</v>
      </c>
      <c r="AP259" s="74" t="n">
        <f aca="false">AP258*VLOOKUP($X259,$K$40:$V$69,AP$6+1,FALSE())</f>
        <v>0.427597976453982</v>
      </c>
      <c r="AQ259" s="74" t="n">
        <f aca="false">AQ258*VLOOKUP($X259,$K$40:$V$69,AQ$6+1,FALSE())</f>
        <v>0.335105219546585</v>
      </c>
      <c r="AR259" s="74" t="n">
        <f aca="false">AR258*VLOOKUP($X259,$K$40:$V$69,AR$6+1,FALSE())</f>
        <v>0.301331552813924</v>
      </c>
      <c r="AS259" s="74" t="n">
        <f aca="false">AS258*VLOOKUP($X259,$K$40:$V$69,AS$6+1,FALSE())</f>
        <v>0.233205354720403</v>
      </c>
      <c r="AT259" s="74" t="n">
        <f aca="false">AT258*VLOOKUP($X259,$K$40:$V$69,AT$6+1,FALSE())</f>
        <v>0.191005398230553</v>
      </c>
      <c r="AU259" s="74" t="n">
        <f aca="false">AU258*VLOOKUP($X259,$K$40:$V$69,AU$6+1,FALSE())</f>
        <v>0.100616355490694</v>
      </c>
      <c r="AV259" s="74" t="n">
        <f aca="false">AV258*VLOOKUP($X259,$K$40:$V$69,AV$6+1,FALSE())</f>
        <v>0.0340884567713127</v>
      </c>
      <c r="AW259" s="75" t="n">
        <v>0</v>
      </c>
      <c r="AX259" s="54"/>
      <c r="AY259" s="60" t="n">
        <f aca="false">AY247+1</f>
        <v>22</v>
      </c>
      <c r="AZ259" s="61" t="n">
        <v>253</v>
      </c>
      <c r="BA259" s="76" t="n">
        <v>0.100616355490694</v>
      </c>
      <c r="BB259" s="77" t="n">
        <v>0.191005398230553</v>
      </c>
      <c r="BC259" s="54"/>
      <c r="BD259" s="54" t="n">
        <f aca="false">IF($D$11=1,BA259*BB259,BA259)</f>
        <v>0.100616355490694</v>
      </c>
    </row>
    <row r="260" customFormat="false" ht="12.75" hidden="false" customHeight="false" outlineLevel="0" collapsed="false"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60" t="n">
        <f aca="false">X248+1</f>
        <v>22</v>
      </c>
      <c r="Y260" s="61" t="n">
        <v>254</v>
      </c>
      <c r="Z260" s="71" t="n">
        <f aca="false">Z259*VLOOKUP($X260,$K$7:$V$36,Z$6+1,FALSE())</f>
        <v>0.745903132225293</v>
      </c>
      <c r="AA260" s="71" t="n">
        <f aca="false">AA259*VLOOKUP($X260,$K$7:$V$36,AA$6+1,FALSE())</f>
        <v>0.676730039902255</v>
      </c>
      <c r="AB260" s="71" t="n">
        <f aca="false">AB259*VLOOKUP($X260,$K$7:$V$36,AB$6+1,FALSE())</f>
        <v>0.566194182709866</v>
      </c>
      <c r="AC260" s="71" t="n">
        <f aca="false">AC259*VLOOKUP($X260,$K$7:$V$36,AC$6+1,FALSE())</f>
        <v>0.497851734424449</v>
      </c>
      <c r="AD260" s="71" t="n">
        <f aca="false">AD259*VLOOKUP($X260,$K$7:$V$36,AD$6+1,FALSE())</f>
        <v>0.425648151388998</v>
      </c>
      <c r="AE260" s="71" t="n">
        <f aca="false">AE259*VLOOKUP($X260,$K$7:$V$36,AE$6+1,FALSE())</f>
        <v>0.333330328968219</v>
      </c>
      <c r="AF260" s="71" t="n">
        <f aca="false">AF259*VLOOKUP($X260,$K$7:$V$36,AF$6+1,FALSE())</f>
        <v>0.299621148118048</v>
      </c>
      <c r="AG260" s="71" t="n">
        <f aca="false">AG259*VLOOKUP($X260,$K$7:$V$36,AG$6+1,FALSE())</f>
        <v>0.231610821810895</v>
      </c>
      <c r="AH260" s="71" t="n">
        <f aca="false">AH259*VLOOKUP($X260,$K$7:$V$36,AH$6+1,FALSE())</f>
        <v>0.189524825337159</v>
      </c>
      <c r="AI260" s="71" t="n">
        <f aca="false">AI259*VLOOKUP($X260,$K$7:$V$36,AI$6+1,FALSE())</f>
        <v>0.099614501345898</v>
      </c>
      <c r="AJ260" s="71" t="n">
        <f aca="false">AJ259*VLOOKUP($X260,$K$7:$V$36,AJ$6+1,FALSE())</f>
        <v>0.0336301053824327</v>
      </c>
      <c r="AK260" s="72" t="n">
        <f aca="false">W$7</f>
        <v>0</v>
      </c>
      <c r="AL260" s="73" t="n">
        <f aca="false">AL259*VLOOKUP($X260,$K$40:$V$69,AL$6+1,FALSE())</f>
        <v>0.745903132225293</v>
      </c>
      <c r="AM260" s="74" t="n">
        <f aca="false">AM259*VLOOKUP($X260,$K$40:$V$69,AM$6+1,FALSE())</f>
        <v>0.676730039902255</v>
      </c>
      <c r="AN260" s="74" t="n">
        <f aca="false">AN259*VLOOKUP($X260,$K$40:$V$69,AN$6+1,FALSE())</f>
        <v>0.566194182709866</v>
      </c>
      <c r="AO260" s="74" t="n">
        <f aca="false">AO259*VLOOKUP($X260,$K$40:$V$69,AO$6+1,FALSE())</f>
        <v>0.497851734424449</v>
      </c>
      <c r="AP260" s="74" t="n">
        <f aca="false">AP259*VLOOKUP($X260,$K$40:$V$69,AP$6+1,FALSE())</f>
        <v>0.425648151388998</v>
      </c>
      <c r="AQ260" s="74" t="n">
        <f aca="false">AQ259*VLOOKUP($X260,$K$40:$V$69,AQ$6+1,FALSE())</f>
        <v>0.333330328968219</v>
      </c>
      <c r="AR260" s="74" t="n">
        <f aca="false">AR259*VLOOKUP($X260,$K$40:$V$69,AR$6+1,FALSE())</f>
        <v>0.299621148118048</v>
      </c>
      <c r="AS260" s="74" t="n">
        <f aca="false">AS259*VLOOKUP($X260,$K$40:$V$69,AS$6+1,FALSE())</f>
        <v>0.231610821810895</v>
      </c>
      <c r="AT260" s="74" t="n">
        <f aca="false">AT259*VLOOKUP($X260,$K$40:$V$69,AT$6+1,FALSE())</f>
        <v>0.189524825337159</v>
      </c>
      <c r="AU260" s="74" t="n">
        <f aca="false">AU259*VLOOKUP($X260,$K$40:$V$69,AU$6+1,FALSE())</f>
        <v>0.099614501345898</v>
      </c>
      <c r="AV260" s="74" t="n">
        <f aca="false">AV259*VLOOKUP($X260,$K$40:$V$69,AV$6+1,FALSE())</f>
        <v>0.0336301053824327</v>
      </c>
      <c r="AW260" s="75" t="n">
        <v>0</v>
      </c>
      <c r="AX260" s="54"/>
      <c r="AY260" s="60" t="n">
        <f aca="false">AY248+1</f>
        <v>22</v>
      </c>
      <c r="AZ260" s="61" t="n">
        <v>254</v>
      </c>
      <c r="BA260" s="76" t="n">
        <v>0.099614501345898</v>
      </c>
      <c r="BB260" s="77" t="n">
        <v>0.189524825337159</v>
      </c>
      <c r="BC260" s="54"/>
      <c r="BD260" s="54" t="n">
        <f aca="false">IF($D$11=1,BA260*BB260,BA260)</f>
        <v>0.099614501345898</v>
      </c>
    </row>
    <row r="261" customFormat="false" ht="12.75" hidden="false" customHeight="false" outlineLevel="0" collapsed="false"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60" t="n">
        <f aca="false">X249+1</f>
        <v>22</v>
      </c>
      <c r="Y261" s="61" t="n">
        <v>255</v>
      </c>
      <c r="Z261" s="71" t="n">
        <f aca="false">Z260*VLOOKUP($X261,$K$7:$V$36,Z$6+1,FALSE())</f>
        <v>0.744586015504647</v>
      </c>
      <c r="AA261" s="71" t="n">
        <f aca="false">AA260*VLOOKUP($X261,$K$7:$V$36,AA$6+1,FALSE())</f>
        <v>0.675079926416078</v>
      </c>
      <c r="AB261" s="71" t="n">
        <f aca="false">AB260*VLOOKUP($X261,$K$7:$V$36,AB$6+1,FALSE())</f>
        <v>0.564307430235376</v>
      </c>
      <c r="AC261" s="71" t="n">
        <f aca="false">AC260*VLOOKUP($X261,$K$7:$V$36,AC$6+1,FALSE())</f>
        <v>0.495822502674702</v>
      </c>
      <c r="AD261" s="71" t="n">
        <f aca="false">AD260*VLOOKUP($X261,$K$7:$V$36,AD$6+1,FALSE())</f>
        <v>0.423707217427325</v>
      </c>
      <c r="AE261" s="71" t="n">
        <f aca="false">AE260*VLOOKUP($X261,$K$7:$V$36,AE$6+1,FALSE())</f>
        <v>0.331564839128432</v>
      </c>
      <c r="AF261" s="71" t="n">
        <f aca="false">AF260*VLOOKUP($X261,$K$7:$V$36,AF$6+1,FALSE())</f>
        <v>0.297920451944882</v>
      </c>
      <c r="AG261" s="71" t="n">
        <f aca="false">AG260*VLOOKUP($X261,$K$7:$V$36,AG$6+1,FALSE())</f>
        <v>0.230027191460647</v>
      </c>
      <c r="AH261" s="71" t="n">
        <f aca="false">AH260*VLOOKUP($X261,$K$7:$V$36,AH$6+1,FALSE())</f>
        <v>0.188055729062294</v>
      </c>
      <c r="AI261" s="71" t="n">
        <f aca="false">AI260*VLOOKUP($X261,$K$7:$V$36,AI$6+1,FALSE())</f>
        <v>0.0986226228330209</v>
      </c>
      <c r="AJ261" s="71" t="n">
        <f aca="false">AJ260*VLOOKUP($X261,$K$7:$V$36,AJ$6+1,FALSE())</f>
        <v>0.0331779169594241</v>
      </c>
      <c r="AK261" s="72" t="n">
        <f aca="false">W$7</f>
        <v>0</v>
      </c>
      <c r="AL261" s="73" t="n">
        <f aca="false">AL260*VLOOKUP($X261,$K$40:$V$69,AL$6+1,FALSE())</f>
        <v>0.744586015504647</v>
      </c>
      <c r="AM261" s="74" t="n">
        <f aca="false">AM260*VLOOKUP($X261,$K$40:$V$69,AM$6+1,FALSE())</f>
        <v>0.675079926416078</v>
      </c>
      <c r="AN261" s="74" t="n">
        <f aca="false">AN260*VLOOKUP($X261,$K$40:$V$69,AN$6+1,FALSE())</f>
        <v>0.564307430235376</v>
      </c>
      <c r="AO261" s="74" t="n">
        <f aca="false">AO260*VLOOKUP($X261,$K$40:$V$69,AO$6+1,FALSE())</f>
        <v>0.495822502674702</v>
      </c>
      <c r="AP261" s="74" t="n">
        <f aca="false">AP260*VLOOKUP($X261,$K$40:$V$69,AP$6+1,FALSE())</f>
        <v>0.423707217427325</v>
      </c>
      <c r="AQ261" s="74" t="n">
        <f aca="false">AQ260*VLOOKUP($X261,$K$40:$V$69,AQ$6+1,FALSE())</f>
        <v>0.331564839128432</v>
      </c>
      <c r="AR261" s="74" t="n">
        <f aca="false">AR260*VLOOKUP($X261,$K$40:$V$69,AR$6+1,FALSE())</f>
        <v>0.297920451944882</v>
      </c>
      <c r="AS261" s="74" t="n">
        <f aca="false">AS260*VLOOKUP($X261,$K$40:$V$69,AS$6+1,FALSE())</f>
        <v>0.230027191460647</v>
      </c>
      <c r="AT261" s="74" t="n">
        <f aca="false">AT260*VLOOKUP($X261,$K$40:$V$69,AT$6+1,FALSE())</f>
        <v>0.188055729062294</v>
      </c>
      <c r="AU261" s="74" t="n">
        <f aca="false">AU260*VLOOKUP($X261,$K$40:$V$69,AU$6+1,FALSE())</f>
        <v>0.0986226228330209</v>
      </c>
      <c r="AV261" s="74" t="n">
        <f aca="false">AV260*VLOOKUP($X261,$K$40:$V$69,AV$6+1,FALSE())</f>
        <v>0.0331779169594241</v>
      </c>
      <c r="AW261" s="75" t="n">
        <v>0</v>
      </c>
      <c r="AX261" s="54"/>
      <c r="AY261" s="60" t="n">
        <f aca="false">AY249+1</f>
        <v>22</v>
      </c>
      <c r="AZ261" s="61" t="n">
        <v>255</v>
      </c>
      <c r="BA261" s="76" t="n">
        <v>0.0986226228330209</v>
      </c>
      <c r="BB261" s="77" t="n">
        <v>0.188055729062294</v>
      </c>
      <c r="BC261" s="54"/>
      <c r="BD261" s="54" t="n">
        <f aca="false">IF($D$11=1,BA261*BB261,BA261)</f>
        <v>0.0986226228330209</v>
      </c>
    </row>
    <row r="262" customFormat="false" ht="12.75" hidden="false" customHeight="false" outlineLevel="0" collapsed="false"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60" t="n">
        <f aca="false">X250+1</f>
        <v>22</v>
      </c>
      <c r="Y262" s="61" t="n">
        <v>256</v>
      </c>
      <c r="Z262" s="71" t="n">
        <f aca="false">Z261*VLOOKUP($X262,$K$7:$V$36,Z$6+1,FALSE())</f>
        <v>0.743271224550419</v>
      </c>
      <c r="AA262" s="71" t="n">
        <f aca="false">AA261*VLOOKUP($X262,$K$7:$V$36,AA$6+1,FALSE())</f>
        <v>0.673433836505561</v>
      </c>
      <c r="AB262" s="71" t="n">
        <f aca="false">AB261*VLOOKUP($X262,$K$7:$V$36,AB$6+1,FALSE())</f>
        <v>0.562426965064798</v>
      </c>
      <c r="AC262" s="71" t="n">
        <f aca="false">AC261*VLOOKUP($X262,$K$7:$V$36,AC$6+1,FALSE())</f>
        <v>0.493801542024982</v>
      </c>
      <c r="AD262" s="71" t="n">
        <f aca="false">AD261*VLOOKUP($X262,$K$7:$V$36,AD$6+1,FALSE())</f>
        <v>0.421775134025982</v>
      </c>
      <c r="AE262" s="71" t="n">
        <f aca="false">AE261*VLOOKUP($X262,$K$7:$V$36,AE$6+1,FALSE())</f>
        <v>0.329808700236048</v>
      </c>
      <c r="AF262" s="71" t="n">
        <f aca="false">AF261*VLOOKUP($X262,$K$7:$V$36,AF$6+1,FALSE())</f>
        <v>0.296229409187344</v>
      </c>
      <c r="AG262" s="71" t="n">
        <f aca="false">AG261*VLOOKUP($X262,$K$7:$V$36,AG$6+1,FALSE())</f>
        <v>0.228454389123816</v>
      </c>
      <c r="AH262" s="71" t="n">
        <f aca="false">AH261*VLOOKUP($X262,$K$7:$V$36,AH$6+1,FALSE())</f>
        <v>0.186598020445278</v>
      </c>
      <c r="AI262" s="71" t="n">
        <f aca="false">AI261*VLOOKUP($X262,$K$7:$V$36,AI$6+1,FALSE())</f>
        <v>0.0976406206230016</v>
      </c>
      <c r="AJ262" s="71" t="n">
        <f aca="false">AJ261*VLOOKUP($X262,$K$7:$V$36,AJ$6+1,FALSE())</f>
        <v>0.0327318086354094</v>
      </c>
      <c r="AK262" s="72" t="n">
        <f aca="false">W$7</f>
        <v>0</v>
      </c>
      <c r="AL262" s="73" t="n">
        <f aca="false">AL261*VLOOKUP($X262,$K$40:$V$69,AL$6+1,FALSE())</f>
        <v>0.743271224550419</v>
      </c>
      <c r="AM262" s="74" t="n">
        <f aca="false">AM261*VLOOKUP($X262,$K$40:$V$69,AM$6+1,FALSE())</f>
        <v>0.673433836505561</v>
      </c>
      <c r="AN262" s="74" t="n">
        <f aca="false">AN261*VLOOKUP($X262,$K$40:$V$69,AN$6+1,FALSE())</f>
        <v>0.562426965064798</v>
      </c>
      <c r="AO262" s="74" t="n">
        <f aca="false">AO261*VLOOKUP($X262,$K$40:$V$69,AO$6+1,FALSE())</f>
        <v>0.493801542024982</v>
      </c>
      <c r="AP262" s="74" t="n">
        <f aca="false">AP261*VLOOKUP($X262,$K$40:$V$69,AP$6+1,FALSE())</f>
        <v>0.421775134025982</v>
      </c>
      <c r="AQ262" s="74" t="n">
        <f aca="false">AQ261*VLOOKUP($X262,$K$40:$V$69,AQ$6+1,FALSE())</f>
        <v>0.329808700236048</v>
      </c>
      <c r="AR262" s="74" t="n">
        <f aca="false">AR261*VLOOKUP($X262,$K$40:$V$69,AR$6+1,FALSE())</f>
        <v>0.296229409187344</v>
      </c>
      <c r="AS262" s="74" t="n">
        <f aca="false">AS261*VLOOKUP($X262,$K$40:$V$69,AS$6+1,FALSE())</f>
        <v>0.228454389123816</v>
      </c>
      <c r="AT262" s="74" t="n">
        <f aca="false">AT261*VLOOKUP($X262,$K$40:$V$69,AT$6+1,FALSE())</f>
        <v>0.186598020445278</v>
      </c>
      <c r="AU262" s="74" t="n">
        <f aca="false">AU261*VLOOKUP($X262,$K$40:$V$69,AU$6+1,FALSE())</f>
        <v>0.0976406206230016</v>
      </c>
      <c r="AV262" s="74" t="n">
        <f aca="false">AV261*VLOOKUP($X262,$K$40:$V$69,AV$6+1,FALSE())</f>
        <v>0.0327318086354094</v>
      </c>
      <c r="AW262" s="75" t="n">
        <v>0</v>
      </c>
      <c r="AX262" s="54"/>
      <c r="AY262" s="60" t="n">
        <f aca="false">AY250+1</f>
        <v>22</v>
      </c>
      <c r="AZ262" s="61" t="n">
        <v>256</v>
      </c>
      <c r="BA262" s="76" t="n">
        <v>0.0976406206230016</v>
      </c>
      <c r="BB262" s="77" t="n">
        <v>0.186598020445278</v>
      </c>
      <c r="BC262" s="54"/>
      <c r="BD262" s="54" t="n">
        <f aca="false">IF($D$11=1,BA262*BB262,BA262)</f>
        <v>0.0976406206230016</v>
      </c>
    </row>
    <row r="263" customFormat="false" ht="12.75" hidden="false" customHeight="false" outlineLevel="0" collapsed="false"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60" t="n">
        <f aca="false">X251+1</f>
        <v>22</v>
      </c>
      <c r="Y263" s="61" t="n">
        <v>257</v>
      </c>
      <c r="Z263" s="71" t="n">
        <f aca="false">Z262*VLOOKUP($X263,$K$7:$V$36,Z$6+1,FALSE())</f>
        <v>0.741958755255767</v>
      </c>
      <c r="AA263" s="71" t="n">
        <f aca="false">AA262*VLOOKUP($X263,$K$7:$V$36,AA$6+1,FALSE())</f>
        <v>0.671791760359768</v>
      </c>
      <c r="AB263" s="71" t="n">
        <f aca="false">AB262*VLOOKUP($X263,$K$7:$V$36,AB$6+1,FALSE())</f>
        <v>0.560552766246687</v>
      </c>
      <c r="AC263" s="71" t="n">
        <f aca="false">AC262*VLOOKUP($X263,$K$7:$V$36,AC$6+1,FALSE())</f>
        <v>0.491788818762483</v>
      </c>
      <c r="AD263" s="71" t="n">
        <f aca="false">AD262*VLOOKUP($X263,$K$7:$V$36,AD$6+1,FALSE())</f>
        <v>0.419851860826864</v>
      </c>
      <c r="AE263" s="71" t="n">
        <f aca="false">AE262*VLOOKUP($X263,$K$7:$V$36,AE$6+1,FALSE())</f>
        <v>0.328061862763615</v>
      </c>
      <c r="AF263" s="71" t="n">
        <f aca="false">AF262*VLOOKUP($X263,$K$7:$V$36,AF$6+1,FALSE())</f>
        <v>0.294547965051146</v>
      </c>
      <c r="AG263" s="71" t="n">
        <f aca="false">AG262*VLOOKUP($X263,$K$7:$V$36,AG$6+1,FALSE())</f>
        <v>0.226892340764265</v>
      </c>
      <c r="AH263" s="71" t="n">
        <f aca="false">AH262*VLOOKUP($X263,$K$7:$V$36,AH$6+1,FALSE())</f>
        <v>0.185151611215006</v>
      </c>
      <c r="AI263" s="71" t="n">
        <f aca="false">AI262*VLOOKUP($X263,$K$7:$V$36,AI$6+1,FALSE())</f>
        <v>0.0966683963758145</v>
      </c>
      <c r="AJ263" s="71" t="n">
        <f aca="false">AJ262*VLOOKUP($X263,$K$7:$V$36,AJ$6+1,FALSE())</f>
        <v>0.0322916986577345</v>
      </c>
      <c r="AK263" s="72" t="n">
        <f aca="false">W$7</f>
        <v>0</v>
      </c>
      <c r="AL263" s="73" t="n">
        <f aca="false">AL262*VLOOKUP($X263,$K$40:$V$69,AL$6+1,FALSE())</f>
        <v>0.741958755255767</v>
      </c>
      <c r="AM263" s="74" t="n">
        <f aca="false">AM262*VLOOKUP($X263,$K$40:$V$69,AM$6+1,FALSE())</f>
        <v>0.671791760359768</v>
      </c>
      <c r="AN263" s="74" t="n">
        <f aca="false">AN262*VLOOKUP($X263,$K$40:$V$69,AN$6+1,FALSE())</f>
        <v>0.560552766246687</v>
      </c>
      <c r="AO263" s="74" t="n">
        <f aca="false">AO262*VLOOKUP($X263,$K$40:$V$69,AO$6+1,FALSE())</f>
        <v>0.491788818762483</v>
      </c>
      <c r="AP263" s="74" t="n">
        <f aca="false">AP262*VLOOKUP($X263,$K$40:$V$69,AP$6+1,FALSE())</f>
        <v>0.419851860826864</v>
      </c>
      <c r="AQ263" s="74" t="n">
        <f aca="false">AQ262*VLOOKUP($X263,$K$40:$V$69,AQ$6+1,FALSE())</f>
        <v>0.328061862763615</v>
      </c>
      <c r="AR263" s="74" t="n">
        <f aca="false">AR262*VLOOKUP($X263,$K$40:$V$69,AR$6+1,FALSE())</f>
        <v>0.294547965051146</v>
      </c>
      <c r="AS263" s="74" t="n">
        <f aca="false">AS262*VLOOKUP($X263,$K$40:$V$69,AS$6+1,FALSE())</f>
        <v>0.226892340764265</v>
      </c>
      <c r="AT263" s="74" t="n">
        <f aca="false">AT262*VLOOKUP($X263,$K$40:$V$69,AT$6+1,FALSE())</f>
        <v>0.185151611215006</v>
      </c>
      <c r="AU263" s="74" t="n">
        <f aca="false">AU262*VLOOKUP($X263,$K$40:$V$69,AU$6+1,FALSE())</f>
        <v>0.0966683963758145</v>
      </c>
      <c r="AV263" s="74" t="n">
        <f aca="false">AV262*VLOOKUP($X263,$K$40:$V$69,AV$6+1,FALSE())</f>
        <v>0.0322916986577345</v>
      </c>
      <c r="AW263" s="75" t="n">
        <v>0</v>
      </c>
      <c r="AX263" s="54"/>
      <c r="AY263" s="60" t="n">
        <f aca="false">AY251+1</f>
        <v>22</v>
      </c>
      <c r="AZ263" s="61" t="n">
        <v>257</v>
      </c>
      <c r="BA263" s="76" t="n">
        <v>0.0966683963758145</v>
      </c>
      <c r="BB263" s="77" t="n">
        <v>0.185151611215006</v>
      </c>
      <c r="BC263" s="54"/>
      <c r="BD263" s="54" t="n">
        <f aca="false">IF($D$11=1,BA263*BB263,BA263)</f>
        <v>0.0966683963758145</v>
      </c>
    </row>
    <row r="264" customFormat="false" ht="12.75" hidden="false" customHeight="false" outlineLevel="0" collapsed="false"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60" t="n">
        <f aca="false">X252+1</f>
        <v>22</v>
      </c>
      <c r="Y264" s="61" t="n">
        <v>258</v>
      </c>
      <c r="Z264" s="71" t="n">
        <f aca="false">Z263*VLOOKUP($X264,$K$7:$V$36,Z$6+1,FALSE())</f>
        <v>0.740648603521102</v>
      </c>
      <c r="AA264" s="71" t="n">
        <f aca="false">AA263*VLOOKUP($X264,$K$7:$V$36,AA$6+1,FALSE())</f>
        <v>0.670153688191681</v>
      </c>
      <c r="AB264" s="71" t="n">
        <f aca="false">AB263*VLOOKUP($X264,$K$7:$V$36,AB$6+1,FALSE())</f>
        <v>0.558684812899416</v>
      </c>
      <c r="AC264" s="71" t="n">
        <f aca="false">AC263*VLOOKUP($X264,$K$7:$V$36,AC$6+1,FALSE())</f>
        <v>0.489784299311813</v>
      </c>
      <c r="AD264" s="71" t="n">
        <f aca="false">AD263*VLOOKUP($X264,$K$7:$V$36,AD$6+1,FALSE())</f>
        <v>0.417937357655897</v>
      </c>
      <c r="AE264" s="71" t="n">
        <f aca="false">AE263*VLOOKUP($X264,$K$7:$V$36,AE$6+1,FALSE())</f>
        <v>0.326324277446</v>
      </c>
      <c r="AF264" s="71" t="n">
        <f aca="false">AF263*VLOOKUP($X264,$K$7:$V$36,AF$6+1,FALSE())</f>
        <v>0.292876065053022</v>
      </c>
      <c r="AG264" s="71" t="n">
        <f aca="false">AG263*VLOOKUP($X264,$K$7:$V$36,AG$6+1,FALSE())</f>
        <v>0.225340972852076</v>
      </c>
      <c r="AH264" s="71" t="n">
        <f aca="false">AH263*VLOOKUP($X264,$K$7:$V$36,AH$6+1,FALSE())</f>
        <v>0.183716413784605</v>
      </c>
      <c r="AI264" s="71" t="n">
        <f aca="false">AI263*VLOOKUP($X264,$K$7:$V$36,AI$6+1,FALSE())</f>
        <v>0.0957058527306226</v>
      </c>
      <c r="AJ264" s="71" t="n">
        <f aca="false">AJ263*VLOOKUP($X264,$K$7:$V$36,AJ$6+1,FALSE())</f>
        <v>0.0318575063729866</v>
      </c>
      <c r="AK264" s="72" t="n">
        <f aca="false">W$7</f>
        <v>0</v>
      </c>
      <c r="AL264" s="73" t="n">
        <f aca="false">AL263*VLOOKUP($X264,$K$40:$V$69,AL$6+1,FALSE())</f>
        <v>0.740648603521102</v>
      </c>
      <c r="AM264" s="74" t="n">
        <f aca="false">AM263*VLOOKUP($X264,$K$40:$V$69,AM$6+1,FALSE())</f>
        <v>0.670153688191681</v>
      </c>
      <c r="AN264" s="74" t="n">
        <f aca="false">AN263*VLOOKUP($X264,$K$40:$V$69,AN$6+1,FALSE())</f>
        <v>0.558684812899416</v>
      </c>
      <c r="AO264" s="74" t="n">
        <f aca="false">AO263*VLOOKUP($X264,$K$40:$V$69,AO$6+1,FALSE())</f>
        <v>0.489784299311813</v>
      </c>
      <c r="AP264" s="74" t="n">
        <f aca="false">AP263*VLOOKUP($X264,$K$40:$V$69,AP$6+1,FALSE())</f>
        <v>0.417937357655897</v>
      </c>
      <c r="AQ264" s="74" t="n">
        <f aca="false">AQ263*VLOOKUP($X264,$K$40:$V$69,AQ$6+1,FALSE())</f>
        <v>0.326324277446</v>
      </c>
      <c r="AR264" s="74" t="n">
        <f aca="false">AR263*VLOOKUP($X264,$K$40:$V$69,AR$6+1,FALSE())</f>
        <v>0.292876065053022</v>
      </c>
      <c r="AS264" s="74" t="n">
        <f aca="false">AS263*VLOOKUP($X264,$K$40:$V$69,AS$6+1,FALSE())</f>
        <v>0.225340972852076</v>
      </c>
      <c r="AT264" s="74" t="n">
        <f aca="false">AT263*VLOOKUP($X264,$K$40:$V$69,AT$6+1,FALSE())</f>
        <v>0.183716413784605</v>
      </c>
      <c r="AU264" s="74" t="n">
        <f aca="false">AU263*VLOOKUP($X264,$K$40:$V$69,AU$6+1,FALSE())</f>
        <v>0.0957058527306226</v>
      </c>
      <c r="AV264" s="74" t="n">
        <f aca="false">AV263*VLOOKUP($X264,$K$40:$V$69,AV$6+1,FALSE())</f>
        <v>0.0318575063729866</v>
      </c>
      <c r="AW264" s="75" t="n">
        <v>0</v>
      </c>
      <c r="AX264" s="54"/>
      <c r="AY264" s="60" t="n">
        <f aca="false">AY252+1</f>
        <v>22</v>
      </c>
      <c r="AZ264" s="61" t="n">
        <v>258</v>
      </c>
      <c r="BA264" s="76" t="n">
        <v>0.0957058527306226</v>
      </c>
      <c r="BB264" s="77" t="n">
        <v>0.183716413784605</v>
      </c>
      <c r="BC264" s="54"/>
      <c r="BD264" s="54" t="n">
        <f aca="false">IF($D$11=1,BA264*BB264,BA264)</f>
        <v>0.0957058527306226</v>
      </c>
    </row>
    <row r="265" customFormat="false" ht="12.75" hidden="false" customHeight="false" outlineLevel="0" collapsed="false"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60" t="n">
        <f aca="false">X253+1</f>
        <v>22</v>
      </c>
      <c r="Y265" s="61" t="n">
        <v>259</v>
      </c>
      <c r="Z265" s="71" t="n">
        <f aca="false">Z264*VLOOKUP($X265,$K$7:$V$36,Z$6+1,FALSE())</f>
        <v>0.739340765254073</v>
      </c>
      <c r="AA265" s="71" t="n">
        <f aca="false">AA264*VLOOKUP($X265,$K$7:$V$36,AA$6+1,FALSE())</f>
        <v>0.66851961023815</v>
      </c>
      <c r="AB265" s="71" t="n">
        <f aca="false">AB264*VLOOKUP($X265,$K$7:$V$36,AB$6+1,FALSE())</f>
        <v>0.556823084210942</v>
      </c>
      <c r="AC265" s="71" t="n">
        <f aca="false">AC264*VLOOKUP($X265,$K$7:$V$36,AC$6+1,FALSE())</f>
        <v>0.487787950234431</v>
      </c>
      <c r="AD265" s="71" t="n">
        <f aca="false">AD264*VLOOKUP($X265,$K$7:$V$36,AD$6+1,FALSE())</f>
        <v>0.416031584522196</v>
      </c>
      <c r="AE265" s="71" t="n">
        <f aca="false">AE264*VLOOKUP($X265,$K$7:$V$36,AE$6+1,FALSE())</f>
        <v>0.324595895279006</v>
      </c>
      <c r="AF265" s="71" t="n">
        <f aca="false">AF264*VLOOKUP($X265,$K$7:$V$36,AF$6+1,FALSE())</f>
        <v>0.291213655018964</v>
      </c>
      <c r="AG265" s="71" t="n">
        <f aca="false">AG264*VLOOKUP($X265,$K$7:$V$36,AG$6+1,FALSE())</f>
        <v>0.223800212360088</v>
      </c>
      <c r="AH265" s="71" t="n">
        <f aca="false">AH264*VLOOKUP($X265,$K$7:$V$36,AH$6+1,FALSE())</f>
        <v>0.182292341246127</v>
      </c>
      <c r="AI265" s="71" t="n">
        <f aca="false">AI264*VLOOKUP($X265,$K$7:$V$36,AI$6+1,FALSE())</f>
        <v>0.0947528932960274</v>
      </c>
      <c r="AJ265" s="71" t="n">
        <f aca="false">AJ264*VLOOKUP($X265,$K$7:$V$36,AJ$6+1,FALSE())</f>
        <v>0.031429152212214</v>
      </c>
      <c r="AK265" s="72" t="n">
        <f aca="false">W$7</f>
        <v>0</v>
      </c>
      <c r="AL265" s="73" t="n">
        <f aca="false">AL264*VLOOKUP($X265,$K$40:$V$69,AL$6+1,FALSE())</f>
        <v>0.739340765254073</v>
      </c>
      <c r="AM265" s="74" t="n">
        <f aca="false">AM264*VLOOKUP($X265,$K$40:$V$69,AM$6+1,FALSE())</f>
        <v>0.66851961023815</v>
      </c>
      <c r="AN265" s="74" t="n">
        <f aca="false">AN264*VLOOKUP($X265,$K$40:$V$69,AN$6+1,FALSE())</f>
        <v>0.556823084210942</v>
      </c>
      <c r="AO265" s="74" t="n">
        <f aca="false">AO264*VLOOKUP($X265,$K$40:$V$69,AO$6+1,FALSE())</f>
        <v>0.487787950234431</v>
      </c>
      <c r="AP265" s="74" t="n">
        <f aca="false">AP264*VLOOKUP($X265,$K$40:$V$69,AP$6+1,FALSE())</f>
        <v>0.416031584522196</v>
      </c>
      <c r="AQ265" s="74" t="n">
        <f aca="false">AQ264*VLOOKUP($X265,$K$40:$V$69,AQ$6+1,FALSE())</f>
        <v>0.324595895279006</v>
      </c>
      <c r="AR265" s="74" t="n">
        <f aca="false">AR264*VLOOKUP($X265,$K$40:$V$69,AR$6+1,FALSE())</f>
        <v>0.291213655018964</v>
      </c>
      <c r="AS265" s="74" t="n">
        <f aca="false">AS264*VLOOKUP($X265,$K$40:$V$69,AS$6+1,FALSE())</f>
        <v>0.223800212360088</v>
      </c>
      <c r="AT265" s="74" t="n">
        <f aca="false">AT264*VLOOKUP($X265,$K$40:$V$69,AT$6+1,FALSE())</f>
        <v>0.182292341246127</v>
      </c>
      <c r="AU265" s="74" t="n">
        <f aca="false">AU264*VLOOKUP($X265,$K$40:$V$69,AU$6+1,FALSE())</f>
        <v>0.0947528932960274</v>
      </c>
      <c r="AV265" s="74" t="n">
        <f aca="false">AV264*VLOOKUP($X265,$K$40:$V$69,AV$6+1,FALSE())</f>
        <v>0.031429152212214</v>
      </c>
      <c r="AW265" s="75" t="n">
        <v>0</v>
      </c>
      <c r="AX265" s="54"/>
      <c r="AY265" s="60" t="n">
        <f aca="false">AY253+1</f>
        <v>22</v>
      </c>
      <c r="AZ265" s="61" t="n">
        <v>259</v>
      </c>
      <c r="BA265" s="76" t="n">
        <v>0.0947528932960274</v>
      </c>
      <c r="BB265" s="77" t="n">
        <v>0.182292341246127</v>
      </c>
      <c r="BC265" s="54"/>
      <c r="BD265" s="54" t="n">
        <f aca="false">IF($D$11=1,BA265*BB265,BA265)</f>
        <v>0.0947528932960274</v>
      </c>
    </row>
    <row r="266" customFormat="false" ht="12.75" hidden="false" customHeight="false" outlineLevel="0" collapsed="false"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60" t="n">
        <f aca="false">X254+1</f>
        <v>22</v>
      </c>
      <c r="Y266" s="61" t="n">
        <v>260</v>
      </c>
      <c r="Z266" s="71" t="n">
        <f aca="false">Z265*VLOOKUP($X266,$K$7:$V$36,Z$6+1,FALSE())</f>
        <v>0.738035236369557</v>
      </c>
      <c r="AA266" s="71" t="n">
        <f aca="false">AA265*VLOOKUP($X266,$K$7:$V$36,AA$6+1,FALSE())</f>
        <v>0.66688951675983</v>
      </c>
      <c r="AB266" s="71" t="n">
        <f aca="false">AB265*VLOOKUP($X266,$K$7:$V$36,AB$6+1,FALSE())</f>
        <v>0.554967559438575</v>
      </c>
      <c r="AC266" s="71" t="n">
        <f aca="false">AC265*VLOOKUP($X266,$K$7:$V$36,AC$6+1,FALSE())</f>
        <v>0.485799738228091</v>
      </c>
      <c r="AD266" s="71" t="n">
        <f aca="false">AD265*VLOOKUP($X266,$K$7:$V$36,AD$6+1,FALSE())</f>
        <v>0.414134501617236</v>
      </c>
      <c r="AE266" s="71" t="n">
        <f aca="false">AE265*VLOOKUP($X266,$K$7:$V$36,AE$6+1,FALSE())</f>
        <v>0.322876667517987</v>
      </c>
      <c r="AF266" s="71" t="n">
        <f aca="false">AF265*VLOOKUP($X266,$K$7:$V$36,AF$6+1,FALSE())</f>
        <v>0.289560681082461</v>
      </c>
      <c r="AG266" s="71" t="n">
        <f aca="false">AG265*VLOOKUP($X266,$K$7:$V$36,AG$6+1,FALSE())</f>
        <v>0.222269986760462</v>
      </c>
      <c r="AH266" s="71" t="n">
        <f aca="false">AH265*VLOOKUP($X266,$K$7:$V$36,AH$6+1,FALSE())</f>
        <v>0.18087930736529</v>
      </c>
      <c r="AI266" s="71" t="n">
        <f aca="false">AI265*VLOOKUP($X266,$K$7:$V$36,AI$6+1,FALSE())</f>
        <v>0.0938094226404155</v>
      </c>
      <c r="AJ266" s="71" t="n">
        <f aca="false">AJ265*VLOOKUP($X266,$K$7:$V$36,AJ$6+1,FALSE())</f>
        <v>0.0310065576763442</v>
      </c>
      <c r="AK266" s="72" t="n">
        <f aca="false">W$7</f>
        <v>0</v>
      </c>
      <c r="AL266" s="73" t="n">
        <f aca="false">AL265*VLOOKUP($X266,$K$40:$V$69,AL$6+1,FALSE())</f>
        <v>0.738035236369557</v>
      </c>
      <c r="AM266" s="74" t="n">
        <f aca="false">AM265*VLOOKUP($X266,$K$40:$V$69,AM$6+1,FALSE())</f>
        <v>0.66688951675983</v>
      </c>
      <c r="AN266" s="74" t="n">
        <f aca="false">AN265*VLOOKUP($X266,$K$40:$V$69,AN$6+1,FALSE())</f>
        <v>0.554967559438575</v>
      </c>
      <c r="AO266" s="74" t="n">
        <f aca="false">AO265*VLOOKUP($X266,$K$40:$V$69,AO$6+1,FALSE())</f>
        <v>0.485799738228091</v>
      </c>
      <c r="AP266" s="74" t="n">
        <f aca="false">AP265*VLOOKUP($X266,$K$40:$V$69,AP$6+1,FALSE())</f>
        <v>0.414134501617236</v>
      </c>
      <c r="AQ266" s="74" t="n">
        <f aca="false">AQ265*VLOOKUP($X266,$K$40:$V$69,AQ$6+1,FALSE())</f>
        <v>0.322876667517987</v>
      </c>
      <c r="AR266" s="74" t="n">
        <f aca="false">AR265*VLOOKUP($X266,$K$40:$V$69,AR$6+1,FALSE())</f>
        <v>0.289560681082461</v>
      </c>
      <c r="AS266" s="74" t="n">
        <f aca="false">AS265*VLOOKUP($X266,$K$40:$V$69,AS$6+1,FALSE())</f>
        <v>0.222269986760462</v>
      </c>
      <c r="AT266" s="74" t="n">
        <f aca="false">AT265*VLOOKUP($X266,$K$40:$V$69,AT$6+1,FALSE())</f>
        <v>0.18087930736529</v>
      </c>
      <c r="AU266" s="74" t="n">
        <f aca="false">AU265*VLOOKUP($X266,$K$40:$V$69,AU$6+1,FALSE())</f>
        <v>0.0938094226404155</v>
      </c>
      <c r="AV266" s="74" t="n">
        <f aca="false">AV265*VLOOKUP($X266,$K$40:$V$69,AV$6+1,FALSE())</f>
        <v>0.0310065576763442</v>
      </c>
      <c r="AW266" s="75" t="n">
        <v>0</v>
      </c>
      <c r="AX266" s="54"/>
      <c r="AY266" s="60" t="n">
        <f aca="false">AY254+1</f>
        <v>22</v>
      </c>
      <c r="AZ266" s="61" t="n">
        <v>260</v>
      </c>
      <c r="BA266" s="76" t="n">
        <v>0.0938094226404155</v>
      </c>
      <c r="BB266" s="77" t="n">
        <v>0.18087930736529</v>
      </c>
      <c r="BC266" s="54"/>
      <c r="BD266" s="54" t="n">
        <f aca="false">IF($D$11=1,BA266*BB266,BA266)</f>
        <v>0.0938094226404155</v>
      </c>
    </row>
    <row r="267" customFormat="false" ht="12.75" hidden="false" customHeight="false" outlineLevel="0" collapsed="false"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60" t="n">
        <f aca="false">X255+1</f>
        <v>22</v>
      </c>
      <c r="Y267" s="61" t="n">
        <v>261</v>
      </c>
      <c r="Z267" s="71" t="n">
        <f aca="false">Z266*VLOOKUP($X267,$K$7:$V$36,Z$6+1,FALSE())</f>
        <v>0.736732012789642</v>
      </c>
      <c r="AA267" s="71" t="n">
        <f aca="false">AA266*VLOOKUP($X267,$K$7:$V$36,AA$6+1,FALSE())</f>
        <v>0.665263398041125</v>
      </c>
      <c r="AB267" s="71" t="n">
        <f aca="false">AB266*VLOOKUP($X267,$K$7:$V$36,AB$6+1,FALSE())</f>
        <v>0.553118217908747</v>
      </c>
      <c r="AC267" s="71" t="n">
        <f aca="false">AC266*VLOOKUP($X267,$K$7:$V$36,AC$6+1,FALSE())</f>
        <v>0.483819630126287</v>
      </c>
      <c r="AD267" s="71" t="n">
        <f aca="false">AD266*VLOOKUP($X267,$K$7:$V$36,AD$6+1,FALSE())</f>
        <v>0.412246069314014</v>
      </c>
      <c r="AE267" s="71" t="n">
        <f aca="false">AE266*VLOOKUP($X267,$K$7:$V$36,AE$6+1,FALSE())</f>
        <v>0.321166545676474</v>
      </c>
      <c r="AF267" s="71" t="n">
        <f aca="false">AF266*VLOOKUP($X267,$K$7:$V$36,AF$6+1,FALSE())</f>
        <v>0.287917089682757</v>
      </c>
      <c r="AG267" s="71" t="n">
        <f aca="false">AG266*VLOOKUP($X267,$K$7:$V$36,AG$6+1,FALSE())</f>
        <v>0.220750224021264</v>
      </c>
      <c r="AH267" s="71" t="n">
        <f aca="false">AH266*VLOOKUP($X267,$K$7:$V$36,AH$6+1,FALSE())</f>
        <v>0.179477226576255</v>
      </c>
      <c r="AI267" s="71" t="n">
        <f aca="false">AI266*VLOOKUP($X267,$K$7:$V$36,AI$6+1,FALSE())</f>
        <v>0.0928753462824028</v>
      </c>
      <c r="AJ267" s="71" t="n">
        <f aca="false">AJ266*VLOOKUP($X267,$K$7:$V$36,AJ$6+1,FALSE())</f>
        <v>0.030589645321799</v>
      </c>
      <c r="AK267" s="72" t="n">
        <f aca="false">W$7</f>
        <v>0</v>
      </c>
      <c r="AL267" s="73" t="n">
        <f aca="false">AL266*VLOOKUP($X267,$K$40:$V$69,AL$6+1,FALSE())</f>
        <v>0.736732012789642</v>
      </c>
      <c r="AM267" s="74" t="n">
        <f aca="false">AM266*VLOOKUP($X267,$K$40:$V$69,AM$6+1,FALSE())</f>
        <v>0.665263398041125</v>
      </c>
      <c r="AN267" s="74" t="n">
        <f aca="false">AN266*VLOOKUP($X267,$K$40:$V$69,AN$6+1,FALSE())</f>
        <v>0.553118217908747</v>
      </c>
      <c r="AO267" s="74" t="n">
        <f aca="false">AO266*VLOOKUP($X267,$K$40:$V$69,AO$6+1,FALSE())</f>
        <v>0.483819630126287</v>
      </c>
      <c r="AP267" s="74" t="n">
        <f aca="false">AP266*VLOOKUP($X267,$K$40:$V$69,AP$6+1,FALSE())</f>
        <v>0.412246069314014</v>
      </c>
      <c r="AQ267" s="74" t="n">
        <f aca="false">AQ266*VLOOKUP($X267,$K$40:$V$69,AQ$6+1,FALSE())</f>
        <v>0.321166545676474</v>
      </c>
      <c r="AR267" s="74" t="n">
        <f aca="false">AR266*VLOOKUP($X267,$K$40:$V$69,AR$6+1,FALSE())</f>
        <v>0.287917089682757</v>
      </c>
      <c r="AS267" s="74" t="n">
        <f aca="false">AS266*VLOOKUP($X267,$K$40:$V$69,AS$6+1,FALSE())</f>
        <v>0.220750224021264</v>
      </c>
      <c r="AT267" s="74" t="n">
        <f aca="false">AT266*VLOOKUP($X267,$K$40:$V$69,AT$6+1,FALSE())</f>
        <v>0.179477226576255</v>
      </c>
      <c r="AU267" s="74" t="n">
        <f aca="false">AU266*VLOOKUP($X267,$K$40:$V$69,AU$6+1,FALSE())</f>
        <v>0.0928753462824028</v>
      </c>
      <c r="AV267" s="74" t="n">
        <f aca="false">AV266*VLOOKUP($X267,$K$40:$V$69,AV$6+1,FALSE())</f>
        <v>0.030589645321799</v>
      </c>
      <c r="AW267" s="75" t="n">
        <v>0</v>
      </c>
      <c r="AX267" s="54"/>
      <c r="AY267" s="60" t="n">
        <f aca="false">AY255+1</f>
        <v>22</v>
      </c>
      <c r="AZ267" s="61" t="n">
        <v>261</v>
      </c>
      <c r="BA267" s="76" t="n">
        <v>0.0928753462824028</v>
      </c>
      <c r="BB267" s="77" t="n">
        <v>0.179477226576255</v>
      </c>
      <c r="BC267" s="54"/>
      <c r="BD267" s="54" t="n">
        <f aca="false">IF($D$11=1,BA267*BB267,BA267)</f>
        <v>0.0928753462824028</v>
      </c>
    </row>
    <row r="268" customFormat="false" ht="12.75" hidden="false" customHeight="false" outlineLevel="0" collapsed="false"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60" t="n">
        <f aca="false">X256+1</f>
        <v>22</v>
      </c>
      <c r="Y268" s="61" t="n">
        <v>262</v>
      </c>
      <c r="Z268" s="71" t="n">
        <f aca="false">Z267*VLOOKUP($X268,$K$7:$V$36,Z$6+1,FALSE())</f>
        <v>0.735431090443619</v>
      </c>
      <c r="AA268" s="71" t="n">
        <f aca="false">AA267*VLOOKUP($X268,$K$7:$V$36,AA$6+1,FALSE())</f>
        <v>0.663641244390127</v>
      </c>
      <c r="AB268" s="71" t="n">
        <f aca="false">AB267*VLOOKUP($X268,$K$7:$V$36,AB$6+1,FALSE())</f>
        <v>0.55127503901678</v>
      </c>
      <c r="AC268" s="71" t="n">
        <f aca="false">AC267*VLOOKUP($X268,$K$7:$V$36,AC$6+1,FALSE())</f>
        <v>0.481847592897696</v>
      </c>
      <c r="AD268" s="71" t="n">
        <f aca="false">AD267*VLOOKUP($X268,$K$7:$V$36,AD$6+1,FALSE())</f>
        <v>0.410366248166226</v>
      </c>
      <c r="AE268" s="71" t="n">
        <f aca="false">AE267*VLOOKUP($X268,$K$7:$V$36,AE$6+1,FALSE())</f>
        <v>0.319465481524806</v>
      </c>
      <c r="AF268" s="71" t="n">
        <f aca="false">AF267*VLOOKUP($X268,$K$7:$V$36,AF$6+1,FALSE())</f>
        <v>0.286282827563117</v>
      </c>
      <c r="AG268" s="71" t="n">
        <f aca="false">AG267*VLOOKUP($X268,$K$7:$V$36,AG$6+1,FALSE())</f>
        <v>0.219240852603077</v>
      </c>
      <c r="AH268" s="71" t="n">
        <f aca="false">AH267*VLOOKUP($X268,$K$7:$V$36,AH$6+1,FALSE())</f>
        <v>0.178086013976443</v>
      </c>
      <c r="AI268" s="71" t="n">
        <f aca="false">AI267*VLOOKUP($X268,$K$7:$V$36,AI$6+1,FALSE())</f>
        <v>0.0919505706813721</v>
      </c>
      <c r="AJ268" s="71" t="n">
        <f aca="false">AJ267*VLOOKUP($X268,$K$7:$V$36,AJ$6+1,FALSE())</f>
        <v>0.0301783387463018</v>
      </c>
      <c r="AK268" s="72" t="n">
        <f aca="false">W$7</f>
        <v>0</v>
      </c>
      <c r="AL268" s="73" t="n">
        <f aca="false">AL267*VLOOKUP($X268,$K$40:$V$69,AL$6+1,FALSE())</f>
        <v>0.735431090443619</v>
      </c>
      <c r="AM268" s="74" t="n">
        <f aca="false">AM267*VLOOKUP($X268,$K$40:$V$69,AM$6+1,FALSE())</f>
        <v>0.663641244390127</v>
      </c>
      <c r="AN268" s="74" t="n">
        <f aca="false">AN267*VLOOKUP($X268,$K$40:$V$69,AN$6+1,FALSE())</f>
        <v>0.55127503901678</v>
      </c>
      <c r="AO268" s="74" t="n">
        <f aca="false">AO267*VLOOKUP($X268,$K$40:$V$69,AO$6+1,FALSE())</f>
        <v>0.481847592897696</v>
      </c>
      <c r="AP268" s="74" t="n">
        <f aca="false">AP267*VLOOKUP($X268,$K$40:$V$69,AP$6+1,FALSE())</f>
        <v>0.410366248166226</v>
      </c>
      <c r="AQ268" s="74" t="n">
        <f aca="false">AQ267*VLOOKUP($X268,$K$40:$V$69,AQ$6+1,FALSE())</f>
        <v>0.319465481524806</v>
      </c>
      <c r="AR268" s="74" t="n">
        <f aca="false">AR267*VLOOKUP($X268,$K$40:$V$69,AR$6+1,FALSE())</f>
        <v>0.286282827563117</v>
      </c>
      <c r="AS268" s="74" t="n">
        <f aca="false">AS267*VLOOKUP($X268,$K$40:$V$69,AS$6+1,FALSE())</f>
        <v>0.219240852603077</v>
      </c>
      <c r="AT268" s="74" t="n">
        <f aca="false">AT267*VLOOKUP($X268,$K$40:$V$69,AT$6+1,FALSE())</f>
        <v>0.178086013976443</v>
      </c>
      <c r="AU268" s="74" t="n">
        <f aca="false">AU267*VLOOKUP($X268,$K$40:$V$69,AU$6+1,FALSE())</f>
        <v>0.0919505706813721</v>
      </c>
      <c r="AV268" s="74" t="n">
        <f aca="false">AV267*VLOOKUP($X268,$K$40:$V$69,AV$6+1,FALSE())</f>
        <v>0.0301783387463018</v>
      </c>
      <c r="AW268" s="75" t="n">
        <v>0</v>
      </c>
      <c r="AX268" s="54"/>
      <c r="AY268" s="60" t="n">
        <f aca="false">AY256+1</f>
        <v>22</v>
      </c>
      <c r="AZ268" s="61" t="n">
        <v>262</v>
      </c>
      <c r="BA268" s="76" t="n">
        <v>0.0919505706813721</v>
      </c>
      <c r="BB268" s="77" t="n">
        <v>0.178086013976443</v>
      </c>
      <c r="BC268" s="54"/>
      <c r="BD268" s="54" t="n">
        <f aca="false">IF($D$11=1,BA268*BB268,BA268)</f>
        <v>0.0919505706813721</v>
      </c>
    </row>
    <row r="269" customFormat="false" ht="12.75" hidden="false" customHeight="false" outlineLevel="0" collapsed="false"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60" t="n">
        <f aca="false">X257+1</f>
        <v>22</v>
      </c>
      <c r="Y269" s="61" t="n">
        <v>263</v>
      </c>
      <c r="Z269" s="71" t="n">
        <f aca="false">Z268*VLOOKUP($X269,$K$7:$V$36,Z$6+1,FALSE())</f>
        <v>0.734132465267966</v>
      </c>
      <c r="AA269" s="71" t="n">
        <f aca="false">AA268*VLOOKUP($X269,$K$7:$V$36,AA$6+1,FALSE())</f>
        <v>0.662023046138562</v>
      </c>
      <c r="AB269" s="71" t="n">
        <f aca="false">AB268*VLOOKUP($X269,$K$7:$V$36,AB$6+1,FALSE())</f>
        <v>0.549438002226661</v>
      </c>
      <c r="AC269" s="71" t="n">
        <f aca="false">AC268*VLOOKUP($X269,$K$7:$V$36,AC$6+1,FALSE())</f>
        <v>0.479883593645634</v>
      </c>
      <c r="AD269" s="71" t="n">
        <f aca="false">AD268*VLOOKUP($X269,$K$7:$V$36,AD$6+1,FALSE())</f>
        <v>0.408494998907439</v>
      </c>
      <c r="AE269" s="71" t="n">
        <f aca="false">AE268*VLOOKUP($X269,$K$7:$V$36,AE$6+1,FALSE())</f>
        <v>0.317773427088774</v>
      </c>
      <c r="AF269" s="71" t="n">
        <f aca="false">AF268*VLOOKUP($X269,$K$7:$V$36,AF$6+1,FALSE())</f>
        <v>0.284657841769097</v>
      </c>
      <c r="AG269" s="71" t="n">
        <f aca="false">AG268*VLOOKUP($X269,$K$7:$V$36,AG$6+1,FALSE())</f>
        <v>0.217741801455631</v>
      </c>
      <c r="AH269" s="71" t="n">
        <f aca="false">AH268*VLOOKUP($X269,$K$7:$V$36,AH$6+1,FALSE())</f>
        <v>0.176705585321396</v>
      </c>
      <c r="AI269" s="71" t="n">
        <f aca="false">AI268*VLOOKUP($X269,$K$7:$V$36,AI$6+1,FALSE())</f>
        <v>0.091035003228106</v>
      </c>
      <c r="AJ269" s="71" t="n">
        <f aca="false">AJ268*VLOOKUP($X269,$K$7:$V$36,AJ$6+1,FALSE())</f>
        <v>0.0297725625748766</v>
      </c>
      <c r="AK269" s="72" t="n">
        <f aca="false">W$7</f>
        <v>0</v>
      </c>
      <c r="AL269" s="73" t="n">
        <f aca="false">AL268*VLOOKUP($X269,$K$40:$V$69,AL$6+1,FALSE())</f>
        <v>0.734132465267966</v>
      </c>
      <c r="AM269" s="74" t="n">
        <f aca="false">AM268*VLOOKUP($X269,$K$40:$V$69,AM$6+1,FALSE())</f>
        <v>0.662023046138562</v>
      </c>
      <c r="AN269" s="74" t="n">
        <f aca="false">AN268*VLOOKUP($X269,$K$40:$V$69,AN$6+1,FALSE())</f>
        <v>0.549438002226661</v>
      </c>
      <c r="AO269" s="74" t="n">
        <f aca="false">AO268*VLOOKUP($X269,$K$40:$V$69,AO$6+1,FALSE())</f>
        <v>0.479883593645634</v>
      </c>
      <c r="AP269" s="74" t="n">
        <f aca="false">AP268*VLOOKUP($X269,$K$40:$V$69,AP$6+1,FALSE())</f>
        <v>0.408494998907439</v>
      </c>
      <c r="AQ269" s="74" t="n">
        <f aca="false">AQ268*VLOOKUP($X269,$K$40:$V$69,AQ$6+1,FALSE())</f>
        <v>0.317773427088774</v>
      </c>
      <c r="AR269" s="74" t="n">
        <f aca="false">AR268*VLOOKUP($X269,$K$40:$V$69,AR$6+1,FALSE())</f>
        <v>0.284657841769097</v>
      </c>
      <c r="AS269" s="74" t="n">
        <f aca="false">AS268*VLOOKUP($X269,$K$40:$V$69,AS$6+1,FALSE())</f>
        <v>0.217741801455631</v>
      </c>
      <c r="AT269" s="74" t="n">
        <f aca="false">AT268*VLOOKUP($X269,$K$40:$V$69,AT$6+1,FALSE())</f>
        <v>0.176705585321396</v>
      </c>
      <c r="AU269" s="74" t="n">
        <f aca="false">AU268*VLOOKUP($X269,$K$40:$V$69,AU$6+1,FALSE())</f>
        <v>0.091035003228106</v>
      </c>
      <c r="AV269" s="74" t="n">
        <f aca="false">AV268*VLOOKUP($X269,$K$40:$V$69,AV$6+1,FALSE())</f>
        <v>0.0297725625748766</v>
      </c>
      <c r="AW269" s="75" t="n">
        <v>0</v>
      </c>
      <c r="AX269" s="54"/>
      <c r="AY269" s="60" t="n">
        <f aca="false">AY257+1</f>
        <v>22</v>
      </c>
      <c r="AZ269" s="61" t="n">
        <v>263</v>
      </c>
      <c r="BA269" s="76" t="n">
        <v>0.091035003228106</v>
      </c>
      <c r="BB269" s="77" t="n">
        <v>0.176705585321396</v>
      </c>
      <c r="BC269" s="54"/>
      <c r="BD269" s="54" t="n">
        <f aca="false">IF($D$11=1,BA269*BB269,BA269)</f>
        <v>0.091035003228106</v>
      </c>
    </row>
    <row r="270" customFormat="false" ht="12.75" hidden="false" customHeight="false" outlineLevel="0" collapsed="false"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60" t="n">
        <f aca="false">X258+1</f>
        <v>22</v>
      </c>
      <c r="Y270" s="61" t="n">
        <v>264</v>
      </c>
      <c r="Z270" s="71" t="n">
        <f aca="false">Z269*VLOOKUP($X270,$K$7:$V$36,Z$6+1,FALSE())</f>
        <v>0.732836133206336</v>
      </c>
      <c r="AA270" s="71" t="n">
        <f aca="false">AA269*VLOOKUP($X270,$K$7:$V$36,AA$6+1,FALSE())</f>
        <v>0.66040879364173</v>
      </c>
      <c r="AB270" s="71" t="n">
        <f aca="false">AB269*VLOOKUP($X270,$K$7:$V$36,AB$6+1,FALSE())</f>
        <v>0.547607087070807</v>
      </c>
      <c r="AC270" s="71" t="n">
        <f aca="false">AC269*VLOOKUP($X270,$K$7:$V$36,AC$6+1,FALSE())</f>
        <v>0.477927599607501</v>
      </c>
      <c r="AD270" s="71" t="n">
        <f aca="false">AD269*VLOOKUP($X270,$K$7:$V$36,AD$6+1,FALSE())</f>
        <v>0.406632282450276</v>
      </c>
      <c r="AE270" s="71" t="n">
        <f aca="false">AE269*VLOOKUP($X270,$K$7:$V$36,AE$6+1,FALSE())</f>
        <v>0.316090334648262</v>
      </c>
      <c r="AF270" s="71" t="n">
        <f aca="false">AF269*VLOOKUP($X270,$K$7:$V$36,AF$6+1,FALSE())</f>
        <v>0.283042079646833</v>
      </c>
      <c r="AG270" s="71" t="n">
        <f aca="false">AG269*VLOOKUP($X270,$K$7:$V$36,AG$6+1,FALSE())</f>
        <v>0.21625300001446</v>
      </c>
      <c r="AH270" s="71" t="n">
        <f aca="false">AH269*VLOOKUP($X270,$K$7:$V$36,AH$6+1,FALSE())</f>
        <v>0.175335857019672</v>
      </c>
      <c r="AI270" s="71" t="n">
        <f aca="false">AI269*VLOOKUP($X270,$K$7:$V$36,AI$6+1,FALSE())</f>
        <v>0.090128552235513</v>
      </c>
      <c r="AJ270" s="71" t="n">
        <f aca="false">AJ269*VLOOKUP($X270,$K$7:$V$36,AJ$6+1,FALSE())</f>
        <v>0.0293722424460348</v>
      </c>
      <c r="AK270" s="72" t="n">
        <f aca="false">W$7</f>
        <v>0</v>
      </c>
      <c r="AL270" s="73" t="n">
        <f aca="false">AL269*VLOOKUP($X270,$K$40:$V$69,AL$6+1,FALSE())</f>
        <v>0.732836133206336</v>
      </c>
      <c r="AM270" s="74" t="n">
        <f aca="false">AM269*VLOOKUP($X270,$K$40:$V$69,AM$6+1,FALSE())</f>
        <v>0.66040879364173</v>
      </c>
      <c r="AN270" s="74" t="n">
        <f aca="false">AN269*VLOOKUP($X270,$K$40:$V$69,AN$6+1,FALSE())</f>
        <v>0.547607087070807</v>
      </c>
      <c r="AO270" s="74" t="n">
        <f aca="false">AO269*VLOOKUP($X270,$K$40:$V$69,AO$6+1,FALSE())</f>
        <v>0.477927599607501</v>
      </c>
      <c r="AP270" s="74" t="n">
        <f aca="false">AP269*VLOOKUP($X270,$K$40:$V$69,AP$6+1,FALSE())</f>
        <v>0.406632282450276</v>
      </c>
      <c r="AQ270" s="74" t="n">
        <f aca="false">AQ269*VLOOKUP($X270,$K$40:$V$69,AQ$6+1,FALSE())</f>
        <v>0.316090334648262</v>
      </c>
      <c r="AR270" s="74" t="n">
        <f aca="false">AR269*VLOOKUP($X270,$K$40:$V$69,AR$6+1,FALSE())</f>
        <v>0.283042079646833</v>
      </c>
      <c r="AS270" s="74" t="n">
        <f aca="false">AS269*VLOOKUP($X270,$K$40:$V$69,AS$6+1,FALSE())</f>
        <v>0.21625300001446</v>
      </c>
      <c r="AT270" s="74" t="n">
        <f aca="false">AT269*VLOOKUP($X270,$K$40:$V$69,AT$6+1,FALSE())</f>
        <v>0.175335857019672</v>
      </c>
      <c r="AU270" s="74" t="n">
        <f aca="false">AU269*VLOOKUP($X270,$K$40:$V$69,AU$6+1,FALSE())</f>
        <v>0.090128552235513</v>
      </c>
      <c r="AV270" s="74" t="n">
        <f aca="false">AV269*VLOOKUP($X270,$K$40:$V$69,AV$6+1,FALSE())</f>
        <v>0.0293722424460348</v>
      </c>
      <c r="AW270" s="75" t="n">
        <v>0</v>
      </c>
      <c r="AX270" s="54"/>
      <c r="AY270" s="60" t="n">
        <f aca="false">AY258+1</f>
        <v>22</v>
      </c>
      <c r="AZ270" s="61" t="n">
        <v>264</v>
      </c>
      <c r="BA270" s="76" t="n">
        <v>0.090128552235513</v>
      </c>
      <c r="BB270" s="77" t="n">
        <v>0.175335857019672</v>
      </c>
      <c r="BC270" s="54"/>
      <c r="BD270" s="54" t="n">
        <f aca="false">IF($D$11=1,BA270*BB270,BA270)</f>
        <v>0.090128552235513</v>
      </c>
    </row>
    <row r="271" customFormat="false" ht="12.75" hidden="false" customHeight="false" outlineLevel="0" collapsed="false"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60" t="n">
        <f aca="false">X259+1</f>
        <v>23</v>
      </c>
      <c r="Y271" s="61" t="n">
        <v>265</v>
      </c>
      <c r="Z271" s="71" t="n">
        <f aca="false">Z270*VLOOKUP($X271,$K$7:$V$36,Z$6+1,FALSE())</f>
        <v>0.731542090209547</v>
      </c>
      <c r="AA271" s="71" t="n">
        <f aca="false">AA270*VLOOKUP($X271,$K$7:$V$36,AA$6+1,FALSE())</f>
        <v>0.65879847727845</v>
      </c>
      <c r="AB271" s="71" t="n">
        <f aca="false">AB270*VLOOKUP($X271,$K$7:$V$36,AB$6+1,FALSE())</f>
        <v>0.54578227314984</v>
      </c>
      <c r="AC271" s="71" t="n">
        <f aca="false">AC270*VLOOKUP($X271,$K$7:$V$36,AC$6+1,FALSE())</f>
        <v>0.475979578154236</v>
      </c>
      <c r="AD271" s="71" t="n">
        <f aca="false">AD270*VLOOKUP($X271,$K$7:$V$36,AD$6+1,FALSE())</f>
        <v>0.404778059885594</v>
      </c>
      <c r="AE271" s="71" t="n">
        <f aca="false">AE270*VLOOKUP($X271,$K$7:$V$36,AE$6+1,FALSE())</f>
        <v>0.314416156735907</v>
      </c>
      <c r="AF271" s="71" t="n">
        <f aca="false">AF270*VLOOKUP($X271,$K$7:$V$36,AF$6+1,FALSE())</f>
        <v>0.281435488841332</v>
      </c>
      <c r="AG271" s="71" t="n">
        <f aca="false">AG270*VLOOKUP($X271,$K$7:$V$36,AG$6+1,FALSE())</f>
        <v>0.21477437819758</v>
      </c>
      <c r="AH271" s="71" t="n">
        <f aca="false">AH270*VLOOKUP($X271,$K$7:$V$36,AH$6+1,FALSE())</f>
        <v>0.17397674612779</v>
      </c>
      <c r="AI271" s="71" t="n">
        <f aca="false">AI270*VLOOKUP($X271,$K$7:$V$36,AI$6+1,FALSE())</f>
        <v>0.0892311269294453</v>
      </c>
      <c r="AJ271" s="71" t="n">
        <f aca="false">AJ270*VLOOKUP($X271,$K$7:$V$36,AJ$6+1,FALSE())</f>
        <v>0.028977304998148</v>
      </c>
      <c r="AK271" s="72" t="n">
        <f aca="false">W$7</f>
        <v>0</v>
      </c>
      <c r="AL271" s="73" t="n">
        <f aca="false">AL270*VLOOKUP($X271,$K$40:$V$69,AL$6+1,FALSE())</f>
        <v>0.731542090209547</v>
      </c>
      <c r="AM271" s="74" t="n">
        <f aca="false">AM270*VLOOKUP($X271,$K$40:$V$69,AM$6+1,FALSE())</f>
        <v>0.65879847727845</v>
      </c>
      <c r="AN271" s="74" t="n">
        <f aca="false">AN270*VLOOKUP($X271,$K$40:$V$69,AN$6+1,FALSE())</f>
        <v>0.54578227314984</v>
      </c>
      <c r="AO271" s="74" t="n">
        <f aca="false">AO270*VLOOKUP($X271,$K$40:$V$69,AO$6+1,FALSE())</f>
        <v>0.475979578154236</v>
      </c>
      <c r="AP271" s="74" t="n">
        <f aca="false">AP270*VLOOKUP($X271,$K$40:$V$69,AP$6+1,FALSE())</f>
        <v>0.404778059885594</v>
      </c>
      <c r="AQ271" s="74" t="n">
        <f aca="false">AQ270*VLOOKUP($X271,$K$40:$V$69,AQ$6+1,FALSE())</f>
        <v>0.314416156735907</v>
      </c>
      <c r="AR271" s="74" t="n">
        <f aca="false">AR270*VLOOKUP($X271,$K$40:$V$69,AR$6+1,FALSE())</f>
        <v>0.281435488841332</v>
      </c>
      <c r="AS271" s="74" t="n">
        <f aca="false">AS270*VLOOKUP($X271,$K$40:$V$69,AS$6+1,FALSE())</f>
        <v>0.21477437819758</v>
      </c>
      <c r="AT271" s="74" t="n">
        <f aca="false">AT270*VLOOKUP($X271,$K$40:$V$69,AT$6+1,FALSE())</f>
        <v>0.17397674612779</v>
      </c>
      <c r="AU271" s="74" t="n">
        <f aca="false">AU270*VLOOKUP($X271,$K$40:$V$69,AU$6+1,FALSE())</f>
        <v>0.0892311269294453</v>
      </c>
      <c r="AV271" s="74" t="n">
        <f aca="false">AV270*VLOOKUP($X271,$K$40:$V$69,AV$6+1,FALSE())</f>
        <v>0.028977304998148</v>
      </c>
      <c r="AW271" s="75" t="n">
        <v>0</v>
      </c>
      <c r="AX271" s="54"/>
      <c r="AY271" s="60" t="n">
        <f aca="false">AY259+1</f>
        <v>23</v>
      </c>
      <c r="AZ271" s="61" t="n">
        <v>265</v>
      </c>
      <c r="BA271" s="76" t="n">
        <v>0.0892311269294453</v>
      </c>
      <c r="BB271" s="77" t="n">
        <v>0.17397674612779</v>
      </c>
      <c r="BC271" s="54"/>
      <c r="BD271" s="54" t="n">
        <f aca="false">IF($D$11=1,BA271*BB271,BA271)</f>
        <v>0.0892311269294453</v>
      </c>
    </row>
    <row r="272" customFormat="false" ht="12.75" hidden="false" customHeight="false" outlineLevel="0" collapsed="false"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60" t="n">
        <f aca="false">X260+1</f>
        <v>23</v>
      </c>
      <c r="Y272" s="61" t="n">
        <v>266</v>
      </c>
      <c r="Z272" s="71" t="n">
        <f aca="false">Z271*VLOOKUP($X272,$K$7:$V$36,Z$6+1,FALSE())</f>
        <v>0.730250332235563</v>
      </c>
      <c r="AA272" s="71" t="n">
        <f aca="false">AA271*VLOOKUP($X272,$K$7:$V$36,AA$6+1,FALSE())</f>
        <v>0.657192087450998</v>
      </c>
      <c r="AB272" s="71" t="n">
        <f aca="false">AB271*VLOOKUP($X272,$K$7:$V$36,AB$6+1,FALSE())</f>
        <v>0.543963540132362</v>
      </c>
      <c r="AC272" s="71" t="n">
        <f aca="false">AC271*VLOOKUP($X272,$K$7:$V$36,AC$6+1,FALSE())</f>
        <v>0.474039496789774</v>
      </c>
      <c r="AD272" s="71" t="n">
        <f aca="false">AD271*VLOOKUP($X272,$K$7:$V$36,AD$6+1,FALSE())</f>
        <v>0.402932292481675</v>
      </c>
      <c r="AE272" s="71" t="n">
        <f aca="false">AE271*VLOOKUP($X272,$K$7:$V$36,AE$6+1,FALSE())</f>
        <v>0.312750846135758</v>
      </c>
      <c r="AF272" s="71" t="n">
        <f aca="false">AF271*VLOOKUP($X272,$K$7:$V$36,AF$6+1,FALSE())</f>
        <v>0.279838017294775</v>
      </c>
      <c r="AG272" s="71" t="n">
        <f aca="false">AG271*VLOOKUP($X272,$K$7:$V$36,AG$6+1,FALSE())</f>
        <v>0.213305866402189</v>
      </c>
      <c r="AH272" s="71" t="n">
        <f aca="false">AH271*VLOOKUP($X272,$K$7:$V$36,AH$6+1,FALSE())</f>
        <v>0.172628170345199</v>
      </c>
      <c r="AI272" s="71" t="n">
        <f aca="false">AI271*VLOOKUP($X272,$K$7:$V$36,AI$6+1,FALSE())</f>
        <v>0.088342637439609</v>
      </c>
      <c r="AJ272" s="71" t="n">
        <f aca="false">AJ271*VLOOKUP($X272,$K$7:$V$36,AJ$6+1,FALSE())</f>
        <v>0.0285876778560042</v>
      </c>
      <c r="AK272" s="72" t="n">
        <f aca="false">W$7</f>
        <v>0</v>
      </c>
      <c r="AL272" s="73" t="n">
        <f aca="false">AL271*VLOOKUP($X272,$K$40:$V$69,AL$6+1,FALSE())</f>
        <v>0.730250332235563</v>
      </c>
      <c r="AM272" s="74" t="n">
        <f aca="false">AM271*VLOOKUP($X272,$K$40:$V$69,AM$6+1,FALSE())</f>
        <v>0.657192087450998</v>
      </c>
      <c r="AN272" s="74" t="n">
        <f aca="false">AN271*VLOOKUP($X272,$K$40:$V$69,AN$6+1,FALSE())</f>
        <v>0.543963540132362</v>
      </c>
      <c r="AO272" s="74" t="n">
        <f aca="false">AO271*VLOOKUP($X272,$K$40:$V$69,AO$6+1,FALSE())</f>
        <v>0.474039496789774</v>
      </c>
      <c r="AP272" s="74" t="n">
        <f aca="false">AP271*VLOOKUP($X272,$K$40:$V$69,AP$6+1,FALSE())</f>
        <v>0.402932292481675</v>
      </c>
      <c r="AQ272" s="74" t="n">
        <f aca="false">AQ271*VLOOKUP($X272,$K$40:$V$69,AQ$6+1,FALSE())</f>
        <v>0.312750846135758</v>
      </c>
      <c r="AR272" s="74" t="n">
        <f aca="false">AR271*VLOOKUP($X272,$K$40:$V$69,AR$6+1,FALSE())</f>
        <v>0.279838017294775</v>
      </c>
      <c r="AS272" s="74" t="n">
        <f aca="false">AS271*VLOOKUP($X272,$K$40:$V$69,AS$6+1,FALSE())</f>
        <v>0.213305866402189</v>
      </c>
      <c r="AT272" s="74" t="n">
        <f aca="false">AT271*VLOOKUP($X272,$K$40:$V$69,AT$6+1,FALSE())</f>
        <v>0.172628170345199</v>
      </c>
      <c r="AU272" s="74" t="n">
        <f aca="false">AU271*VLOOKUP($X272,$K$40:$V$69,AU$6+1,FALSE())</f>
        <v>0.088342637439609</v>
      </c>
      <c r="AV272" s="74" t="n">
        <f aca="false">AV271*VLOOKUP($X272,$K$40:$V$69,AV$6+1,FALSE())</f>
        <v>0.0285876778560042</v>
      </c>
      <c r="AW272" s="75" t="n">
        <v>0</v>
      </c>
      <c r="AX272" s="54"/>
      <c r="AY272" s="60" t="n">
        <f aca="false">AY260+1</f>
        <v>23</v>
      </c>
      <c r="AZ272" s="61" t="n">
        <v>266</v>
      </c>
      <c r="BA272" s="76" t="n">
        <v>0.088342637439609</v>
      </c>
      <c r="BB272" s="77" t="n">
        <v>0.172628170345199</v>
      </c>
      <c r="BC272" s="54"/>
      <c r="BD272" s="54" t="n">
        <f aca="false">IF($D$11=1,BA272*BB272,BA272)</f>
        <v>0.088342637439609</v>
      </c>
    </row>
    <row r="273" customFormat="false" ht="12.75" hidden="false" customHeight="false" outlineLevel="0" collapsed="false"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60" t="n">
        <f aca="false">X261+1</f>
        <v>23</v>
      </c>
      <c r="Y273" s="61" t="n">
        <v>267</v>
      </c>
      <c r="Z273" s="71" t="n">
        <f aca="false">Z272*VLOOKUP($X273,$K$7:$V$36,Z$6+1,FALSE())</f>
        <v>0.728960855249489</v>
      </c>
      <c r="AA273" s="71" t="n">
        <f aca="false">AA272*VLOOKUP($X273,$K$7:$V$36,AA$6+1,FALSE())</f>
        <v>0.655589614585056</v>
      </c>
      <c r="AB273" s="71" t="n">
        <f aca="false">AB272*VLOOKUP($X273,$K$7:$V$36,AB$6+1,FALSE())</f>
        <v>0.542150867754725</v>
      </c>
      <c r="AC273" s="71" t="n">
        <f aca="false">AC272*VLOOKUP($X273,$K$7:$V$36,AC$6+1,FALSE())</f>
        <v>0.472107323150503</v>
      </c>
      <c r="AD273" s="71" t="n">
        <f aca="false">AD272*VLOOKUP($X273,$K$7:$V$36,AD$6+1,FALSE())</f>
        <v>0.401094941683415</v>
      </c>
      <c r="AE273" s="71" t="n">
        <f aca="false">AE272*VLOOKUP($X273,$K$7:$V$36,AE$6+1,FALSE())</f>
        <v>0.31109435588194</v>
      </c>
      <c r="AF273" s="71" t="n">
        <f aca="false">AF272*VLOOKUP($X273,$K$7:$V$36,AF$6+1,FALSE())</f>
        <v>0.278249613244831</v>
      </c>
      <c r="AG273" s="71" t="n">
        <f aca="false">AG272*VLOOKUP($X273,$K$7:$V$36,AG$6+1,FALSE())</f>
        <v>0.211847395501394</v>
      </c>
      <c r="AH273" s="71" t="n">
        <f aca="false">AH272*VLOOKUP($X273,$K$7:$V$36,AH$6+1,FALSE())</f>
        <v>0.171290048009301</v>
      </c>
      <c r="AI273" s="71" t="n">
        <f aca="false">AI272*VLOOKUP($X273,$K$7:$V$36,AI$6+1,FALSE())</f>
        <v>0.0874629947905636</v>
      </c>
      <c r="AJ273" s="71" t="n">
        <f aca="false">AJ272*VLOOKUP($X273,$K$7:$V$36,AJ$6+1,FALSE())</f>
        <v>0.028203289617544</v>
      </c>
      <c r="AK273" s="72" t="n">
        <f aca="false">W$7</f>
        <v>0</v>
      </c>
      <c r="AL273" s="73" t="n">
        <f aca="false">AL272*VLOOKUP($X273,$K$40:$V$69,AL$6+1,FALSE())</f>
        <v>0.728960855249489</v>
      </c>
      <c r="AM273" s="74" t="n">
        <f aca="false">AM272*VLOOKUP($X273,$K$40:$V$69,AM$6+1,FALSE())</f>
        <v>0.655589614585056</v>
      </c>
      <c r="AN273" s="74" t="n">
        <f aca="false">AN272*VLOOKUP($X273,$K$40:$V$69,AN$6+1,FALSE())</f>
        <v>0.542150867754725</v>
      </c>
      <c r="AO273" s="74" t="n">
        <f aca="false">AO272*VLOOKUP($X273,$K$40:$V$69,AO$6+1,FALSE())</f>
        <v>0.472107323150503</v>
      </c>
      <c r="AP273" s="74" t="n">
        <f aca="false">AP272*VLOOKUP($X273,$K$40:$V$69,AP$6+1,FALSE())</f>
        <v>0.401094941683415</v>
      </c>
      <c r="AQ273" s="74" t="n">
        <f aca="false">AQ272*VLOOKUP($X273,$K$40:$V$69,AQ$6+1,FALSE())</f>
        <v>0.31109435588194</v>
      </c>
      <c r="AR273" s="74" t="n">
        <f aca="false">AR272*VLOOKUP($X273,$K$40:$V$69,AR$6+1,FALSE())</f>
        <v>0.278249613244831</v>
      </c>
      <c r="AS273" s="74" t="n">
        <f aca="false">AS272*VLOOKUP($X273,$K$40:$V$69,AS$6+1,FALSE())</f>
        <v>0.211847395501394</v>
      </c>
      <c r="AT273" s="74" t="n">
        <f aca="false">AT272*VLOOKUP($X273,$K$40:$V$69,AT$6+1,FALSE())</f>
        <v>0.171290048009301</v>
      </c>
      <c r="AU273" s="74" t="n">
        <f aca="false">AU272*VLOOKUP($X273,$K$40:$V$69,AU$6+1,FALSE())</f>
        <v>0.0874629947905636</v>
      </c>
      <c r="AV273" s="74" t="n">
        <f aca="false">AV272*VLOOKUP($X273,$K$40:$V$69,AV$6+1,FALSE())</f>
        <v>0.028203289617544</v>
      </c>
      <c r="AW273" s="75" t="n">
        <v>0</v>
      </c>
      <c r="AX273" s="54"/>
      <c r="AY273" s="60" t="n">
        <f aca="false">AY261+1</f>
        <v>23</v>
      </c>
      <c r="AZ273" s="61" t="n">
        <v>267</v>
      </c>
      <c r="BA273" s="76" t="n">
        <v>0.0874629947905636</v>
      </c>
      <c r="BB273" s="77" t="n">
        <v>0.171290048009301</v>
      </c>
      <c r="BC273" s="54"/>
      <c r="BD273" s="54" t="n">
        <f aca="false">IF($D$11=1,BA273*BB273,BA273)</f>
        <v>0.0874629947905636</v>
      </c>
    </row>
    <row r="274" customFormat="false" ht="12.75" hidden="false" customHeight="false" outlineLevel="0" collapsed="false"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60" t="n">
        <f aca="false">X262+1</f>
        <v>23</v>
      </c>
      <c r="Y274" s="61" t="n">
        <v>268</v>
      </c>
      <c r="Z274" s="71" t="n">
        <f aca="false">Z273*VLOOKUP($X274,$K$7:$V$36,Z$6+1,FALSE())</f>
        <v>0.727673655223554</v>
      </c>
      <c r="AA274" s="71" t="n">
        <f aca="false">AA273*VLOOKUP($X274,$K$7:$V$36,AA$6+1,FALSE())</f>
        <v>0.653991049129648</v>
      </c>
      <c r="AB274" s="71" t="n">
        <f aca="false">AB273*VLOOKUP($X274,$K$7:$V$36,AB$6+1,FALSE())</f>
        <v>0.540344235820805</v>
      </c>
      <c r="AC274" s="71" t="n">
        <f aca="false">AC273*VLOOKUP($X274,$K$7:$V$36,AC$6+1,FALSE())</f>
        <v>0.470183025004726</v>
      </c>
      <c r="AD274" s="71" t="n">
        <f aca="false">AD273*VLOOKUP($X274,$K$7:$V$36,AD$6+1,FALSE())</f>
        <v>0.399265969111518</v>
      </c>
      <c r="AE274" s="71" t="n">
        <f aca="false">AE273*VLOOKUP($X274,$K$7:$V$36,AE$6+1,FALSE())</f>
        <v>0.309446639257339</v>
      </c>
      <c r="AF274" s="71" t="n">
        <f aca="false">AF273*VLOOKUP($X274,$K$7:$V$36,AF$6+1,FALSE())</f>
        <v>0.276670225222982</v>
      </c>
      <c r="AG274" s="71" t="n">
        <f aca="false">AG273*VLOOKUP($X274,$K$7:$V$36,AG$6+1,FALSE())</f>
        <v>0.210398896840951</v>
      </c>
      <c r="AH274" s="71" t="n">
        <f aca="false">AH273*VLOOKUP($X274,$K$7:$V$36,AH$6+1,FALSE())</f>
        <v>0.169962298090502</v>
      </c>
      <c r="AI274" s="71" t="n">
        <f aca="false">AI273*VLOOKUP($X274,$K$7:$V$36,AI$6+1,FALSE())</f>
        <v>0.0865921108928127</v>
      </c>
      <c r="AJ274" s="71" t="n">
        <f aca="false">AJ273*VLOOKUP($X274,$K$7:$V$36,AJ$6+1,FALSE())</f>
        <v>0.0278240698407759</v>
      </c>
      <c r="AK274" s="72" t="n">
        <f aca="false">W$7</f>
        <v>0</v>
      </c>
      <c r="AL274" s="73" t="n">
        <f aca="false">AL273*VLOOKUP($X274,$K$40:$V$69,AL$6+1,FALSE())</f>
        <v>0.727673655223554</v>
      </c>
      <c r="AM274" s="74" t="n">
        <f aca="false">AM273*VLOOKUP($X274,$K$40:$V$69,AM$6+1,FALSE())</f>
        <v>0.653991049129648</v>
      </c>
      <c r="AN274" s="74" t="n">
        <f aca="false">AN273*VLOOKUP($X274,$K$40:$V$69,AN$6+1,FALSE())</f>
        <v>0.540344235820805</v>
      </c>
      <c r="AO274" s="74" t="n">
        <f aca="false">AO273*VLOOKUP($X274,$K$40:$V$69,AO$6+1,FALSE())</f>
        <v>0.470183025004726</v>
      </c>
      <c r="AP274" s="74" t="n">
        <f aca="false">AP273*VLOOKUP($X274,$K$40:$V$69,AP$6+1,FALSE())</f>
        <v>0.399265969111518</v>
      </c>
      <c r="AQ274" s="74" t="n">
        <f aca="false">AQ273*VLOOKUP($X274,$K$40:$V$69,AQ$6+1,FALSE())</f>
        <v>0.309446639257339</v>
      </c>
      <c r="AR274" s="74" t="n">
        <f aca="false">AR273*VLOOKUP($X274,$K$40:$V$69,AR$6+1,FALSE())</f>
        <v>0.276670225222982</v>
      </c>
      <c r="AS274" s="74" t="n">
        <f aca="false">AS273*VLOOKUP($X274,$K$40:$V$69,AS$6+1,FALSE())</f>
        <v>0.210398896840951</v>
      </c>
      <c r="AT274" s="74" t="n">
        <f aca="false">AT273*VLOOKUP($X274,$K$40:$V$69,AT$6+1,FALSE())</f>
        <v>0.169962298090502</v>
      </c>
      <c r="AU274" s="74" t="n">
        <f aca="false">AU273*VLOOKUP($X274,$K$40:$V$69,AU$6+1,FALSE())</f>
        <v>0.0865921108928127</v>
      </c>
      <c r="AV274" s="74" t="n">
        <f aca="false">AV273*VLOOKUP($X274,$K$40:$V$69,AV$6+1,FALSE())</f>
        <v>0.0278240698407759</v>
      </c>
      <c r="AW274" s="75" t="n">
        <v>0</v>
      </c>
      <c r="AX274" s="54"/>
      <c r="AY274" s="60" t="n">
        <f aca="false">AY262+1</f>
        <v>23</v>
      </c>
      <c r="AZ274" s="61" t="n">
        <v>268</v>
      </c>
      <c r="BA274" s="76" t="n">
        <v>0.0865921108928127</v>
      </c>
      <c r="BB274" s="77" t="n">
        <v>0.169962298090502</v>
      </c>
      <c r="BC274" s="54"/>
      <c r="BD274" s="54" t="n">
        <f aca="false">IF($D$11=1,BA274*BB274,BA274)</f>
        <v>0.0865921108928127</v>
      </c>
    </row>
    <row r="275" customFormat="false" ht="12.75" hidden="false" customHeight="false" outlineLevel="0" collapsed="false"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60" t="n">
        <f aca="false">X263+1</f>
        <v>23</v>
      </c>
      <c r="Y275" s="61" t="n">
        <v>269</v>
      </c>
      <c r="Z275" s="71" t="n">
        <f aca="false">Z274*VLOOKUP($X275,$K$7:$V$36,Z$6+1,FALSE())</f>
        <v>0.726388728137098</v>
      </c>
      <c r="AA275" s="71" t="n">
        <f aca="false">AA274*VLOOKUP($X275,$K$7:$V$36,AA$6+1,FALSE())</f>
        <v>0.652396381557091</v>
      </c>
      <c r="AB275" s="71" t="n">
        <f aca="false">AB274*VLOOKUP($X275,$K$7:$V$36,AB$6+1,FALSE())</f>
        <v>0.538543624201781</v>
      </c>
      <c r="AC275" s="71" t="n">
        <f aca="false">AC274*VLOOKUP($X275,$K$7:$V$36,AC$6+1,FALSE())</f>
        <v>0.468266570252118</v>
      </c>
      <c r="AD275" s="71" t="n">
        <f aca="false">AD274*VLOOKUP($X275,$K$7:$V$36,AD$6+1,FALSE())</f>
        <v>0.397445336561699</v>
      </c>
      <c r="AE275" s="71" t="n">
        <f aca="false">AE274*VLOOKUP($X275,$K$7:$V$36,AE$6+1,FALSE())</f>
        <v>0.307807649792275</v>
      </c>
      <c r="AF275" s="71" t="n">
        <f aca="false">AF274*VLOOKUP($X275,$K$7:$V$36,AF$6+1,FALSE())</f>
        <v>0.275099802052851</v>
      </c>
      <c r="AG275" s="71" t="n">
        <f aca="false">AG274*VLOOKUP($X275,$K$7:$V$36,AG$6+1,FALSE())</f>
        <v>0.208960302236041</v>
      </c>
      <c r="AH275" s="71" t="n">
        <f aca="false">AH274*VLOOKUP($X275,$K$7:$V$36,AH$6+1,FALSE())</f>
        <v>0.168644840187306</v>
      </c>
      <c r="AI275" s="71" t="n">
        <f aca="false">AI274*VLOOKUP($X275,$K$7:$V$36,AI$6+1,FALSE())</f>
        <v>0.0857298985339814</v>
      </c>
      <c r="AJ275" s="71" t="n">
        <f aca="false">AJ274*VLOOKUP($X275,$K$7:$V$36,AJ$6+1,FALSE())</f>
        <v>0.0274499490308674</v>
      </c>
      <c r="AK275" s="72" t="n">
        <f aca="false">W$7</f>
        <v>0</v>
      </c>
      <c r="AL275" s="73" t="n">
        <f aca="false">AL274*VLOOKUP($X275,$K$40:$V$69,AL$6+1,FALSE())</f>
        <v>0.726388728137098</v>
      </c>
      <c r="AM275" s="74" t="n">
        <f aca="false">AM274*VLOOKUP($X275,$K$40:$V$69,AM$6+1,FALSE())</f>
        <v>0.652396381557091</v>
      </c>
      <c r="AN275" s="74" t="n">
        <f aca="false">AN274*VLOOKUP($X275,$K$40:$V$69,AN$6+1,FALSE())</f>
        <v>0.538543624201781</v>
      </c>
      <c r="AO275" s="74" t="n">
        <f aca="false">AO274*VLOOKUP($X275,$K$40:$V$69,AO$6+1,FALSE())</f>
        <v>0.468266570252118</v>
      </c>
      <c r="AP275" s="74" t="n">
        <f aca="false">AP274*VLOOKUP($X275,$K$40:$V$69,AP$6+1,FALSE())</f>
        <v>0.397445336561699</v>
      </c>
      <c r="AQ275" s="74" t="n">
        <f aca="false">AQ274*VLOOKUP($X275,$K$40:$V$69,AQ$6+1,FALSE())</f>
        <v>0.307807649792275</v>
      </c>
      <c r="AR275" s="74" t="n">
        <f aca="false">AR274*VLOOKUP($X275,$K$40:$V$69,AR$6+1,FALSE())</f>
        <v>0.275099802052851</v>
      </c>
      <c r="AS275" s="74" t="n">
        <f aca="false">AS274*VLOOKUP($X275,$K$40:$V$69,AS$6+1,FALSE())</f>
        <v>0.208960302236041</v>
      </c>
      <c r="AT275" s="74" t="n">
        <f aca="false">AT274*VLOOKUP($X275,$K$40:$V$69,AT$6+1,FALSE())</f>
        <v>0.168644840187306</v>
      </c>
      <c r="AU275" s="74" t="n">
        <f aca="false">AU274*VLOOKUP($X275,$K$40:$V$69,AU$6+1,FALSE())</f>
        <v>0.0857298985339814</v>
      </c>
      <c r="AV275" s="74" t="n">
        <f aca="false">AV274*VLOOKUP($X275,$K$40:$V$69,AV$6+1,FALSE())</f>
        <v>0.0274499490308674</v>
      </c>
      <c r="AW275" s="75" t="n">
        <v>0</v>
      </c>
      <c r="AX275" s="54"/>
      <c r="AY275" s="60" t="n">
        <f aca="false">AY263+1</f>
        <v>23</v>
      </c>
      <c r="AZ275" s="61" t="n">
        <v>269</v>
      </c>
      <c r="BA275" s="76" t="n">
        <v>0.0857298985339814</v>
      </c>
      <c r="BB275" s="77" t="n">
        <v>0.168644840187306</v>
      </c>
      <c r="BC275" s="54"/>
      <c r="BD275" s="54" t="n">
        <f aca="false">IF($D$11=1,BA275*BB275,BA275)</f>
        <v>0.0857298985339814</v>
      </c>
    </row>
    <row r="276" customFormat="false" ht="12.75" hidden="false" customHeight="false" outlineLevel="0" collapsed="false"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60" t="n">
        <f aca="false">X264+1</f>
        <v>23</v>
      </c>
      <c r="Y276" s="61" t="n">
        <v>270</v>
      </c>
      <c r="Z276" s="71" t="n">
        <f aca="false">Z275*VLOOKUP($X276,$K$7:$V$36,Z$6+1,FALSE())</f>
        <v>0.725106069976562</v>
      </c>
      <c r="AA276" s="71" t="n">
        <f aca="false">AA275*VLOOKUP($X276,$K$7:$V$36,AA$6+1,FALSE())</f>
        <v>0.65080560236293</v>
      </c>
      <c r="AB276" s="71" t="n">
        <f aca="false">AB275*VLOOKUP($X276,$K$7:$V$36,AB$6+1,FALSE())</f>
        <v>0.536749012835905</v>
      </c>
      <c r="AC276" s="71" t="n">
        <f aca="false">AC275*VLOOKUP($X276,$K$7:$V$36,AC$6+1,FALSE())</f>
        <v>0.466357926923197</v>
      </c>
      <c r="AD276" s="71" t="n">
        <f aca="false">AD275*VLOOKUP($X276,$K$7:$V$36,AD$6+1,FALSE())</f>
        <v>0.39563300600388</v>
      </c>
      <c r="AE276" s="71" t="n">
        <f aca="false">AE275*VLOOKUP($X276,$K$7:$V$36,AE$6+1,FALSE())</f>
        <v>0.306177341263197</v>
      </c>
      <c r="AF276" s="71" t="n">
        <f aca="false">AF275*VLOOKUP($X276,$K$7:$V$36,AF$6+1,FALSE())</f>
        <v>0.273538292848549</v>
      </c>
      <c r="AG276" s="71" t="n">
        <f aca="false">AG275*VLOOKUP($X276,$K$7:$V$36,AG$6+1,FALSE())</f>
        <v>0.207531543968052</v>
      </c>
      <c r="AH276" s="71" t="n">
        <f aca="false">AH275*VLOOKUP($X276,$K$7:$V$36,AH$6+1,FALSE())</f>
        <v>0.167337594521449</v>
      </c>
      <c r="AI276" s="71" t="n">
        <f aca="false">AI275*VLOOKUP($X276,$K$7:$V$36,AI$6+1,FALSE())</f>
        <v>0.0848762713700837</v>
      </c>
      <c r="AJ276" s="71" t="n">
        <f aca="false">AJ275*VLOOKUP($X276,$K$7:$V$36,AJ$6+1,FALSE())</f>
        <v>0.0270808586274095</v>
      </c>
      <c r="AK276" s="72" t="n">
        <f aca="false">W$7</f>
        <v>0</v>
      </c>
      <c r="AL276" s="73" t="n">
        <f aca="false">AL275*VLOOKUP($X276,$K$40:$V$69,AL$6+1,FALSE())</f>
        <v>0.725106069976562</v>
      </c>
      <c r="AM276" s="74" t="n">
        <f aca="false">AM275*VLOOKUP($X276,$K$40:$V$69,AM$6+1,FALSE())</f>
        <v>0.65080560236293</v>
      </c>
      <c r="AN276" s="74" t="n">
        <f aca="false">AN275*VLOOKUP($X276,$K$40:$V$69,AN$6+1,FALSE())</f>
        <v>0.536749012835905</v>
      </c>
      <c r="AO276" s="74" t="n">
        <f aca="false">AO275*VLOOKUP($X276,$K$40:$V$69,AO$6+1,FALSE())</f>
        <v>0.466357926923197</v>
      </c>
      <c r="AP276" s="74" t="n">
        <f aca="false">AP275*VLOOKUP($X276,$K$40:$V$69,AP$6+1,FALSE())</f>
        <v>0.39563300600388</v>
      </c>
      <c r="AQ276" s="74" t="n">
        <f aca="false">AQ275*VLOOKUP($X276,$K$40:$V$69,AQ$6+1,FALSE())</f>
        <v>0.306177341263197</v>
      </c>
      <c r="AR276" s="74" t="n">
        <f aca="false">AR275*VLOOKUP($X276,$K$40:$V$69,AR$6+1,FALSE())</f>
        <v>0.273538292848549</v>
      </c>
      <c r="AS276" s="74" t="n">
        <f aca="false">AS275*VLOOKUP($X276,$K$40:$V$69,AS$6+1,FALSE())</f>
        <v>0.207531543968052</v>
      </c>
      <c r="AT276" s="74" t="n">
        <f aca="false">AT275*VLOOKUP($X276,$K$40:$V$69,AT$6+1,FALSE())</f>
        <v>0.167337594521449</v>
      </c>
      <c r="AU276" s="74" t="n">
        <f aca="false">AU275*VLOOKUP($X276,$K$40:$V$69,AU$6+1,FALSE())</f>
        <v>0.0848762713700837</v>
      </c>
      <c r="AV276" s="74" t="n">
        <f aca="false">AV275*VLOOKUP($X276,$K$40:$V$69,AV$6+1,FALSE())</f>
        <v>0.0270808586274095</v>
      </c>
      <c r="AW276" s="75" t="n">
        <v>0</v>
      </c>
      <c r="AX276" s="54"/>
      <c r="AY276" s="60" t="n">
        <f aca="false">AY264+1</f>
        <v>23</v>
      </c>
      <c r="AZ276" s="61" t="n">
        <v>270</v>
      </c>
      <c r="BA276" s="76" t="n">
        <v>0.0848762713700837</v>
      </c>
      <c r="BB276" s="77" t="n">
        <v>0.167337594521449</v>
      </c>
      <c r="BC276" s="54"/>
      <c r="BD276" s="54" t="n">
        <f aca="false">IF($D$11=1,BA276*BB276,BA276)</f>
        <v>0.0848762713700837</v>
      </c>
    </row>
    <row r="277" customFormat="false" ht="12.75" hidden="false" customHeight="false" outlineLevel="0" collapsed="false"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60" t="n">
        <f aca="false">X265+1</f>
        <v>23</v>
      </c>
      <c r="Y277" s="61" t="n">
        <v>271</v>
      </c>
      <c r="Z277" s="71" t="n">
        <f aca="false">Z276*VLOOKUP($X277,$K$7:$V$36,Z$6+1,FALSE())</f>
        <v>0.723825676735474</v>
      </c>
      <c r="AA277" s="71" t="n">
        <f aca="false">AA276*VLOOKUP($X277,$K$7:$V$36,AA$6+1,FALSE())</f>
        <v>0.649218702065887</v>
      </c>
      <c r="AB277" s="71" t="n">
        <f aca="false">AB276*VLOOKUP($X277,$K$7:$V$36,AB$6+1,FALSE())</f>
        <v>0.534960381728285</v>
      </c>
      <c r="AC277" s="71" t="n">
        <f aca="false">AC276*VLOOKUP($X277,$K$7:$V$36,AC$6+1,FALSE())</f>
        <v>0.464457063178787</v>
      </c>
      <c r="AD277" s="71" t="n">
        <f aca="false">AD276*VLOOKUP($X277,$K$7:$V$36,AD$6+1,FALSE())</f>
        <v>0.3938289395814</v>
      </c>
      <c r="AE277" s="71" t="n">
        <f aca="false">AE276*VLOOKUP($X277,$K$7:$V$36,AE$6+1,FALSE())</f>
        <v>0.304555667691379</v>
      </c>
      <c r="AF277" s="71" t="n">
        <f aca="false">AF276*VLOOKUP($X277,$K$7:$V$36,AF$6+1,FALSE())</f>
        <v>0.27198564701302</v>
      </c>
      <c r="AG277" s="71" t="n">
        <f aca="false">AG276*VLOOKUP($X277,$K$7:$V$36,AG$6+1,FALSE())</f>
        <v>0.206112554781398</v>
      </c>
      <c r="AH277" s="71" t="n">
        <f aca="false">AH276*VLOOKUP($X277,$K$7:$V$36,AH$6+1,FALSE())</f>
        <v>0.166040481933064</v>
      </c>
      <c r="AI277" s="71" t="n">
        <f aca="false">AI276*VLOOKUP($X277,$K$7:$V$36,AI$6+1,FALSE())</f>
        <v>0.0840311439168751</v>
      </c>
      <c r="AJ277" s="71" t="n">
        <f aca="false">AJ276*VLOOKUP($X277,$K$7:$V$36,AJ$6+1,FALSE())</f>
        <v>0.0267167309918521</v>
      </c>
      <c r="AK277" s="72" t="n">
        <f aca="false">W$7</f>
        <v>0</v>
      </c>
      <c r="AL277" s="73" t="n">
        <f aca="false">AL276*VLOOKUP($X277,$K$40:$V$69,AL$6+1,FALSE())</f>
        <v>0.723825676735474</v>
      </c>
      <c r="AM277" s="74" t="n">
        <f aca="false">AM276*VLOOKUP($X277,$K$40:$V$69,AM$6+1,FALSE())</f>
        <v>0.649218702065887</v>
      </c>
      <c r="AN277" s="74" t="n">
        <f aca="false">AN276*VLOOKUP($X277,$K$40:$V$69,AN$6+1,FALSE())</f>
        <v>0.534960381728285</v>
      </c>
      <c r="AO277" s="74" t="n">
        <f aca="false">AO276*VLOOKUP($X277,$K$40:$V$69,AO$6+1,FALSE())</f>
        <v>0.464457063178787</v>
      </c>
      <c r="AP277" s="74" t="n">
        <f aca="false">AP276*VLOOKUP($X277,$K$40:$V$69,AP$6+1,FALSE())</f>
        <v>0.3938289395814</v>
      </c>
      <c r="AQ277" s="74" t="n">
        <f aca="false">AQ276*VLOOKUP($X277,$K$40:$V$69,AQ$6+1,FALSE())</f>
        <v>0.304555667691379</v>
      </c>
      <c r="AR277" s="74" t="n">
        <f aca="false">AR276*VLOOKUP($X277,$K$40:$V$69,AR$6+1,FALSE())</f>
        <v>0.27198564701302</v>
      </c>
      <c r="AS277" s="74" t="n">
        <f aca="false">AS276*VLOOKUP($X277,$K$40:$V$69,AS$6+1,FALSE())</f>
        <v>0.206112554781398</v>
      </c>
      <c r="AT277" s="74" t="n">
        <f aca="false">AT276*VLOOKUP($X277,$K$40:$V$69,AT$6+1,FALSE())</f>
        <v>0.166040481933064</v>
      </c>
      <c r="AU277" s="74" t="n">
        <f aca="false">AU276*VLOOKUP($X277,$K$40:$V$69,AU$6+1,FALSE())</f>
        <v>0.0840311439168751</v>
      </c>
      <c r="AV277" s="74" t="n">
        <f aca="false">AV276*VLOOKUP($X277,$K$40:$V$69,AV$6+1,FALSE())</f>
        <v>0.0267167309918521</v>
      </c>
      <c r="AW277" s="75" t="n">
        <v>0</v>
      </c>
      <c r="AX277" s="54"/>
      <c r="AY277" s="60" t="n">
        <f aca="false">AY265+1</f>
        <v>23</v>
      </c>
      <c r="AZ277" s="61" t="n">
        <v>271</v>
      </c>
      <c r="BA277" s="76" t="n">
        <v>0.0840311439168751</v>
      </c>
      <c r="BB277" s="77" t="n">
        <v>0.166040481933064</v>
      </c>
      <c r="BC277" s="54"/>
      <c r="BD277" s="54" t="n">
        <f aca="false">IF($D$11=1,BA277*BB277,BA277)</f>
        <v>0.0840311439168751</v>
      </c>
    </row>
    <row r="278" customFormat="false" ht="12.75" hidden="false" customHeight="false" outlineLevel="0" collapsed="false"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60" t="n">
        <f aca="false">X266+1</f>
        <v>23</v>
      </c>
      <c r="Y278" s="61" t="n">
        <v>272</v>
      </c>
      <c r="Z278" s="71" t="n">
        <f aca="false">Z277*VLOOKUP($X278,$K$7:$V$36,Z$6+1,FALSE())</f>
        <v>0.722547544414435</v>
      </c>
      <c r="AA278" s="71" t="n">
        <f aca="false">AA277*VLOOKUP($X278,$K$7:$V$36,AA$6+1,FALSE())</f>
        <v>0.647635671207804</v>
      </c>
      <c r="AB278" s="71" t="n">
        <f aca="false">AB277*VLOOKUP($X278,$K$7:$V$36,AB$6+1,FALSE())</f>
        <v>0.533177710950657</v>
      </c>
      <c r="AC278" s="71" t="n">
        <f aca="false">AC277*VLOOKUP($X278,$K$7:$V$36,AC$6+1,FALSE())</f>
        <v>0.462563947309489</v>
      </c>
      <c r="AD278" s="71" t="n">
        <f aca="false">AD277*VLOOKUP($X278,$K$7:$V$36,AD$6+1,FALSE())</f>
        <v>0.392033099610219</v>
      </c>
      <c r="AE278" s="71" t="n">
        <f aca="false">AE277*VLOOKUP($X278,$K$7:$V$36,AE$6+1,FALSE())</f>
        <v>0.30294258334162</v>
      </c>
      <c r="AF278" s="71" t="n">
        <f aca="false">AF277*VLOOKUP($X278,$K$7:$V$36,AF$6+1,FALSE())</f>
        <v>0.270441814236408</v>
      </c>
      <c r="AG278" s="71" t="n">
        <f aca="false">AG277*VLOOKUP($X278,$K$7:$V$36,AG$6+1,FALSE())</f>
        <v>0.20470326788035</v>
      </c>
      <c r="AH278" s="71" t="n">
        <f aca="false">AH277*VLOOKUP($X278,$K$7:$V$36,AH$6+1,FALSE())</f>
        <v>0.164753423875891</v>
      </c>
      <c r="AI278" s="71" t="n">
        <f aca="false">AI277*VLOOKUP($X278,$K$7:$V$36,AI$6+1,FALSE())</f>
        <v>0.0831944315412922</v>
      </c>
      <c r="AJ278" s="71" t="n">
        <f aca="false">AJ277*VLOOKUP($X278,$K$7:$V$36,AJ$6+1,FALSE())</f>
        <v>0.0263574993951096</v>
      </c>
      <c r="AK278" s="72" t="n">
        <f aca="false">W$7</f>
        <v>0</v>
      </c>
      <c r="AL278" s="73" t="n">
        <f aca="false">AL277*VLOOKUP($X278,$K$40:$V$69,AL$6+1,FALSE())</f>
        <v>0.722547544414435</v>
      </c>
      <c r="AM278" s="74" t="n">
        <f aca="false">AM277*VLOOKUP($X278,$K$40:$V$69,AM$6+1,FALSE())</f>
        <v>0.647635671207804</v>
      </c>
      <c r="AN278" s="74" t="n">
        <f aca="false">AN277*VLOOKUP($X278,$K$40:$V$69,AN$6+1,FALSE())</f>
        <v>0.533177710950657</v>
      </c>
      <c r="AO278" s="74" t="n">
        <f aca="false">AO277*VLOOKUP($X278,$K$40:$V$69,AO$6+1,FALSE())</f>
        <v>0.462563947309489</v>
      </c>
      <c r="AP278" s="74" t="n">
        <f aca="false">AP277*VLOOKUP($X278,$K$40:$V$69,AP$6+1,FALSE())</f>
        <v>0.392033099610219</v>
      </c>
      <c r="AQ278" s="74" t="n">
        <f aca="false">AQ277*VLOOKUP($X278,$K$40:$V$69,AQ$6+1,FALSE())</f>
        <v>0.30294258334162</v>
      </c>
      <c r="AR278" s="74" t="n">
        <f aca="false">AR277*VLOOKUP($X278,$K$40:$V$69,AR$6+1,FALSE())</f>
        <v>0.270441814236408</v>
      </c>
      <c r="AS278" s="74" t="n">
        <f aca="false">AS277*VLOOKUP($X278,$K$40:$V$69,AS$6+1,FALSE())</f>
        <v>0.20470326788035</v>
      </c>
      <c r="AT278" s="74" t="n">
        <f aca="false">AT277*VLOOKUP($X278,$K$40:$V$69,AT$6+1,FALSE())</f>
        <v>0.164753423875891</v>
      </c>
      <c r="AU278" s="74" t="n">
        <f aca="false">AU277*VLOOKUP($X278,$K$40:$V$69,AU$6+1,FALSE())</f>
        <v>0.0831944315412922</v>
      </c>
      <c r="AV278" s="74" t="n">
        <f aca="false">AV277*VLOOKUP($X278,$K$40:$V$69,AV$6+1,FALSE())</f>
        <v>0.0263574993951096</v>
      </c>
      <c r="AW278" s="75" t="n">
        <v>0</v>
      </c>
      <c r="AX278" s="54"/>
      <c r="AY278" s="60" t="n">
        <f aca="false">AY266+1</f>
        <v>23</v>
      </c>
      <c r="AZ278" s="61" t="n">
        <v>272</v>
      </c>
      <c r="BA278" s="76" t="n">
        <v>0.0831944315412922</v>
      </c>
      <c r="BB278" s="77" t="n">
        <v>0.164753423875891</v>
      </c>
      <c r="BC278" s="54"/>
      <c r="BD278" s="54" t="n">
        <f aca="false">IF($D$11=1,BA278*BB278,BA278)</f>
        <v>0.0831944315412922</v>
      </c>
    </row>
    <row r="279" customFormat="false" ht="12.75" hidden="false" customHeight="false" outlineLevel="0" collapsed="false"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60" t="n">
        <f aca="false">X267+1</f>
        <v>23</v>
      </c>
      <c r="Y279" s="61" t="n">
        <v>273</v>
      </c>
      <c r="Z279" s="71" t="n">
        <f aca="false">Z278*VLOOKUP($X279,$K$7:$V$36,Z$6+1,FALSE())</f>
        <v>0.72127166902111</v>
      </c>
      <c r="AA279" s="71" t="n">
        <f aca="false">AA278*VLOOKUP($X279,$K$7:$V$36,AA$6+1,FALSE())</f>
        <v>0.646056500353583</v>
      </c>
      <c r="AB279" s="71" t="n">
        <f aca="false">AB278*VLOOKUP($X279,$K$7:$V$36,AB$6+1,FALSE())</f>
        <v>0.531400980641164</v>
      </c>
      <c r="AC279" s="71" t="n">
        <f aca="false">AC278*VLOOKUP($X279,$K$7:$V$36,AC$6+1,FALSE())</f>
        <v>0.460678547735148</v>
      </c>
      <c r="AD279" s="71" t="n">
        <f aca="false">AD278*VLOOKUP($X279,$K$7:$V$36,AD$6+1,FALSE())</f>
        <v>0.390245448578139</v>
      </c>
      <c r="AE279" s="71" t="n">
        <f aca="false">AE278*VLOOKUP($X279,$K$7:$V$36,AE$6+1,FALSE())</f>
        <v>0.301338042720956</v>
      </c>
      <c r="AF279" s="71" t="n">
        <f aca="false">AF278*VLOOKUP($X279,$K$7:$V$36,AF$6+1,FALSE())</f>
        <v>0.268906744494419</v>
      </c>
      <c r="AG279" s="71" t="n">
        <f aca="false">AG278*VLOOKUP($X279,$K$7:$V$36,AG$6+1,FALSE())</f>
        <v>0.203303616925892</v>
      </c>
      <c r="AH279" s="71" t="n">
        <f aca="false">AH278*VLOOKUP($X279,$K$7:$V$36,AH$6+1,FALSE())</f>
        <v>0.163476342412517</v>
      </c>
      <c r="AI279" s="71" t="n">
        <f aca="false">AI278*VLOOKUP($X279,$K$7:$V$36,AI$6+1,FALSE())</f>
        <v>0.0823660504529777</v>
      </c>
      <c r="AJ279" s="71" t="n">
        <f aca="false">AJ278*VLOOKUP($X279,$K$7:$V$36,AJ$6+1,FALSE())</f>
        <v>0.0260030980053313</v>
      </c>
      <c r="AK279" s="72" t="n">
        <f aca="false">W$7</f>
        <v>0</v>
      </c>
      <c r="AL279" s="73" t="n">
        <f aca="false">AL278*VLOOKUP($X279,$K$40:$V$69,AL$6+1,FALSE())</f>
        <v>0.72127166902111</v>
      </c>
      <c r="AM279" s="74" t="n">
        <f aca="false">AM278*VLOOKUP($X279,$K$40:$V$69,AM$6+1,FALSE())</f>
        <v>0.646056500353583</v>
      </c>
      <c r="AN279" s="74" t="n">
        <f aca="false">AN278*VLOOKUP($X279,$K$40:$V$69,AN$6+1,FALSE())</f>
        <v>0.531400980641164</v>
      </c>
      <c r="AO279" s="74" t="n">
        <f aca="false">AO278*VLOOKUP($X279,$K$40:$V$69,AO$6+1,FALSE())</f>
        <v>0.460678547735148</v>
      </c>
      <c r="AP279" s="74" t="n">
        <f aca="false">AP278*VLOOKUP($X279,$K$40:$V$69,AP$6+1,FALSE())</f>
        <v>0.390245448578139</v>
      </c>
      <c r="AQ279" s="74" t="n">
        <f aca="false">AQ278*VLOOKUP($X279,$K$40:$V$69,AQ$6+1,FALSE())</f>
        <v>0.301338042720956</v>
      </c>
      <c r="AR279" s="74" t="n">
        <f aca="false">AR278*VLOOKUP($X279,$K$40:$V$69,AR$6+1,FALSE())</f>
        <v>0.268906744494419</v>
      </c>
      <c r="AS279" s="74" t="n">
        <f aca="false">AS278*VLOOKUP($X279,$K$40:$V$69,AS$6+1,FALSE())</f>
        <v>0.203303616925892</v>
      </c>
      <c r="AT279" s="74" t="n">
        <f aca="false">AT278*VLOOKUP($X279,$K$40:$V$69,AT$6+1,FALSE())</f>
        <v>0.163476342412517</v>
      </c>
      <c r="AU279" s="74" t="n">
        <f aca="false">AU278*VLOOKUP($X279,$K$40:$V$69,AU$6+1,FALSE())</f>
        <v>0.0823660504529777</v>
      </c>
      <c r="AV279" s="74" t="n">
        <f aca="false">AV278*VLOOKUP($X279,$K$40:$V$69,AV$6+1,FALSE())</f>
        <v>0.0260030980053313</v>
      </c>
      <c r="AW279" s="75" t="n">
        <v>0</v>
      </c>
      <c r="AX279" s="54"/>
      <c r="AY279" s="60" t="n">
        <f aca="false">AY267+1</f>
        <v>23</v>
      </c>
      <c r="AZ279" s="61" t="n">
        <v>273</v>
      </c>
      <c r="BA279" s="76" t="n">
        <v>0.0823660504529777</v>
      </c>
      <c r="BB279" s="77" t="n">
        <v>0.163476342412517</v>
      </c>
      <c r="BC279" s="54"/>
      <c r="BD279" s="54" t="n">
        <f aca="false">IF($D$11=1,BA279*BB279,BA279)</f>
        <v>0.0823660504529777</v>
      </c>
    </row>
    <row r="280" customFormat="false" ht="12.75" hidden="false" customHeight="false" outlineLevel="0" collapsed="false"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60" t="n">
        <f aca="false">X268+1</f>
        <v>23</v>
      </c>
      <c r="Y280" s="61" t="n">
        <v>274</v>
      </c>
      <c r="Z280" s="71" t="n">
        <f aca="false">Z279*VLOOKUP($X280,$K$7:$V$36,Z$6+1,FALSE())</f>
        <v>0.719998046570214</v>
      </c>
      <c r="AA280" s="71" t="n">
        <f aca="false">AA279*VLOOKUP($X280,$K$7:$V$36,AA$6+1,FALSE())</f>
        <v>0.644481180091135</v>
      </c>
      <c r="AB280" s="71" t="n">
        <f aca="false">AB279*VLOOKUP($X280,$K$7:$V$36,AB$6+1,FALSE())</f>
        <v>0.529630171004137</v>
      </c>
      <c r="AC280" s="71" t="n">
        <f aca="false">AC279*VLOOKUP($X280,$K$7:$V$36,AC$6+1,FALSE())</f>
        <v>0.45880083300433</v>
      </c>
      <c r="AD280" s="71" t="n">
        <f aca="false">AD279*VLOOKUP($X280,$K$7:$V$36,AD$6+1,FALSE())</f>
        <v>0.388465949144012</v>
      </c>
      <c r="AE280" s="71" t="n">
        <f aca="false">AE279*VLOOKUP($X280,$K$7:$V$36,AE$6+1,FALSE())</f>
        <v>0.29974200057738</v>
      </c>
      <c r="AF280" s="71" t="n">
        <f aca="false">AF279*VLOOKUP($X280,$K$7:$V$36,AF$6+1,FALSE())</f>
        <v>0.26738038804671</v>
      </c>
      <c r="AG280" s="71" t="n">
        <f aca="false">AG279*VLOOKUP($X280,$K$7:$V$36,AG$6+1,FALSE())</f>
        <v>0.201913536032599</v>
      </c>
      <c r="AH280" s="71" t="n">
        <f aca="false">AH279*VLOOKUP($X280,$K$7:$V$36,AH$6+1,FALSE())</f>
        <v>0.16220916020966</v>
      </c>
      <c r="AI280" s="71" t="n">
        <f aca="false">AI279*VLOOKUP($X280,$K$7:$V$36,AI$6+1,FALSE())</f>
        <v>0.0815459176958887</v>
      </c>
      <c r="AJ280" s="71" t="n">
        <f aca="false">AJ279*VLOOKUP($X280,$K$7:$V$36,AJ$6+1,FALSE())</f>
        <v>0.0256534618758378</v>
      </c>
      <c r="AK280" s="72" t="n">
        <f aca="false">W$7</f>
        <v>0</v>
      </c>
      <c r="AL280" s="73" t="n">
        <f aca="false">AL279*VLOOKUP($X280,$K$40:$V$69,AL$6+1,FALSE())</f>
        <v>0.719998046570214</v>
      </c>
      <c r="AM280" s="74" t="n">
        <f aca="false">AM279*VLOOKUP($X280,$K$40:$V$69,AM$6+1,FALSE())</f>
        <v>0.644481180091135</v>
      </c>
      <c r="AN280" s="74" t="n">
        <f aca="false">AN279*VLOOKUP($X280,$K$40:$V$69,AN$6+1,FALSE())</f>
        <v>0.529630171004137</v>
      </c>
      <c r="AO280" s="74" t="n">
        <f aca="false">AO279*VLOOKUP($X280,$K$40:$V$69,AO$6+1,FALSE())</f>
        <v>0.45880083300433</v>
      </c>
      <c r="AP280" s="74" t="n">
        <f aca="false">AP279*VLOOKUP($X280,$K$40:$V$69,AP$6+1,FALSE())</f>
        <v>0.388465949144012</v>
      </c>
      <c r="AQ280" s="74" t="n">
        <f aca="false">AQ279*VLOOKUP($X280,$K$40:$V$69,AQ$6+1,FALSE())</f>
        <v>0.29974200057738</v>
      </c>
      <c r="AR280" s="74" t="n">
        <f aca="false">AR279*VLOOKUP($X280,$K$40:$V$69,AR$6+1,FALSE())</f>
        <v>0.26738038804671</v>
      </c>
      <c r="AS280" s="74" t="n">
        <f aca="false">AS279*VLOOKUP($X280,$K$40:$V$69,AS$6+1,FALSE())</f>
        <v>0.201913536032599</v>
      </c>
      <c r="AT280" s="74" t="n">
        <f aca="false">AT279*VLOOKUP($X280,$K$40:$V$69,AT$6+1,FALSE())</f>
        <v>0.16220916020966</v>
      </c>
      <c r="AU280" s="74" t="n">
        <f aca="false">AU279*VLOOKUP($X280,$K$40:$V$69,AU$6+1,FALSE())</f>
        <v>0.0815459176958887</v>
      </c>
      <c r="AV280" s="74" t="n">
        <f aca="false">AV279*VLOOKUP($X280,$K$40:$V$69,AV$6+1,FALSE())</f>
        <v>0.0256534618758378</v>
      </c>
      <c r="AW280" s="75" t="n">
        <v>0</v>
      </c>
      <c r="AX280" s="54"/>
      <c r="AY280" s="60" t="n">
        <f aca="false">AY268+1</f>
        <v>23</v>
      </c>
      <c r="AZ280" s="61" t="n">
        <v>274</v>
      </c>
      <c r="BA280" s="76" t="n">
        <v>0.0815459176958887</v>
      </c>
      <c r="BB280" s="77" t="n">
        <v>0.16220916020966</v>
      </c>
      <c r="BC280" s="54"/>
      <c r="BD280" s="54" t="n">
        <f aca="false">IF($D$11=1,BA280*BB280,BA280)</f>
        <v>0.0815459176958887</v>
      </c>
    </row>
    <row r="281" customFormat="false" ht="12.75" hidden="false" customHeight="false" outlineLevel="0" collapsed="false"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60" t="n">
        <f aca="false">X269+1</f>
        <v>23</v>
      </c>
      <c r="Y281" s="61" t="n">
        <v>275</v>
      </c>
      <c r="Z281" s="71" t="n">
        <f aca="false">Z280*VLOOKUP($X281,$K$7:$V$36,Z$6+1,FALSE())</f>
        <v>0.718726673083497</v>
      </c>
      <c r="AA281" s="71" t="n">
        <f aca="false">AA280*VLOOKUP($X281,$K$7:$V$36,AA$6+1,FALSE())</f>
        <v>0.642909701031318</v>
      </c>
      <c r="AB281" s="71" t="n">
        <f aca="false">AB280*VLOOKUP($X281,$K$7:$V$36,AB$6+1,FALSE())</f>
        <v>0.527865262309873</v>
      </c>
      <c r="AC281" s="71" t="n">
        <f aca="false">AC280*VLOOKUP($X281,$K$7:$V$36,AC$6+1,FALSE())</f>
        <v>0.456930771793799</v>
      </c>
      <c r="AD281" s="71" t="n">
        <f aca="false">AD280*VLOOKUP($X281,$K$7:$V$36,AD$6+1,FALSE())</f>
        <v>0.386694564136966</v>
      </c>
      <c r="AE281" s="71" t="n">
        <f aca="false">AE280*VLOOKUP($X281,$K$7:$V$36,AE$6+1,FALSE())</f>
        <v>0.298154411898562</v>
      </c>
      <c r="AF281" s="71" t="n">
        <f aca="false">AF280*VLOOKUP($X281,$K$7:$V$36,AF$6+1,FALSE())</f>
        <v>0.265862695435267</v>
      </c>
      <c r="AG281" s="71" t="n">
        <f aca="false">AG280*VLOOKUP($X281,$K$7:$V$36,AG$6+1,FALSE())</f>
        <v>0.200532959765536</v>
      </c>
      <c r="AH281" s="71" t="n">
        <f aca="false">AH280*VLOOKUP($X281,$K$7:$V$36,AH$6+1,FALSE())</f>
        <v>0.160951800533485</v>
      </c>
      <c r="AI281" s="71" t="n">
        <f aca="false">AI280*VLOOKUP($X281,$K$7:$V$36,AI$6+1,FALSE())</f>
        <v>0.0807339511399901</v>
      </c>
      <c r="AJ281" s="71" t="n">
        <f aca="false">AJ280*VLOOKUP($X281,$K$7:$V$36,AJ$6+1,FALSE())</f>
        <v>0.0253085269332192</v>
      </c>
      <c r="AK281" s="72" t="n">
        <f aca="false">W$7</f>
        <v>0</v>
      </c>
      <c r="AL281" s="73" t="n">
        <f aca="false">AL280*VLOOKUP($X281,$K$40:$V$69,AL$6+1,FALSE())</f>
        <v>0.718726673083497</v>
      </c>
      <c r="AM281" s="74" t="n">
        <f aca="false">AM280*VLOOKUP($X281,$K$40:$V$69,AM$6+1,FALSE())</f>
        <v>0.642909701031318</v>
      </c>
      <c r="AN281" s="74" t="n">
        <f aca="false">AN280*VLOOKUP($X281,$K$40:$V$69,AN$6+1,FALSE())</f>
        <v>0.527865262309873</v>
      </c>
      <c r="AO281" s="74" t="n">
        <f aca="false">AO280*VLOOKUP($X281,$K$40:$V$69,AO$6+1,FALSE())</f>
        <v>0.456930771793799</v>
      </c>
      <c r="AP281" s="74" t="n">
        <f aca="false">AP280*VLOOKUP($X281,$K$40:$V$69,AP$6+1,FALSE())</f>
        <v>0.386694564136966</v>
      </c>
      <c r="AQ281" s="74" t="n">
        <f aca="false">AQ280*VLOOKUP($X281,$K$40:$V$69,AQ$6+1,FALSE())</f>
        <v>0.298154411898562</v>
      </c>
      <c r="AR281" s="74" t="n">
        <f aca="false">AR280*VLOOKUP($X281,$K$40:$V$69,AR$6+1,FALSE())</f>
        <v>0.265862695435267</v>
      </c>
      <c r="AS281" s="74" t="n">
        <f aca="false">AS280*VLOOKUP($X281,$K$40:$V$69,AS$6+1,FALSE())</f>
        <v>0.200532959765536</v>
      </c>
      <c r="AT281" s="74" t="n">
        <f aca="false">AT280*VLOOKUP($X281,$K$40:$V$69,AT$6+1,FALSE())</f>
        <v>0.160951800533485</v>
      </c>
      <c r="AU281" s="74" t="n">
        <f aca="false">AU280*VLOOKUP($X281,$K$40:$V$69,AU$6+1,FALSE())</f>
        <v>0.0807339511399901</v>
      </c>
      <c r="AV281" s="74" t="n">
        <f aca="false">AV280*VLOOKUP($X281,$K$40:$V$69,AV$6+1,FALSE())</f>
        <v>0.0253085269332192</v>
      </c>
      <c r="AW281" s="75" t="n">
        <v>0</v>
      </c>
      <c r="AX281" s="54"/>
      <c r="AY281" s="60" t="n">
        <f aca="false">AY269+1</f>
        <v>23</v>
      </c>
      <c r="AZ281" s="61" t="n">
        <v>275</v>
      </c>
      <c r="BA281" s="76" t="n">
        <v>0.0807339511399901</v>
      </c>
      <c r="BB281" s="77" t="n">
        <v>0.160951800533485</v>
      </c>
      <c r="BC281" s="54"/>
      <c r="BD281" s="54" t="n">
        <f aca="false">IF($D$11=1,BA281*BB281,BA281)</f>
        <v>0.0807339511399901</v>
      </c>
    </row>
    <row r="282" customFormat="false" ht="12.75" hidden="false" customHeight="false" outlineLevel="0" collapsed="false"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60" t="n">
        <f aca="false">X270+1</f>
        <v>23</v>
      </c>
      <c r="Y282" s="61" t="n">
        <v>276</v>
      </c>
      <c r="Z282" s="71" t="n">
        <f aca="false">Z281*VLOOKUP($X282,$K$7:$V$36,Z$6+1,FALSE())</f>
        <v>0.717457544589737</v>
      </c>
      <c r="AA282" s="71" t="n">
        <f aca="false">AA281*VLOOKUP($X282,$K$7:$V$36,AA$6+1,FALSE())</f>
        <v>0.641342053807886</v>
      </c>
      <c r="AB282" s="71" t="n">
        <f aca="false">AB281*VLOOKUP($X282,$K$7:$V$36,AB$6+1,FALSE())</f>
        <v>0.526106234894413</v>
      </c>
      <c r="AC282" s="71" t="n">
        <f aca="false">AC281*VLOOKUP($X282,$K$7:$V$36,AC$6+1,FALSE())</f>
        <v>0.455068332907988</v>
      </c>
      <c r="AD282" s="71" t="n">
        <f aca="false">AD281*VLOOKUP($X282,$K$7:$V$36,AD$6+1,FALSE())</f>
        <v>0.384931256555625</v>
      </c>
      <c r="AE282" s="71" t="n">
        <f aca="false">AE281*VLOOKUP($X282,$K$7:$V$36,AE$6+1,FALSE())</f>
        <v>0.296575231910578</v>
      </c>
      <c r="AF282" s="71" t="n">
        <f aca="false">AF281*VLOOKUP($X282,$K$7:$V$36,AF$6+1,FALSE())</f>
        <v>0.264353617482812</v>
      </c>
      <c r="AG282" s="71" t="n">
        <f aca="false">AG281*VLOOKUP($X282,$K$7:$V$36,AG$6+1,FALSE())</f>
        <v>0.199161823137174</v>
      </c>
      <c r="AH282" s="71" t="n">
        <f aca="false">AH281*VLOOKUP($X282,$K$7:$V$36,AH$6+1,FALSE())</f>
        <v>0.159704187244958</v>
      </c>
      <c r="AI282" s="71" t="n">
        <f aca="false">AI281*VLOOKUP($X282,$K$7:$V$36,AI$6+1,FALSE())</f>
        <v>0.0799300694730292</v>
      </c>
      <c r="AJ282" s="71" t="n">
        <f aca="false">AJ281*VLOOKUP($X282,$K$7:$V$36,AJ$6+1,FALSE())</f>
        <v>0.0249682299655926</v>
      </c>
      <c r="AK282" s="72" t="n">
        <f aca="false">W$7</f>
        <v>0</v>
      </c>
      <c r="AL282" s="73" t="n">
        <f aca="false">AL281*VLOOKUP($X282,$K$40:$V$69,AL$6+1,FALSE())</f>
        <v>0.717457544589737</v>
      </c>
      <c r="AM282" s="74" t="n">
        <f aca="false">AM281*VLOOKUP($X282,$K$40:$V$69,AM$6+1,FALSE())</f>
        <v>0.641342053807886</v>
      </c>
      <c r="AN282" s="74" t="n">
        <f aca="false">AN281*VLOOKUP($X282,$K$40:$V$69,AN$6+1,FALSE())</f>
        <v>0.526106234894413</v>
      </c>
      <c r="AO282" s="74" t="n">
        <f aca="false">AO281*VLOOKUP($X282,$K$40:$V$69,AO$6+1,FALSE())</f>
        <v>0.455068332907988</v>
      </c>
      <c r="AP282" s="74" t="n">
        <f aca="false">AP281*VLOOKUP($X282,$K$40:$V$69,AP$6+1,FALSE())</f>
        <v>0.384931256555625</v>
      </c>
      <c r="AQ282" s="74" t="n">
        <f aca="false">AQ281*VLOOKUP($X282,$K$40:$V$69,AQ$6+1,FALSE())</f>
        <v>0.296575231910578</v>
      </c>
      <c r="AR282" s="74" t="n">
        <f aca="false">AR281*VLOOKUP($X282,$K$40:$V$69,AR$6+1,FALSE())</f>
        <v>0.264353617482812</v>
      </c>
      <c r="AS282" s="74" t="n">
        <f aca="false">AS281*VLOOKUP($X282,$K$40:$V$69,AS$6+1,FALSE())</f>
        <v>0.199161823137174</v>
      </c>
      <c r="AT282" s="74" t="n">
        <f aca="false">AT281*VLOOKUP($X282,$K$40:$V$69,AT$6+1,FALSE())</f>
        <v>0.159704187244958</v>
      </c>
      <c r="AU282" s="74" t="n">
        <f aca="false">AU281*VLOOKUP($X282,$K$40:$V$69,AU$6+1,FALSE())</f>
        <v>0.0799300694730292</v>
      </c>
      <c r="AV282" s="74" t="n">
        <f aca="false">AV281*VLOOKUP($X282,$K$40:$V$69,AV$6+1,FALSE())</f>
        <v>0.0249682299655926</v>
      </c>
      <c r="AW282" s="75" t="n">
        <v>0</v>
      </c>
      <c r="AX282" s="54"/>
      <c r="AY282" s="60" t="n">
        <f aca="false">AY270+1</f>
        <v>23</v>
      </c>
      <c r="AZ282" s="61" t="n">
        <v>276</v>
      </c>
      <c r="BA282" s="76" t="n">
        <v>0.0799300694730292</v>
      </c>
      <c r="BB282" s="77" t="n">
        <v>0.159704187244958</v>
      </c>
      <c r="BC282" s="54"/>
      <c r="BD282" s="54" t="n">
        <f aca="false">IF($D$11=1,BA282*BB282,BA282)</f>
        <v>0.0799300694730292</v>
      </c>
    </row>
    <row r="283" customFormat="false" ht="12.75" hidden="false" customHeight="false" outlineLevel="0" collapsed="false"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60" t="n">
        <f aca="false">X271+1</f>
        <v>24</v>
      </c>
      <c r="Y283" s="61" t="n">
        <v>277</v>
      </c>
      <c r="Z283" s="71" t="n">
        <f aca="false">Z282*VLOOKUP($X283,$K$7:$V$36,Z$6+1,FALSE())</f>
        <v>0.71619065712472</v>
      </c>
      <c r="AA283" s="71" t="n">
        <f aca="false">AA282*VLOOKUP($X283,$K$7:$V$36,AA$6+1,FALSE())</f>
        <v>0.639778229077431</v>
      </c>
      <c r="AB283" s="71" t="n">
        <f aca="false">AB282*VLOOKUP($X283,$K$7:$V$36,AB$6+1,FALSE())</f>
        <v>0.524353069159327</v>
      </c>
      <c r="AC283" s="71" t="n">
        <f aca="false">AC282*VLOOKUP($X283,$K$7:$V$36,AC$6+1,FALSE())</f>
        <v>0.453213485278484</v>
      </c>
      <c r="AD283" s="71" t="n">
        <f aca="false">AD282*VLOOKUP($X283,$K$7:$V$36,AD$6+1,FALSE())</f>
        <v>0.383175989567338</v>
      </c>
      <c r="AE283" s="71" t="n">
        <f aca="false">AE282*VLOOKUP($X283,$K$7:$V$36,AE$6+1,FALSE())</f>
        <v>0.295004416076653</v>
      </c>
      <c r="AF283" s="71" t="n">
        <f aca="false">AF282*VLOOKUP($X283,$K$7:$V$36,AF$6+1,FALSE())</f>
        <v>0.262853105291202</v>
      </c>
      <c r="AG283" s="71" t="n">
        <f aca="false">AG282*VLOOKUP($X283,$K$7:$V$36,AG$6+1,FALSE())</f>
        <v>0.197800061604338</v>
      </c>
      <c r="AH283" s="71" t="n">
        <f aca="false">AH282*VLOOKUP($X283,$K$7:$V$36,AH$6+1,FALSE())</f>
        <v>0.158466244795231</v>
      </c>
      <c r="AI283" s="71" t="n">
        <f aca="false">AI282*VLOOKUP($X283,$K$7:$V$36,AI$6+1,FALSE())</f>
        <v>0.0791341921923933</v>
      </c>
      <c r="AJ283" s="71" t="n">
        <f aca="false">AJ282*VLOOKUP($X283,$K$7:$V$36,AJ$6+1,FALSE())</f>
        <v>0.0246325086110186</v>
      </c>
      <c r="AK283" s="72" t="n">
        <f aca="false">W$7</f>
        <v>0</v>
      </c>
      <c r="AL283" s="73" t="n">
        <f aca="false">AL282*VLOOKUP($X283,$K$40:$V$69,AL$6+1,FALSE())</f>
        <v>0.71619065712472</v>
      </c>
      <c r="AM283" s="74" t="n">
        <f aca="false">AM282*VLOOKUP($X283,$K$40:$V$69,AM$6+1,FALSE())</f>
        <v>0.639778229077431</v>
      </c>
      <c r="AN283" s="74" t="n">
        <f aca="false">AN282*VLOOKUP($X283,$K$40:$V$69,AN$6+1,FALSE())</f>
        <v>0.524353069159327</v>
      </c>
      <c r="AO283" s="74" t="n">
        <f aca="false">AO282*VLOOKUP($X283,$K$40:$V$69,AO$6+1,FALSE())</f>
        <v>0.453213485278484</v>
      </c>
      <c r="AP283" s="74" t="n">
        <f aca="false">AP282*VLOOKUP($X283,$K$40:$V$69,AP$6+1,FALSE())</f>
        <v>0.383175989567338</v>
      </c>
      <c r="AQ283" s="74" t="n">
        <f aca="false">AQ282*VLOOKUP($X283,$K$40:$V$69,AQ$6+1,FALSE())</f>
        <v>0.295004416076653</v>
      </c>
      <c r="AR283" s="74" t="n">
        <f aca="false">AR282*VLOOKUP($X283,$K$40:$V$69,AR$6+1,FALSE())</f>
        <v>0.262853105291202</v>
      </c>
      <c r="AS283" s="74" t="n">
        <f aca="false">AS282*VLOOKUP($X283,$K$40:$V$69,AS$6+1,FALSE())</f>
        <v>0.197800061604338</v>
      </c>
      <c r="AT283" s="74" t="n">
        <f aca="false">AT282*VLOOKUP($X283,$K$40:$V$69,AT$6+1,FALSE())</f>
        <v>0.158466244795231</v>
      </c>
      <c r="AU283" s="74" t="n">
        <f aca="false">AU282*VLOOKUP($X283,$K$40:$V$69,AU$6+1,FALSE())</f>
        <v>0.0791341921923933</v>
      </c>
      <c r="AV283" s="74" t="n">
        <f aca="false">AV282*VLOOKUP($X283,$K$40:$V$69,AV$6+1,FALSE())</f>
        <v>0.0246325086110186</v>
      </c>
      <c r="AW283" s="75" t="n">
        <v>0</v>
      </c>
      <c r="AX283" s="54"/>
      <c r="AY283" s="60" t="n">
        <f aca="false">AY271+1</f>
        <v>24</v>
      </c>
      <c r="AZ283" s="61" t="n">
        <v>277</v>
      </c>
      <c r="BA283" s="76" t="n">
        <v>0.0791341921923933</v>
      </c>
      <c r="BB283" s="77" t="n">
        <v>0.158466244795231</v>
      </c>
      <c r="BC283" s="54"/>
      <c r="BD283" s="54" t="n">
        <f aca="false">IF($D$11=1,BA283*BB283,BA283)</f>
        <v>0.0791341921923933</v>
      </c>
    </row>
    <row r="284" customFormat="false" ht="12.75" hidden="false" customHeight="false" outlineLevel="0" collapsed="false"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60" t="n">
        <f aca="false">X272+1</f>
        <v>24</v>
      </c>
      <c r="Y284" s="61" t="n">
        <v>278</v>
      </c>
      <c r="Z284" s="71" t="n">
        <f aca="false">Z283*VLOOKUP($X284,$K$7:$V$36,Z$6+1,FALSE())</f>
        <v>0.714926006731236</v>
      </c>
      <c r="AA284" s="71" t="n">
        <f aca="false">AA283*VLOOKUP($X284,$K$7:$V$36,AA$6+1,FALSE())</f>
        <v>0.638218217519328</v>
      </c>
      <c r="AB284" s="71" t="n">
        <f aca="false">AB283*VLOOKUP($X284,$K$7:$V$36,AB$6+1,FALSE())</f>
        <v>0.522605745571494</v>
      </c>
      <c r="AC284" s="71" t="n">
        <f aca="false">AC283*VLOOKUP($X284,$K$7:$V$36,AC$6+1,FALSE())</f>
        <v>0.451366197963509</v>
      </c>
      <c r="AD284" s="71" t="n">
        <f aca="false">AD283*VLOOKUP($X284,$K$7:$V$36,AD$6+1,FALSE())</f>
        <v>0.381428726507408</v>
      </c>
      <c r="AE284" s="71" t="n">
        <f aca="false">AE283*VLOOKUP($X284,$K$7:$V$36,AE$6+1,FALSE())</f>
        <v>0.2934419200959</v>
      </c>
      <c r="AF284" s="71" t="n">
        <f aca="false">AF283*VLOOKUP($X284,$K$7:$V$36,AF$6+1,FALSE())</f>
        <v>0.261361110239846</v>
      </c>
      <c r="AG284" s="71" t="n">
        <f aca="false">AG283*VLOOKUP($X284,$K$7:$V$36,AG$6+1,FALSE())</f>
        <v>0.19644761106516</v>
      </c>
      <c r="AH284" s="71" t="n">
        <f aca="false">AH283*VLOOKUP($X284,$K$7:$V$36,AH$6+1,FALSE())</f>
        <v>0.157237898221075</v>
      </c>
      <c r="AI284" s="71" t="n">
        <f aca="false">AI283*VLOOKUP($X284,$K$7:$V$36,AI$6+1,FALSE())</f>
        <v>0.0783462395970482</v>
      </c>
      <c r="AJ284" s="71" t="n">
        <f aca="false">AJ283*VLOOKUP($X284,$K$7:$V$36,AJ$6+1,FALSE())</f>
        <v>0.0243013013460725</v>
      </c>
      <c r="AK284" s="72" t="n">
        <f aca="false">W$7</f>
        <v>0</v>
      </c>
      <c r="AL284" s="73" t="n">
        <f aca="false">AL283*VLOOKUP($X284,$K$40:$V$69,AL$6+1,FALSE())</f>
        <v>0.714926006731236</v>
      </c>
      <c r="AM284" s="74" t="n">
        <f aca="false">AM283*VLOOKUP($X284,$K$40:$V$69,AM$6+1,FALSE())</f>
        <v>0.638218217519328</v>
      </c>
      <c r="AN284" s="74" t="n">
        <f aca="false">AN283*VLOOKUP($X284,$K$40:$V$69,AN$6+1,FALSE())</f>
        <v>0.522605745571494</v>
      </c>
      <c r="AO284" s="74" t="n">
        <f aca="false">AO283*VLOOKUP($X284,$K$40:$V$69,AO$6+1,FALSE())</f>
        <v>0.451366197963509</v>
      </c>
      <c r="AP284" s="74" t="n">
        <f aca="false">AP283*VLOOKUP($X284,$K$40:$V$69,AP$6+1,FALSE())</f>
        <v>0.381428726507408</v>
      </c>
      <c r="AQ284" s="74" t="n">
        <f aca="false">AQ283*VLOOKUP($X284,$K$40:$V$69,AQ$6+1,FALSE())</f>
        <v>0.2934419200959</v>
      </c>
      <c r="AR284" s="74" t="n">
        <f aca="false">AR283*VLOOKUP($X284,$K$40:$V$69,AR$6+1,FALSE())</f>
        <v>0.261361110239846</v>
      </c>
      <c r="AS284" s="74" t="n">
        <f aca="false">AS283*VLOOKUP($X284,$K$40:$V$69,AS$6+1,FALSE())</f>
        <v>0.19644761106516</v>
      </c>
      <c r="AT284" s="74" t="n">
        <f aca="false">AT283*VLOOKUP($X284,$K$40:$V$69,AT$6+1,FALSE())</f>
        <v>0.157237898221075</v>
      </c>
      <c r="AU284" s="74" t="n">
        <f aca="false">AU283*VLOOKUP($X284,$K$40:$V$69,AU$6+1,FALSE())</f>
        <v>0.0783462395970482</v>
      </c>
      <c r="AV284" s="74" t="n">
        <f aca="false">AV283*VLOOKUP($X284,$K$40:$V$69,AV$6+1,FALSE())</f>
        <v>0.0243013013460725</v>
      </c>
      <c r="AW284" s="75" t="n">
        <v>0</v>
      </c>
      <c r="AX284" s="54"/>
      <c r="AY284" s="60" t="n">
        <f aca="false">AY272+1</f>
        <v>24</v>
      </c>
      <c r="AZ284" s="61" t="n">
        <v>278</v>
      </c>
      <c r="BA284" s="76" t="n">
        <v>0.0783462395970482</v>
      </c>
      <c r="BB284" s="77" t="n">
        <v>0.157237898221075</v>
      </c>
      <c r="BC284" s="54"/>
      <c r="BD284" s="54" t="n">
        <f aca="false">IF($D$11=1,BA284*BB284,BA284)</f>
        <v>0.0783462395970482</v>
      </c>
    </row>
    <row r="285" customFormat="false" ht="12.75" hidden="false" customHeight="false" outlineLevel="0" collapsed="false"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60" t="n">
        <f aca="false">X273+1</f>
        <v>24</v>
      </c>
      <c r="Y285" s="61" t="n">
        <v>279</v>
      </c>
      <c r="Z285" s="71" t="n">
        <f aca="false">Z284*VLOOKUP($X285,$K$7:$V$36,Z$6+1,FALSE())</f>
        <v>0.713663589459062</v>
      </c>
      <c r="AA285" s="71" t="n">
        <f aca="false">AA284*VLOOKUP($X285,$K$7:$V$36,AA$6+1,FALSE())</f>
        <v>0.636662009835679</v>
      </c>
      <c r="AB285" s="71" t="n">
        <f aca="false">AB284*VLOOKUP($X285,$K$7:$V$36,AB$6+1,FALSE())</f>
        <v>0.520864244662882</v>
      </c>
      <c r="AC285" s="71" t="n">
        <f aca="false">AC284*VLOOKUP($X285,$K$7:$V$36,AC$6+1,FALSE())</f>
        <v>0.449526440147401</v>
      </c>
      <c r="AD285" s="71" t="n">
        <f aca="false">AD284*VLOOKUP($X285,$K$7:$V$36,AD$6+1,FALSE())</f>
        <v>0.37968943087833</v>
      </c>
      <c r="AE285" s="71" t="n">
        <f aca="false">AE284*VLOOKUP($X285,$K$7:$V$36,AE$6+1,FALSE())</f>
        <v>0.291887699902074</v>
      </c>
      <c r="AF285" s="71" t="n">
        <f aca="false">AF284*VLOOKUP($X285,$K$7:$V$36,AF$6+1,FALSE())</f>
        <v>0.259877583984136</v>
      </c>
      <c r="AG285" s="71" t="n">
        <f aca="false">AG284*VLOOKUP($X285,$K$7:$V$36,AG$6+1,FALSE())</f>
        <v>0.195104407856069</v>
      </c>
      <c r="AH285" s="71" t="n">
        <f aca="false">AH284*VLOOKUP($X285,$K$7:$V$36,AH$6+1,FALSE())</f>
        <v>0.156019073140333</v>
      </c>
      <c r="AI285" s="71" t="n">
        <f aca="false">AI284*VLOOKUP($X285,$K$7:$V$36,AI$6+1,FALSE())</f>
        <v>0.0775661327795559</v>
      </c>
      <c r="AJ285" s="71" t="n">
        <f aca="false">AJ284*VLOOKUP($X285,$K$7:$V$36,AJ$6+1,FALSE())</f>
        <v>0.0239745474745703</v>
      </c>
      <c r="AK285" s="72" t="n">
        <f aca="false">W$7</f>
        <v>0</v>
      </c>
      <c r="AL285" s="73" t="n">
        <f aca="false">AL284*VLOOKUP($X285,$K$40:$V$69,AL$6+1,FALSE())</f>
        <v>0.713663589459062</v>
      </c>
      <c r="AM285" s="74" t="n">
        <f aca="false">AM284*VLOOKUP($X285,$K$40:$V$69,AM$6+1,FALSE())</f>
        <v>0.636662009835679</v>
      </c>
      <c r="AN285" s="74" t="n">
        <f aca="false">AN284*VLOOKUP($X285,$K$40:$V$69,AN$6+1,FALSE())</f>
        <v>0.520864244662882</v>
      </c>
      <c r="AO285" s="74" t="n">
        <f aca="false">AO284*VLOOKUP($X285,$K$40:$V$69,AO$6+1,FALSE())</f>
        <v>0.449526440147401</v>
      </c>
      <c r="AP285" s="74" t="n">
        <f aca="false">AP284*VLOOKUP($X285,$K$40:$V$69,AP$6+1,FALSE())</f>
        <v>0.37968943087833</v>
      </c>
      <c r="AQ285" s="74" t="n">
        <f aca="false">AQ284*VLOOKUP($X285,$K$40:$V$69,AQ$6+1,FALSE())</f>
        <v>0.291887699902074</v>
      </c>
      <c r="AR285" s="74" t="n">
        <f aca="false">AR284*VLOOKUP($X285,$K$40:$V$69,AR$6+1,FALSE())</f>
        <v>0.259877583984136</v>
      </c>
      <c r="AS285" s="74" t="n">
        <f aca="false">AS284*VLOOKUP($X285,$K$40:$V$69,AS$6+1,FALSE())</f>
        <v>0.195104407856069</v>
      </c>
      <c r="AT285" s="74" t="n">
        <f aca="false">AT284*VLOOKUP($X285,$K$40:$V$69,AT$6+1,FALSE())</f>
        <v>0.156019073140333</v>
      </c>
      <c r="AU285" s="74" t="n">
        <f aca="false">AU284*VLOOKUP($X285,$K$40:$V$69,AU$6+1,FALSE())</f>
        <v>0.0775661327795559</v>
      </c>
      <c r="AV285" s="74" t="n">
        <f aca="false">AV284*VLOOKUP($X285,$K$40:$V$69,AV$6+1,FALSE())</f>
        <v>0.0239745474745703</v>
      </c>
      <c r="AW285" s="75" t="n">
        <v>0</v>
      </c>
      <c r="AX285" s="54"/>
      <c r="AY285" s="60" t="n">
        <f aca="false">AY273+1</f>
        <v>24</v>
      </c>
      <c r="AZ285" s="61" t="n">
        <v>279</v>
      </c>
      <c r="BA285" s="76" t="n">
        <v>0.0775661327795559</v>
      </c>
      <c r="BB285" s="77" t="n">
        <v>0.156019073140333</v>
      </c>
      <c r="BC285" s="54"/>
      <c r="BD285" s="54" t="n">
        <f aca="false">IF($D$11=1,BA285*BB285,BA285)</f>
        <v>0.0775661327795559</v>
      </c>
    </row>
    <row r="286" customFormat="false" ht="12.75" hidden="false" customHeight="false" outlineLevel="0" collapsed="false"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60" t="n">
        <f aca="false">X274+1</f>
        <v>24</v>
      </c>
      <c r="Y286" s="61" t="n">
        <v>280</v>
      </c>
      <c r="Z286" s="71" t="n">
        <f aca="false">Z285*VLOOKUP($X286,$K$7:$V$36,Z$6+1,FALSE())</f>
        <v>0.712403401364947</v>
      </c>
      <c r="AA286" s="71" t="n">
        <f aca="false">AA285*VLOOKUP($X286,$K$7:$V$36,AA$6+1,FALSE())</f>
        <v>0.635109596751256</v>
      </c>
      <c r="AB286" s="71" t="n">
        <f aca="false">AB285*VLOOKUP($X286,$K$7:$V$36,AB$6+1,FALSE())</f>
        <v>0.519128547030336</v>
      </c>
      <c r="AC286" s="71" t="n">
        <f aca="false">AC285*VLOOKUP($X286,$K$7:$V$36,AC$6+1,FALSE())</f>
        <v>0.447694181140103</v>
      </c>
      <c r="AD286" s="71" t="n">
        <f aca="false">AD285*VLOOKUP($X286,$K$7:$V$36,AD$6+1,FALSE())</f>
        <v>0.377958066349023</v>
      </c>
      <c r="AE286" s="71" t="n">
        <f aca="false">AE285*VLOOKUP($X286,$K$7:$V$36,AE$6+1,FALSE())</f>
        <v>0.290341711662327</v>
      </c>
      <c r="AF286" s="71" t="n">
        <f aca="false">AF285*VLOOKUP($X286,$K$7:$V$36,AF$6+1,FALSE())</f>
        <v>0.258402478453871</v>
      </c>
      <c r="AG286" s="71" t="n">
        <f aca="false">AG285*VLOOKUP($X286,$K$7:$V$36,AG$6+1,FALSE())</f>
        <v>0.193770388748791</v>
      </c>
      <c r="AH286" s="71" t="n">
        <f aca="false">AH285*VLOOKUP($X286,$K$7:$V$36,AH$6+1,FALSE())</f>
        <v>0.154809695747421</v>
      </c>
      <c r="AI286" s="71" t="n">
        <f aca="false">AI285*VLOOKUP($X286,$K$7:$V$36,AI$6+1,FALSE())</f>
        <v>0.0767937936181736</v>
      </c>
      <c r="AJ286" s="71" t="n">
        <f aca="false">AJ285*VLOOKUP($X286,$K$7:$V$36,AJ$6+1,FALSE())</f>
        <v>0.023652187116445</v>
      </c>
      <c r="AK286" s="72" t="n">
        <f aca="false">W$7</f>
        <v>0</v>
      </c>
      <c r="AL286" s="73" t="n">
        <f aca="false">AL285*VLOOKUP($X286,$K$40:$V$69,AL$6+1,FALSE())</f>
        <v>0.712403401364947</v>
      </c>
      <c r="AM286" s="74" t="n">
        <f aca="false">AM285*VLOOKUP($X286,$K$40:$V$69,AM$6+1,FALSE())</f>
        <v>0.635109596751256</v>
      </c>
      <c r="AN286" s="74" t="n">
        <f aca="false">AN285*VLOOKUP($X286,$K$40:$V$69,AN$6+1,FALSE())</f>
        <v>0.519128547030336</v>
      </c>
      <c r="AO286" s="74" t="n">
        <f aca="false">AO285*VLOOKUP($X286,$K$40:$V$69,AO$6+1,FALSE())</f>
        <v>0.447694181140103</v>
      </c>
      <c r="AP286" s="74" t="n">
        <f aca="false">AP285*VLOOKUP($X286,$K$40:$V$69,AP$6+1,FALSE())</f>
        <v>0.377958066349023</v>
      </c>
      <c r="AQ286" s="74" t="n">
        <f aca="false">AQ285*VLOOKUP($X286,$K$40:$V$69,AQ$6+1,FALSE())</f>
        <v>0.290341711662327</v>
      </c>
      <c r="AR286" s="74" t="n">
        <f aca="false">AR285*VLOOKUP($X286,$K$40:$V$69,AR$6+1,FALSE())</f>
        <v>0.258402478453871</v>
      </c>
      <c r="AS286" s="74" t="n">
        <f aca="false">AS285*VLOOKUP($X286,$K$40:$V$69,AS$6+1,FALSE())</f>
        <v>0.193770388748791</v>
      </c>
      <c r="AT286" s="74" t="n">
        <f aca="false">AT285*VLOOKUP($X286,$K$40:$V$69,AT$6+1,FALSE())</f>
        <v>0.154809695747421</v>
      </c>
      <c r="AU286" s="74" t="n">
        <f aca="false">AU285*VLOOKUP($X286,$K$40:$V$69,AU$6+1,FALSE())</f>
        <v>0.0767937936181736</v>
      </c>
      <c r="AV286" s="74" t="n">
        <f aca="false">AV285*VLOOKUP($X286,$K$40:$V$69,AV$6+1,FALSE())</f>
        <v>0.023652187116445</v>
      </c>
      <c r="AW286" s="75" t="n">
        <v>0</v>
      </c>
      <c r="AX286" s="54"/>
      <c r="AY286" s="60" t="n">
        <f aca="false">AY274+1</f>
        <v>24</v>
      </c>
      <c r="AZ286" s="61" t="n">
        <v>280</v>
      </c>
      <c r="BA286" s="76" t="n">
        <v>0.0767937936181736</v>
      </c>
      <c r="BB286" s="77" t="n">
        <v>0.154809695747421</v>
      </c>
      <c r="BC286" s="54"/>
      <c r="BD286" s="54" t="n">
        <f aca="false">IF($D$11=1,BA286*BB286,BA286)</f>
        <v>0.0767937936181736</v>
      </c>
    </row>
    <row r="287" customFormat="false" ht="12.75" hidden="false" customHeight="false" outlineLevel="0" collapsed="false"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60" t="n">
        <f aca="false">X275+1</f>
        <v>24</v>
      </c>
      <c r="Y287" s="61" t="n">
        <v>281</v>
      </c>
      <c r="Z287" s="71" t="n">
        <f aca="false">Z286*VLOOKUP($X287,$K$7:$V$36,Z$6+1,FALSE())</f>
        <v>0.711145438512608</v>
      </c>
      <c r="AA287" s="71" t="n">
        <f aca="false">AA286*VLOOKUP($X287,$K$7:$V$36,AA$6+1,FALSE())</f>
        <v>0.633560969013449</v>
      </c>
      <c r="AB287" s="71" t="n">
        <f aca="false">AB286*VLOOKUP($X287,$K$7:$V$36,AB$6+1,FALSE())</f>
        <v>0.517398633335355</v>
      </c>
      <c r="AC287" s="71" t="n">
        <f aca="false">AC286*VLOOKUP($X287,$K$7:$V$36,AC$6+1,FALSE())</f>
        <v>0.445869390376651</v>
      </c>
      <c r="AD287" s="71" t="n">
        <f aca="false">AD286*VLOOKUP($X287,$K$7:$V$36,AD$6+1,FALSE())</f>
        <v>0.376234596754073</v>
      </c>
      <c r="AE287" s="71" t="n">
        <f aca="false">AE286*VLOOKUP($X287,$K$7:$V$36,AE$6+1,FALSE())</f>
        <v>0.288803911775971</v>
      </c>
      <c r="AF287" s="71" t="n">
        <f aca="false">AF286*VLOOKUP($X287,$K$7:$V$36,AF$6+1,FALSE())</f>
        <v>0.256935745851705</v>
      </c>
      <c r="AG287" s="71" t="n">
        <f aca="false">AG286*VLOOKUP($X287,$K$7:$V$36,AG$6+1,FALSE())</f>
        <v>0.192445490947372</v>
      </c>
      <c r="AH287" s="71" t="n">
        <f aca="false">AH286*VLOOKUP($X287,$K$7:$V$36,AH$6+1,FALSE())</f>
        <v>0.153609692808857</v>
      </c>
      <c r="AI287" s="71" t="n">
        <f aca="false">AI286*VLOOKUP($X287,$K$7:$V$36,AI$6+1,FALSE())</f>
        <v>0.0760291447690297</v>
      </c>
      <c r="AJ287" s="71" t="n">
        <f aca="false">AJ286*VLOOKUP($X287,$K$7:$V$36,AJ$6+1,FALSE())</f>
        <v>0.0233341611967737</v>
      </c>
      <c r="AK287" s="72" t="n">
        <f aca="false">W$7</f>
        <v>0</v>
      </c>
      <c r="AL287" s="73" t="n">
        <f aca="false">AL286*VLOOKUP($X287,$K$40:$V$69,AL$6+1,FALSE())</f>
        <v>0.711145438512608</v>
      </c>
      <c r="AM287" s="74" t="n">
        <f aca="false">AM286*VLOOKUP($X287,$K$40:$V$69,AM$6+1,FALSE())</f>
        <v>0.633560969013449</v>
      </c>
      <c r="AN287" s="74" t="n">
        <f aca="false">AN286*VLOOKUP($X287,$K$40:$V$69,AN$6+1,FALSE())</f>
        <v>0.517398633335355</v>
      </c>
      <c r="AO287" s="74" t="n">
        <f aca="false">AO286*VLOOKUP($X287,$K$40:$V$69,AO$6+1,FALSE())</f>
        <v>0.445869390376651</v>
      </c>
      <c r="AP287" s="74" t="n">
        <f aca="false">AP286*VLOOKUP($X287,$K$40:$V$69,AP$6+1,FALSE())</f>
        <v>0.376234596754073</v>
      </c>
      <c r="AQ287" s="74" t="n">
        <f aca="false">AQ286*VLOOKUP($X287,$K$40:$V$69,AQ$6+1,FALSE())</f>
        <v>0.288803911775971</v>
      </c>
      <c r="AR287" s="74" t="n">
        <f aca="false">AR286*VLOOKUP($X287,$K$40:$V$69,AR$6+1,FALSE())</f>
        <v>0.256935745851705</v>
      </c>
      <c r="AS287" s="74" t="n">
        <f aca="false">AS286*VLOOKUP($X287,$K$40:$V$69,AS$6+1,FALSE())</f>
        <v>0.192445490947372</v>
      </c>
      <c r="AT287" s="74" t="n">
        <f aca="false">AT286*VLOOKUP($X287,$K$40:$V$69,AT$6+1,FALSE())</f>
        <v>0.153609692808857</v>
      </c>
      <c r="AU287" s="74" t="n">
        <f aca="false">AU286*VLOOKUP($X287,$K$40:$V$69,AU$6+1,FALSE())</f>
        <v>0.0760291447690297</v>
      </c>
      <c r="AV287" s="74" t="n">
        <f aca="false">AV286*VLOOKUP($X287,$K$40:$V$69,AV$6+1,FALSE())</f>
        <v>0.0233341611967737</v>
      </c>
      <c r="AW287" s="75" t="n">
        <v>0</v>
      </c>
      <c r="AX287" s="54"/>
      <c r="AY287" s="60" t="n">
        <f aca="false">AY275+1</f>
        <v>24</v>
      </c>
      <c r="AZ287" s="61" t="n">
        <v>281</v>
      </c>
      <c r="BA287" s="76" t="n">
        <v>0.0760291447690297</v>
      </c>
      <c r="BB287" s="77" t="n">
        <v>0.153609692808857</v>
      </c>
      <c r="BC287" s="54"/>
      <c r="BD287" s="54" t="n">
        <f aca="false">IF($D$11=1,BA287*BB287,BA287)</f>
        <v>0.0760291447690297</v>
      </c>
    </row>
    <row r="288" customFormat="false" ht="12.75" hidden="false" customHeight="false" outlineLevel="0" collapsed="false"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60" t="n">
        <f aca="false">X276+1</f>
        <v>24</v>
      </c>
      <c r="Y288" s="61" t="n">
        <v>282</v>
      </c>
      <c r="Z288" s="71" t="n">
        <f aca="false">Z287*VLOOKUP($X288,$K$7:$V$36,Z$6+1,FALSE())</f>
        <v>0.709889696972709</v>
      </c>
      <c r="AA288" s="71" t="n">
        <f aca="false">AA287*VLOOKUP($X288,$K$7:$V$36,AA$6+1,FALSE())</f>
        <v>0.63201611739221</v>
      </c>
      <c r="AB288" s="71" t="n">
        <f aca="false">AB287*VLOOKUP($X288,$K$7:$V$36,AB$6+1,FALSE())</f>
        <v>0.515674484303885</v>
      </c>
      <c r="AC288" s="71" t="n">
        <f aca="false">AC287*VLOOKUP($X288,$K$7:$V$36,AC$6+1,FALSE())</f>
        <v>0.44405203741666</v>
      </c>
      <c r="AD288" s="71" t="n">
        <f aca="false">AD287*VLOOKUP($X288,$K$7:$V$36,AD$6+1,FALSE())</f>
        <v>0.374518986092982</v>
      </c>
      <c r="AE288" s="71" t="n">
        <f aca="false">AE287*VLOOKUP($X288,$K$7:$V$36,AE$6+1,FALSE())</f>
        <v>0.287274256873251</v>
      </c>
      <c r="AF288" s="71" t="n">
        <f aca="false">AF287*VLOOKUP($X288,$K$7:$V$36,AF$6+1,FALSE())</f>
        <v>0.255477338651599</v>
      </c>
      <c r="AG288" s="71" t="n">
        <f aca="false">AG287*VLOOKUP($X288,$K$7:$V$36,AG$6+1,FALSE())</f>
        <v>0.191129652085225</v>
      </c>
      <c r="AH288" s="71" t="n">
        <f aca="false">AH287*VLOOKUP($X288,$K$7:$V$36,AH$6+1,FALSE())</f>
        <v>0.152418991658825</v>
      </c>
      <c r="AI288" s="71" t="n">
        <f aca="false">AI287*VLOOKUP($X288,$K$7:$V$36,AI$6+1,FALSE())</f>
        <v>0.0752721096583789</v>
      </c>
      <c r="AJ288" s="71" t="n">
        <f aca="false">AJ287*VLOOKUP($X288,$K$7:$V$36,AJ$6+1,FALSE())</f>
        <v>0.0230204114349514</v>
      </c>
      <c r="AK288" s="72" t="n">
        <f aca="false">W$7</f>
        <v>0</v>
      </c>
      <c r="AL288" s="73" t="n">
        <f aca="false">AL287*VLOOKUP($X288,$K$40:$V$69,AL$6+1,FALSE())</f>
        <v>0.709889696972709</v>
      </c>
      <c r="AM288" s="74" t="n">
        <f aca="false">AM287*VLOOKUP($X288,$K$40:$V$69,AM$6+1,FALSE())</f>
        <v>0.63201611739221</v>
      </c>
      <c r="AN288" s="74" t="n">
        <f aca="false">AN287*VLOOKUP($X288,$K$40:$V$69,AN$6+1,FALSE())</f>
        <v>0.515674484303885</v>
      </c>
      <c r="AO288" s="74" t="n">
        <f aca="false">AO287*VLOOKUP($X288,$K$40:$V$69,AO$6+1,FALSE())</f>
        <v>0.44405203741666</v>
      </c>
      <c r="AP288" s="74" t="n">
        <f aca="false">AP287*VLOOKUP($X288,$K$40:$V$69,AP$6+1,FALSE())</f>
        <v>0.374518986092982</v>
      </c>
      <c r="AQ288" s="74" t="n">
        <f aca="false">AQ287*VLOOKUP($X288,$K$40:$V$69,AQ$6+1,FALSE())</f>
        <v>0.287274256873251</v>
      </c>
      <c r="AR288" s="74" t="n">
        <f aca="false">AR287*VLOOKUP($X288,$K$40:$V$69,AR$6+1,FALSE())</f>
        <v>0.255477338651599</v>
      </c>
      <c r="AS288" s="74" t="n">
        <f aca="false">AS287*VLOOKUP($X288,$K$40:$V$69,AS$6+1,FALSE())</f>
        <v>0.191129652085225</v>
      </c>
      <c r="AT288" s="74" t="n">
        <f aca="false">AT287*VLOOKUP($X288,$K$40:$V$69,AT$6+1,FALSE())</f>
        <v>0.152418991658825</v>
      </c>
      <c r="AU288" s="74" t="n">
        <f aca="false">AU287*VLOOKUP($X288,$K$40:$V$69,AU$6+1,FALSE())</f>
        <v>0.0752721096583789</v>
      </c>
      <c r="AV288" s="74" t="n">
        <f aca="false">AV287*VLOOKUP($X288,$K$40:$V$69,AV$6+1,FALSE())</f>
        <v>0.0230204114349514</v>
      </c>
      <c r="AW288" s="75" t="n">
        <v>0</v>
      </c>
      <c r="AX288" s="54"/>
      <c r="AY288" s="60" t="n">
        <f aca="false">AY276+1</f>
        <v>24</v>
      </c>
      <c r="AZ288" s="61" t="n">
        <v>282</v>
      </c>
      <c r="BA288" s="76" t="n">
        <v>0.0752721096583789</v>
      </c>
      <c r="BB288" s="77" t="n">
        <v>0.152418991658825</v>
      </c>
      <c r="BC288" s="54"/>
      <c r="BD288" s="54" t="n">
        <f aca="false">IF($D$11=1,BA288*BB288,BA288)</f>
        <v>0.0752721096583789</v>
      </c>
    </row>
    <row r="289" customFormat="false" ht="12.75" hidden="false" customHeight="false" outlineLevel="0" collapsed="false"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60" t="n">
        <f aca="false">X277+1</f>
        <v>24</v>
      </c>
      <c r="Y289" s="61" t="n">
        <v>283</v>
      </c>
      <c r="Z289" s="71" t="n">
        <f aca="false">Z288*VLOOKUP($X289,$K$7:$V$36,Z$6+1,FALSE())</f>
        <v>0.708636172822854</v>
      </c>
      <c r="AA289" s="71" t="n">
        <f aca="false">AA288*VLOOKUP($X289,$K$7:$V$36,AA$6+1,FALSE())</f>
        <v>0.630475032679995</v>
      </c>
      <c r="AB289" s="71" t="n">
        <f aca="false">AB288*VLOOKUP($X289,$K$7:$V$36,AB$6+1,FALSE())</f>
        <v>0.513956080726096</v>
      </c>
      <c r="AC289" s="71" t="n">
        <f aca="false">AC288*VLOOKUP($X289,$K$7:$V$36,AC$6+1,FALSE())</f>
        <v>0.442242091943823</v>
      </c>
      <c r="AD289" s="71" t="n">
        <f aca="false">AD288*VLOOKUP($X289,$K$7:$V$36,AD$6+1,FALSE())</f>
        <v>0.372811198529411</v>
      </c>
      <c r="AE289" s="71" t="n">
        <f aca="false">AE288*VLOOKUP($X289,$K$7:$V$36,AE$6+1,FALSE())</f>
        <v>0.285752703814122</v>
      </c>
      <c r="AF289" s="71" t="n">
        <f aca="false">AF288*VLOOKUP($X289,$K$7:$V$36,AF$6+1,FALSE())</f>
        <v>0.254027209597277</v>
      </c>
      <c r="AG289" s="71" t="n">
        <f aca="false">AG288*VLOOKUP($X289,$K$7:$V$36,AG$6+1,FALSE())</f>
        <v>0.189822810222189</v>
      </c>
      <c r="AH289" s="71" t="n">
        <f aca="false">AH288*VLOOKUP($X289,$K$7:$V$36,AH$6+1,FALSE())</f>
        <v>0.151237520194776</v>
      </c>
      <c r="AI289" s="71" t="n">
        <f aca="false">AI288*VLOOKUP($X289,$K$7:$V$36,AI$6+1,FALSE())</f>
        <v>0.0745226124749335</v>
      </c>
      <c r="AJ289" s="71" t="n">
        <f aca="false">AJ288*VLOOKUP($X289,$K$7:$V$36,AJ$6+1,FALSE())</f>
        <v>0.0227108803340105</v>
      </c>
      <c r="AK289" s="72" t="n">
        <f aca="false">W$7</f>
        <v>0</v>
      </c>
      <c r="AL289" s="73" t="n">
        <f aca="false">AL288*VLOOKUP($X289,$K$40:$V$69,AL$6+1,FALSE())</f>
        <v>0.708636172822854</v>
      </c>
      <c r="AM289" s="74" t="n">
        <f aca="false">AM288*VLOOKUP($X289,$K$40:$V$69,AM$6+1,FALSE())</f>
        <v>0.630475032679995</v>
      </c>
      <c r="AN289" s="74" t="n">
        <f aca="false">AN288*VLOOKUP($X289,$K$40:$V$69,AN$6+1,FALSE())</f>
        <v>0.513956080726096</v>
      </c>
      <c r="AO289" s="74" t="n">
        <f aca="false">AO288*VLOOKUP($X289,$K$40:$V$69,AO$6+1,FALSE())</f>
        <v>0.442242091943823</v>
      </c>
      <c r="AP289" s="74" t="n">
        <f aca="false">AP288*VLOOKUP($X289,$K$40:$V$69,AP$6+1,FALSE())</f>
        <v>0.372811198529411</v>
      </c>
      <c r="AQ289" s="74" t="n">
        <f aca="false">AQ288*VLOOKUP($X289,$K$40:$V$69,AQ$6+1,FALSE())</f>
        <v>0.285752703814122</v>
      </c>
      <c r="AR289" s="74" t="n">
        <f aca="false">AR288*VLOOKUP($X289,$K$40:$V$69,AR$6+1,FALSE())</f>
        <v>0.254027209597277</v>
      </c>
      <c r="AS289" s="74" t="n">
        <f aca="false">AS288*VLOOKUP($X289,$K$40:$V$69,AS$6+1,FALSE())</f>
        <v>0.189822810222189</v>
      </c>
      <c r="AT289" s="74" t="n">
        <f aca="false">AT288*VLOOKUP($X289,$K$40:$V$69,AT$6+1,FALSE())</f>
        <v>0.151237520194776</v>
      </c>
      <c r="AU289" s="74" t="n">
        <f aca="false">AU288*VLOOKUP($X289,$K$40:$V$69,AU$6+1,FALSE())</f>
        <v>0.0745226124749335</v>
      </c>
      <c r="AV289" s="74" t="n">
        <f aca="false">AV288*VLOOKUP($X289,$K$40:$V$69,AV$6+1,FALSE())</f>
        <v>0.0227108803340105</v>
      </c>
      <c r="AW289" s="75" t="n">
        <v>0</v>
      </c>
      <c r="AX289" s="54"/>
      <c r="AY289" s="60" t="n">
        <f aca="false">AY277+1</f>
        <v>24</v>
      </c>
      <c r="AZ289" s="61" t="n">
        <v>283</v>
      </c>
      <c r="BA289" s="76" t="n">
        <v>0.0745226124749335</v>
      </c>
      <c r="BB289" s="77" t="n">
        <v>0.151237520194776</v>
      </c>
      <c r="BC289" s="54"/>
      <c r="BD289" s="54" t="n">
        <f aca="false">IF($D$11=1,BA289*BB289,BA289)</f>
        <v>0.0745226124749335</v>
      </c>
    </row>
    <row r="290" customFormat="false" ht="12.75" hidden="false" customHeight="false" outlineLevel="0" collapsed="false"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60" t="n">
        <f aca="false">X278+1</f>
        <v>24</v>
      </c>
      <c r="Y290" s="61" t="n">
        <v>284</v>
      </c>
      <c r="Z290" s="71" t="n">
        <f aca="false">Z289*VLOOKUP($X290,$K$7:$V$36,Z$6+1,FALSE())</f>
        <v>0.707384862147572</v>
      </c>
      <c r="AA290" s="71" t="n">
        <f aca="false">AA289*VLOOKUP($X290,$K$7:$V$36,AA$6+1,FALSE())</f>
        <v>0.628937705691713</v>
      </c>
      <c r="AB290" s="71" t="n">
        <f aca="false">AB289*VLOOKUP($X290,$K$7:$V$36,AB$6+1,FALSE())</f>
        <v>0.512243403456175</v>
      </c>
      <c r="AC290" s="71" t="n">
        <f aca="false">AC289*VLOOKUP($X290,$K$7:$V$36,AC$6+1,FALSE())</f>
        <v>0.440439523765398</v>
      </c>
      <c r="AD290" s="71" t="n">
        <f aca="false">AD289*VLOOKUP($X290,$K$7:$V$36,AD$6+1,FALSE())</f>
        <v>0.37111119839043</v>
      </c>
      <c r="AE290" s="71" t="n">
        <f aca="false">AE289*VLOOKUP($X290,$K$7:$V$36,AE$6+1,FALSE())</f>
        <v>0.284239209687028</v>
      </c>
      <c r="AF290" s="71" t="n">
        <f aca="false">AF289*VLOOKUP($X290,$K$7:$V$36,AF$6+1,FALSE())</f>
        <v>0.252585311700697</v>
      </c>
      <c r="AG290" s="71" t="n">
        <f aca="false">AG289*VLOOKUP($X290,$K$7:$V$36,AG$6+1,FALSE())</f>
        <v>0.18852490384162</v>
      </c>
      <c r="AH290" s="71" t="n">
        <f aca="false">AH289*VLOOKUP($X290,$K$7:$V$36,AH$6+1,FALSE())</f>
        <v>0.150065206873064</v>
      </c>
      <c r="AI290" s="71" t="n">
        <f aca="false">AI289*VLOOKUP($X290,$K$7:$V$36,AI$6+1,FALSE())</f>
        <v>0.0737805781622717</v>
      </c>
      <c r="AJ290" s="71" t="n">
        <f aca="false">AJ289*VLOOKUP($X290,$K$7:$V$36,AJ$6+1,FALSE())</f>
        <v>0.0224055111700846</v>
      </c>
      <c r="AK290" s="72" t="n">
        <f aca="false">W$7</f>
        <v>0</v>
      </c>
      <c r="AL290" s="73" t="n">
        <f aca="false">AL289*VLOOKUP($X290,$K$40:$V$69,AL$6+1,FALSE())</f>
        <v>0.707384862147572</v>
      </c>
      <c r="AM290" s="74" t="n">
        <f aca="false">AM289*VLOOKUP($X290,$K$40:$V$69,AM$6+1,FALSE())</f>
        <v>0.628937705691713</v>
      </c>
      <c r="AN290" s="74" t="n">
        <f aca="false">AN289*VLOOKUP($X290,$K$40:$V$69,AN$6+1,FALSE())</f>
        <v>0.512243403456175</v>
      </c>
      <c r="AO290" s="74" t="n">
        <f aca="false">AO289*VLOOKUP($X290,$K$40:$V$69,AO$6+1,FALSE())</f>
        <v>0.440439523765398</v>
      </c>
      <c r="AP290" s="74" t="n">
        <f aca="false">AP289*VLOOKUP($X290,$K$40:$V$69,AP$6+1,FALSE())</f>
        <v>0.37111119839043</v>
      </c>
      <c r="AQ290" s="74" t="n">
        <f aca="false">AQ289*VLOOKUP($X290,$K$40:$V$69,AQ$6+1,FALSE())</f>
        <v>0.284239209687028</v>
      </c>
      <c r="AR290" s="74" t="n">
        <f aca="false">AR289*VLOOKUP($X290,$K$40:$V$69,AR$6+1,FALSE())</f>
        <v>0.252585311700697</v>
      </c>
      <c r="AS290" s="74" t="n">
        <f aca="false">AS289*VLOOKUP($X290,$K$40:$V$69,AS$6+1,FALSE())</f>
        <v>0.18852490384162</v>
      </c>
      <c r="AT290" s="74" t="n">
        <f aca="false">AT289*VLOOKUP($X290,$K$40:$V$69,AT$6+1,FALSE())</f>
        <v>0.150065206873064</v>
      </c>
      <c r="AU290" s="74" t="n">
        <f aca="false">AU289*VLOOKUP($X290,$K$40:$V$69,AU$6+1,FALSE())</f>
        <v>0.0737805781622717</v>
      </c>
      <c r="AV290" s="74" t="n">
        <f aca="false">AV289*VLOOKUP($X290,$K$40:$V$69,AV$6+1,FALSE())</f>
        <v>0.0224055111700846</v>
      </c>
      <c r="AW290" s="75" t="n">
        <v>0</v>
      </c>
      <c r="AX290" s="54"/>
      <c r="AY290" s="60" t="n">
        <f aca="false">AY278+1</f>
        <v>24</v>
      </c>
      <c r="AZ290" s="61" t="n">
        <v>284</v>
      </c>
      <c r="BA290" s="76" t="n">
        <v>0.0737805781622717</v>
      </c>
      <c r="BB290" s="77" t="n">
        <v>0.150065206873064</v>
      </c>
      <c r="BC290" s="54"/>
      <c r="BD290" s="54" t="n">
        <f aca="false">IF($D$11=1,BA290*BB290,BA290)</f>
        <v>0.0737805781622717</v>
      </c>
    </row>
    <row r="291" customFormat="false" ht="12.75" hidden="false" customHeight="false" outlineLevel="0" collapsed="false"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60" t="n">
        <f aca="false">X279+1</f>
        <v>24</v>
      </c>
      <c r="Y291" s="61" t="n">
        <v>285</v>
      </c>
      <c r="Z291" s="71" t="n">
        <f aca="false">Z290*VLOOKUP($X291,$K$7:$V$36,Z$6+1,FALSE())</f>
        <v>0.706135761038308</v>
      </c>
      <c r="AA291" s="71" t="n">
        <f aca="false">AA290*VLOOKUP($X291,$K$7:$V$36,AA$6+1,FALSE())</f>
        <v>0.627404127264668</v>
      </c>
      <c r="AB291" s="71" t="n">
        <f aca="false">AB290*VLOOKUP($X291,$K$7:$V$36,AB$6+1,FALSE())</f>
        <v>0.510536433412105</v>
      </c>
      <c r="AC291" s="71" t="n">
        <f aca="false">AC290*VLOOKUP($X291,$K$7:$V$36,AC$6+1,FALSE())</f>
        <v>0.438644302811711</v>
      </c>
      <c r="AD291" s="71" t="n">
        <f aca="false">AD290*VLOOKUP($X291,$K$7:$V$36,AD$6+1,FALSE())</f>
        <v>0.369418950165781</v>
      </c>
      <c r="AE291" s="71" t="n">
        <f aca="false">AE290*VLOOKUP($X291,$K$7:$V$36,AE$6+1,FALSE())</f>
        <v>0.282733731807698</v>
      </c>
      <c r="AF291" s="71" t="n">
        <f aca="false">AF290*VLOOKUP($X291,$K$7:$V$36,AF$6+1,FALSE())</f>
        <v>0.251151598240531</v>
      </c>
      <c r="AG291" s="71" t="n">
        <f aca="false">AG290*VLOOKUP($X291,$K$7:$V$36,AG$6+1,FALSE())</f>
        <v>0.187235871847488</v>
      </c>
      <c r="AH291" s="71" t="n">
        <f aca="false">AH290*VLOOKUP($X291,$K$7:$V$36,AH$6+1,FALSE())</f>
        <v>0.148901980704609</v>
      </c>
      <c r="AI291" s="71" t="n">
        <f aca="false">AI290*VLOOKUP($X291,$K$7:$V$36,AI$6+1,FALSE())</f>
        <v>0.0730459324113214</v>
      </c>
      <c r="AJ291" s="71" t="n">
        <f aca="false">AJ290*VLOOKUP($X291,$K$7:$V$36,AJ$6+1,FALSE())</f>
        <v>0.0221042479820128</v>
      </c>
      <c r="AK291" s="72" t="n">
        <f aca="false">W$7</f>
        <v>0</v>
      </c>
      <c r="AL291" s="73" t="n">
        <f aca="false">AL290*VLOOKUP($X291,$K$40:$V$69,AL$6+1,FALSE())</f>
        <v>0.706135761038308</v>
      </c>
      <c r="AM291" s="74" t="n">
        <f aca="false">AM290*VLOOKUP($X291,$K$40:$V$69,AM$6+1,FALSE())</f>
        <v>0.627404127264668</v>
      </c>
      <c r="AN291" s="74" t="n">
        <f aca="false">AN290*VLOOKUP($X291,$K$40:$V$69,AN$6+1,FALSE())</f>
        <v>0.510536433412105</v>
      </c>
      <c r="AO291" s="74" t="n">
        <f aca="false">AO290*VLOOKUP($X291,$K$40:$V$69,AO$6+1,FALSE())</f>
        <v>0.438644302811711</v>
      </c>
      <c r="AP291" s="74" t="n">
        <f aca="false">AP290*VLOOKUP($X291,$K$40:$V$69,AP$6+1,FALSE())</f>
        <v>0.369418950165781</v>
      </c>
      <c r="AQ291" s="74" t="n">
        <f aca="false">AQ290*VLOOKUP($X291,$K$40:$V$69,AQ$6+1,FALSE())</f>
        <v>0.282733731807698</v>
      </c>
      <c r="AR291" s="74" t="n">
        <f aca="false">AR290*VLOOKUP($X291,$K$40:$V$69,AR$6+1,FALSE())</f>
        <v>0.251151598240531</v>
      </c>
      <c r="AS291" s="74" t="n">
        <f aca="false">AS290*VLOOKUP($X291,$K$40:$V$69,AS$6+1,FALSE())</f>
        <v>0.187235871847488</v>
      </c>
      <c r="AT291" s="74" t="n">
        <f aca="false">AT290*VLOOKUP($X291,$K$40:$V$69,AT$6+1,FALSE())</f>
        <v>0.148901980704609</v>
      </c>
      <c r="AU291" s="74" t="n">
        <f aca="false">AU290*VLOOKUP($X291,$K$40:$V$69,AU$6+1,FALSE())</f>
        <v>0.0730459324113214</v>
      </c>
      <c r="AV291" s="74" t="n">
        <f aca="false">AV290*VLOOKUP($X291,$K$40:$V$69,AV$6+1,FALSE())</f>
        <v>0.0221042479820128</v>
      </c>
      <c r="AW291" s="75" t="n">
        <v>0</v>
      </c>
      <c r="AX291" s="54"/>
      <c r="AY291" s="60" t="n">
        <f aca="false">AY279+1</f>
        <v>24</v>
      </c>
      <c r="AZ291" s="61" t="n">
        <v>285</v>
      </c>
      <c r="BA291" s="76" t="n">
        <v>0.0730459324113214</v>
      </c>
      <c r="BB291" s="77" t="n">
        <v>0.148901980704609</v>
      </c>
      <c r="BC291" s="54"/>
      <c r="BD291" s="54" t="n">
        <f aca="false">IF($D$11=1,BA291*BB291,BA291)</f>
        <v>0.0730459324113214</v>
      </c>
    </row>
    <row r="292" customFormat="false" ht="12.75" hidden="false" customHeight="false" outlineLevel="0" collapsed="false"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60" t="n">
        <f aca="false">X280+1</f>
        <v>24</v>
      </c>
      <c r="Y292" s="61" t="n">
        <v>286</v>
      </c>
      <c r="Z292" s="71" t="n">
        <f aca="false">Z291*VLOOKUP($X292,$K$7:$V$36,Z$6+1,FALSE())</f>
        <v>0.704888865593406</v>
      </c>
      <c r="AA292" s="71" t="n">
        <f aca="false">AA291*VLOOKUP($X292,$K$7:$V$36,AA$6+1,FALSE())</f>
        <v>0.625874288258508</v>
      </c>
      <c r="AB292" s="71" t="n">
        <f aca="false">AB291*VLOOKUP($X292,$K$7:$V$36,AB$6+1,FALSE())</f>
        <v>0.508835151575461</v>
      </c>
      <c r="AC292" s="71" t="n">
        <f aca="false">AC291*VLOOKUP($X292,$K$7:$V$36,AC$6+1,FALSE())</f>
        <v>0.436856399135649</v>
      </c>
      <c r="AD292" s="71" t="n">
        <f aca="false">AD291*VLOOKUP($X292,$K$7:$V$36,AD$6+1,FALSE())</f>
        <v>0.367734418507126</v>
      </c>
      <c r="AE292" s="71" t="n">
        <f aca="false">AE291*VLOOKUP($X292,$K$7:$V$36,AE$6+1,FALSE())</f>
        <v>0.281236227717936</v>
      </c>
      <c r="AF292" s="71" t="n">
        <f aca="false">AF291*VLOOKUP($X292,$K$7:$V$36,AF$6+1,FALSE())</f>
        <v>0.249726022760646</v>
      </c>
      <c r="AG292" s="71" t="n">
        <f aca="false">AG291*VLOOKUP($X292,$K$7:$V$36,AG$6+1,FALSE())</f>
        <v>0.18595565356151</v>
      </c>
      <c r="AH292" s="71" t="n">
        <f aca="false">AH291*VLOOKUP($X292,$K$7:$V$36,AH$6+1,FALSE())</f>
        <v>0.147747771250603</v>
      </c>
      <c r="AI292" s="71" t="n">
        <f aca="false">AI291*VLOOKUP($X292,$K$7:$V$36,AI$6+1,FALSE())</f>
        <v>0.0723186016529183</v>
      </c>
      <c r="AJ292" s="71" t="n">
        <f aca="false">AJ291*VLOOKUP($X292,$K$7:$V$36,AJ$6+1,FALSE())</f>
        <v>0.0218070355610847</v>
      </c>
      <c r="AK292" s="72" t="n">
        <f aca="false">W$7</f>
        <v>0</v>
      </c>
      <c r="AL292" s="73" t="n">
        <f aca="false">AL291*VLOOKUP($X292,$K$40:$V$69,AL$6+1,FALSE())</f>
        <v>0.704888865593406</v>
      </c>
      <c r="AM292" s="74" t="n">
        <f aca="false">AM291*VLOOKUP($X292,$K$40:$V$69,AM$6+1,FALSE())</f>
        <v>0.625874288258508</v>
      </c>
      <c r="AN292" s="74" t="n">
        <f aca="false">AN291*VLOOKUP($X292,$K$40:$V$69,AN$6+1,FALSE())</f>
        <v>0.508835151575461</v>
      </c>
      <c r="AO292" s="74" t="n">
        <f aca="false">AO291*VLOOKUP($X292,$K$40:$V$69,AO$6+1,FALSE())</f>
        <v>0.436856399135649</v>
      </c>
      <c r="AP292" s="74" t="n">
        <f aca="false">AP291*VLOOKUP($X292,$K$40:$V$69,AP$6+1,FALSE())</f>
        <v>0.367734418507126</v>
      </c>
      <c r="AQ292" s="74" t="n">
        <f aca="false">AQ291*VLOOKUP($X292,$K$40:$V$69,AQ$6+1,FALSE())</f>
        <v>0.281236227717936</v>
      </c>
      <c r="AR292" s="74" t="n">
        <f aca="false">AR291*VLOOKUP($X292,$K$40:$V$69,AR$6+1,FALSE())</f>
        <v>0.249726022760646</v>
      </c>
      <c r="AS292" s="74" t="n">
        <f aca="false">AS291*VLOOKUP($X292,$K$40:$V$69,AS$6+1,FALSE())</f>
        <v>0.18595565356151</v>
      </c>
      <c r="AT292" s="74" t="n">
        <f aca="false">AT291*VLOOKUP($X292,$K$40:$V$69,AT$6+1,FALSE())</f>
        <v>0.147747771250603</v>
      </c>
      <c r="AU292" s="74" t="n">
        <f aca="false">AU291*VLOOKUP($X292,$K$40:$V$69,AU$6+1,FALSE())</f>
        <v>0.0723186016529183</v>
      </c>
      <c r="AV292" s="74" t="n">
        <f aca="false">AV291*VLOOKUP($X292,$K$40:$V$69,AV$6+1,FALSE())</f>
        <v>0.0218070355610847</v>
      </c>
      <c r="AW292" s="75" t="n">
        <v>0</v>
      </c>
      <c r="AX292" s="54"/>
      <c r="AY292" s="60" t="n">
        <f aca="false">AY280+1</f>
        <v>24</v>
      </c>
      <c r="AZ292" s="61" t="n">
        <v>286</v>
      </c>
      <c r="BA292" s="76" t="n">
        <v>0.0723186016529183</v>
      </c>
      <c r="BB292" s="77" t="n">
        <v>0.147747771250603</v>
      </c>
      <c r="BC292" s="54"/>
      <c r="BD292" s="54" t="n">
        <f aca="false">IF($D$11=1,BA292*BB292,BA292)</f>
        <v>0.0723186016529183</v>
      </c>
    </row>
    <row r="293" customFormat="false" ht="12.75" hidden="false" customHeight="false" outlineLevel="0" collapsed="false"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60" t="n">
        <f aca="false">X281+1</f>
        <v>24</v>
      </c>
      <c r="Y293" s="61" t="n">
        <v>287</v>
      </c>
      <c r="Z293" s="71" t="n">
        <f aca="false">Z292*VLOOKUP($X293,$K$7:$V$36,Z$6+1,FALSE())</f>
        <v>0.703644171918102</v>
      </c>
      <c r="AA293" s="71" t="n">
        <f aca="false">AA292*VLOOKUP($X293,$K$7:$V$36,AA$6+1,FALSE())</f>
        <v>0.624348179555168</v>
      </c>
      <c r="AB293" s="71" t="n">
        <f aca="false">AB292*VLOOKUP($X293,$K$7:$V$36,AB$6+1,FALSE())</f>
        <v>0.507139538991192</v>
      </c>
      <c r="AC293" s="71" t="n">
        <f aca="false">AC292*VLOOKUP($X293,$K$7:$V$36,AC$6+1,FALSE())</f>
        <v>0.435075782912164</v>
      </c>
      <c r="AD293" s="71" t="n">
        <f aca="false">AD292*VLOOKUP($X293,$K$7:$V$36,AD$6+1,FALSE())</f>
        <v>0.366057568227317</v>
      </c>
      <c r="AE293" s="71" t="n">
        <f aca="false">AE292*VLOOKUP($X293,$K$7:$V$36,AE$6+1,FALSE())</f>
        <v>0.279746655184428</v>
      </c>
      <c r="AF293" s="71" t="n">
        <f aca="false">AF292*VLOOKUP($X293,$K$7:$V$36,AF$6+1,FALSE())</f>
        <v>0.248308539068602</v>
      </c>
      <c r="AG293" s="71" t="n">
        <f aca="false">AG292*VLOOKUP($X293,$K$7:$V$36,AG$6+1,FALSE())</f>
        <v>0.184684188720282</v>
      </c>
      <c r="AH293" s="71" t="n">
        <f aca="false">AH292*VLOOKUP($X293,$K$7:$V$36,AH$6+1,FALSE())</f>
        <v>0.146602508618239</v>
      </c>
      <c r="AI293" s="71" t="n">
        <f aca="false">AI292*VLOOKUP($X293,$K$7:$V$36,AI$6+1,FALSE())</f>
        <v>0.071598513050439</v>
      </c>
      <c r="AJ293" s="71" t="n">
        <f aca="false">AJ292*VLOOKUP($X293,$K$7:$V$36,AJ$6+1,FALSE())</f>
        <v>0.0215138194409232</v>
      </c>
      <c r="AK293" s="72" t="n">
        <f aca="false">W$7</f>
        <v>0</v>
      </c>
      <c r="AL293" s="73" t="n">
        <f aca="false">AL292*VLOOKUP($X293,$K$40:$V$69,AL$6+1,FALSE())</f>
        <v>0.703644171918102</v>
      </c>
      <c r="AM293" s="74" t="n">
        <f aca="false">AM292*VLOOKUP($X293,$K$40:$V$69,AM$6+1,FALSE())</f>
        <v>0.624348179555168</v>
      </c>
      <c r="AN293" s="74" t="n">
        <f aca="false">AN292*VLOOKUP($X293,$K$40:$V$69,AN$6+1,FALSE())</f>
        <v>0.507139538991192</v>
      </c>
      <c r="AO293" s="74" t="n">
        <f aca="false">AO292*VLOOKUP($X293,$K$40:$V$69,AO$6+1,FALSE())</f>
        <v>0.435075782912164</v>
      </c>
      <c r="AP293" s="74" t="n">
        <f aca="false">AP292*VLOOKUP($X293,$K$40:$V$69,AP$6+1,FALSE())</f>
        <v>0.366057568227317</v>
      </c>
      <c r="AQ293" s="74" t="n">
        <f aca="false">AQ292*VLOOKUP($X293,$K$40:$V$69,AQ$6+1,FALSE())</f>
        <v>0.279746655184428</v>
      </c>
      <c r="AR293" s="74" t="n">
        <f aca="false">AR292*VLOOKUP($X293,$K$40:$V$69,AR$6+1,FALSE())</f>
        <v>0.248308539068602</v>
      </c>
      <c r="AS293" s="74" t="n">
        <f aca="false">AS292*VLOOKUP($X293,$K$40:$V$69,AS$6+1,FALSE())</f>
        <v>0.184684188720282</v>
      </c>
      <c r="AT293" s="74" t="n">
        <f aca="false">AT292*VLOOKUP($X293,$K$40:$V$69,AT$6+1,FALSE())</f>
        <v>0.146602508618239</v>
      </c>
      <c r="AU293" s="74" t="n">
        <f aca="false">AU292*VLOOKUP($X293,$K$40:$V$69,AU$6+1,FALSE())</f>
        <v>0.071598513050439</v>
      </c>
      <c r="AV293" s="74" t="n">
        <f aca="false">AV292*VLOOKUP($X293,$K$40:$V$69,AV$6+1,FALSE())</f>
        <v>0.0215138194409232</v>
      </c>
      <c r="AW293" s="75" t="n">
        <v>0</v>
      </c>
      <c r="AX293" s="54"/>
      <c r="AY293" s="60" t="n">
        <f aca="false">AY281+1</f>
        <v>24</v>
      </c>
      <c r="AZ293" s="61" t="n">
        <v>287</v>
      </c>
      <c r="BA293" s="76" t="n">
        <v>0.071598513050439</v>
      </c>
      <c r="BB293" s="77" t="n">
        <v>0.146602508618239</v>
      </c>
      <c r="BC293" s="54"/>
      <c r="BD293" s="54" t="n">
        <f aca="false">IF($D$11=1,BA293*BB293,BA293)</f>
        <v>0.071598513050439</v>
      </c>
    </row>
    <row r="294" customFormat="false" ht="12.75" hidden="false" customHeight="false" outlineLevel="0" collapsed="false"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60" t="n">
        <f aca="false">X282+1</f>
        <v>24</v>
      </c>
      <c r="Y294" s="61" t="n">
        <v>288</v>
      </c>
      <c r="Z294" s="71" t="n">
        <f aca="false">Z293*VLOOKUP($X294,$K$7:$V$36,Z$6+1,FALSE())</f>
        <v>0.702401676124508</v>
      </c>
      <c r="AA294" s="71" t="n">
        <f aca="false">AA293*VLOOKUP($X294,$K$7:$V$36,AA$6+1,FALSE())</f>
        <v>0.622825792058815</v>
      </c>
      <c r="AB294" s="71" t="n">
        <f aca="false">AB293*VLOOKUP($X294,$K$7:$V$36,AB$6+1,FALSE())</f>
        <v>0.505449576767413</v>
      </c>
      <c r="AC294" s="71" t="n">
        <f aca="false">AC293*VLOOKUP($X294,$K$7:$V$36,AC$6+1,FALSE())</f>
        <v>0.433302424437773</v>
      </c>
      <c r="AD294" s="71" t="n">
        <f aca="false">AD293*VLOOKUP($X294,$K$7:$V$36,AD$6+1,FALSE())</f>
        <v>0.364388364299657</v>
      </c>
      <c r="AE294" s="71" t="n">
        <f aca="false">AE293*VLOOKUP($X294,$K$7:$V$36,AE$6+1,FALSE())</f>
        <v>0.27826497219755</v>
      </c>
      <c r="AF294" s="71" t="n">
        <f aca="false">AF293*VLOOKUP($X294,$K$7:$V$36,AF$6+1,FALSE())</f>
        <v>0.246899101234154</v>
      </c>
      <c r="AG294" s="71" t="n">
        <f aca="false">AG293*VLOOKUP($X294,$K$7:$V$36,AG$6+1,FALSE())</f>
        <v>0.183421417472455</v>
      </c>
      <c r="AH294" s="71" t="n">
        <f aca="false">AH293*VLOOKUP($X294,$K$7:$V$36,AH$6+1,FALSE())</f>
        <v>0.145466123456487</v>
      </c>
      <c r="AI294" s="71" t="n">
        <f aca="false">AI293*VLOOKUP($X294,$K$7:$V$36,AI$6+1,FALSE())</f>
        <v>0.0708855944925065</v>
      </c>
      <c r="AJ294" s="71" t="n">
        <f aca="false">AJ293*VLOOKUP($X294,$K$7:$V$36,AJ$6+1,FALSE())</f>
        <v>0.0212245458875026</v>
      </c>
      <c r="AK294" s="72" t="n">
        <f aca="false">W$7</f>
        <v>0</v>
      </c>
      <c r="AL294" s="73" t="n">
        <f aca="false">AL293*VLOOKUP($X294,$K$40:$V$69,AL$6+1,FALSE())</f>
        <v>0.702401676124508</v>
      </c>
      <c r="AM294" s="74" t="n">
        <f aca="false">AM293*VLOOKUP($X294,$K$40:$V$69,AM$6+1,FALSE())</f>
        <v>0.622825792058815</v>
      </c>
      <c r="AN294" s="74" t="n">
        <f aca="false">AN293*VLOOKUP($X294,$K$40:$V$69,AN$6+1,FALSE())</f>
        <v>0.505449576767413</v>
      </c>
      <c r="AO294" s="74" t="n">
        <f aca="false">AO293*VLOOKUP($X294,$K$40:$V$69,AO$6+1,FALSE())</f>
        <v>0.433302424437773</v>
      </c>
      <c r="AP294" s="74" t="n">
        <f aca="false">AP293*VLOOKUP($X294,$K$40:$V$69,AP$6+1,FALSE())</f>
        <v>0.364388364299657</v>
      </c>
      <c r="AQ294" s="74" t="n">
        <f aca="false">AQ293*VLOOKUP($X294,$K$40:$V$69,AQ$6+1,FALSE())</f>
        <v>0.27826497219755</v>
      </c>
      <c r="AR294" s="74" t="n">
        <f aca="false">AR293*VLOOKUP($X294,$K$40:$V$69,AR$6+1,FALSE())</f>
        <v>0.246899101234154</v>
      </c>
      <c r="AS294" s="74" t="n">
        <f aca="false">AS293*VLOOKUP($X294,$K$40:$V$69,AS$6+1,FALSE())</f>
        <v>0.183421417472455</v>
      </c>
      <c r="AT294" s="74" t="n">
        <f aca="false">AT293*VLOOKUP($X294,$K$40:$V$69,AT$6+1,FALSE())</f>
        <v>0.145466123456487</v>
      </c>
      <c r="AU294" s="74" t="n">
        <f aca="false">AU293*VLOOKUP($X294,$K$40:$V$69,AU$6+1,FALSE())</f>
        <v>0.0708855944925065</v>
      </c>
      <c r="AV294" s="74" t="n">
        <f aca="false">AV293*VLOOKUP($X294,$K$40:$V$69,AV$6+1,FALSE())</f>
        <v>0.0212245458875026</v>
      </c>
      <c r="AW294" s="75" t="n">
        <v>0</v>
      </c>
      <c r="AX294" s="54"/>
      <c r="AY294" s="60" t="n">
        <f aca="false">AY282+1</f>
        <v>24</v>
      </c>
      <c r="AZ294" s="61" t="n">
        <v>288</v>
      </c>
      <c r="BA294" s="76" t="n">
        <v>0.0708855944925065</v>
      </c>
      <c r="BB294" s="77" t="n">
        <v>0.145466123456487</v>
      </c>
      <c r="BC294" s="54"/>
      <c r="BD294" s="54" t="n">
        <f aca="false">IF($D$11=1,BA294*BB294,BA294)</f>
        <v>0.0708855944925065</v>
      </c>
    </row>
    <row r="295" customFormat="false" ht="12.75" hidden="false" customHeight="false" outlineLevel="0" collapsed="false"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60" t="n">
        <f aca="false">X283+1</f>
        <v>25</v>
      </c>
      <c r="Y295" s="61" t="n">
        <v>289</v>
      </c>
      <c r="Z295" s="71" t="n">
        <f aca="false">Z294*VLOOKUP($X295,$K$7:$V$36,Z$6+1,FALSE())</f>
        <v>0.701161374331602</v>
      </c>
      <c r="AA295" s="71" t="n">
        <f aca="false">AA294*VLOOKUP($X295,$K$7:$V$36,AA$6+1,FALSE())</f>
        <v>0.621307116695795</v>
      </c>
      <c r="AB295" s="71" t="n">
        <f aca="false">AB294*VLOOKUP($X295,$K$7:$V$36,AB$6+1,FALSE())</f>
        <v>0.50376524607519</v>
      </c>
      <c r="AC295" s="71" t="n">
        <f aca="false">AC294*VLOOKUP($X295,$K$7:$V$36,AC$6+1,FALSE())</f>
        <v>0.431536294130066</v>
      </c>
      <c r="AD295" s="71" t="n">
        <f aca="false">AD294*VLOOKUP($X295,$K$7:$V$36,AD$6+1,FALSE())</f>
        <v>0.362726771857166</v>
      </c>
      <c r="AE295" s="71" t="n">
        <f aca="false">AE294*VLOOKUP($X295,$K$7:$V$36,AE$6+1,FALSE())</f>
        <v>0.276791136970182</v>
      </c>
      <c r="AF295" s="71" t="n">
        <f aca="false">AF294*VLOOKUP($X295,$K$7:$V$36,AF$6+1,FALSE())</f>
        <v>0.245497663587765</v>
      </c>
      <c r="AG295" s="71" t="n">
        <f aca="false">AG294*VLOOKUP($X295,$K$7:$V$36,AG$6+1,FALSE())</f>
        <v>0.182167280375908</v>
      </c>
      <c r="AH295" s="71" t="n">
        <f aca="false">AH294*VLOOKUP($X295,$K$7:$V$36,AH$6+1,FALSE())</f>
        <v>0.144338546951885</v>
      </c>
      <c r="AI295" s="71" t="n">
        <f aca="false">AI294*VLOOKUP($X295,$K$7:$V$36,AI$6+1,FALSE())</f>
        <v>0.0701797745857694</v>
      </c>
      <c r="AJ295" s="71" t="n">
        <f aca="false">AJ294*VLOOKUP($X295,$K$7:$V$36,AJ$6+1,FALSE())</f>
        <v>0.0209391618893021</v>
      </c>
      <c r="AK295" s="72" t="n">
        <f aca="false">W$7</f>
        <v>0</v>
      </c>
      <c r="AL295" s="73" t="n">
        <f aca="false">AL294*VLOOKUP($X295,$K$40:$V$69,AL$6+1,FALSE())</f>
        <v>0.701161374331602</v>
      </c>
      <c r="AM295" s="74" t="n">
        <f aca="false">AM294*VLOOKUP($X295,$K$40:$V$69,AM$6+1,FALSE())</f>
        <v>0.621307116695795</v>
      </c>
      <c r="AN295" s="74" t="n">
        <f aca="false">AN294*VLOOKUP($X295,$K$40:$V$69,AN$6+1,FALSE())</f>
        <v>0.50376524607519</v>
      </c>
      <c r="AO295" s="74" t="n">
        <f aca="false">AO294*VLOOKUP($X295,$K$40:$V$69,AO$6+1,FALSE())</f>
        <v>0.431536294130066</v>
      </c>
      <c r="AP295" s="74" t="n">
        <f aca="false">AP294*VLOOKUP($X295,$K$40:$V$69,AP$6+1,FALSE())</f>
        <v>0.362726771857166</v>
      </c>
      <c r="AQ295" s="74" t="n">
        <f aca="false">AQ294*VLOOKUP($X295,$K$40:$V$69,AQ$6+1,FALSE())</f>
        <v>0.276791136970182</v>
      </c>
      <c r="AR295" s="74" t="n">
        <f aca="false">AR294*VLOOKUP($X295,$K$40:$V$69,AR$6+1,FALSE())</f>
        <v>0.245497663587765</v>
      </c>
      <c r="AS295" s="74" t="n">
        <f aca="false">AS294*VLOOKUP($X295,$K$40:$V$69,AS$6+1,FALSE())</f>
        <v>0.182167280375908</v>
      </c>
      <c r="AT295" s="74" t="n">
        <f aca="false">AT294*VLOOKUP($X295,$K$40:$V$69,AT$6+1,FALSE())</f>
        <v>0.144338546951885</v>
      </c>
      <c r="AU295" s="74" t="n">
        <f aca="false">AU294*VLOOKUP($X295,$K$40:$V$69,AU$6+1,FALSE())</f>
        <v>0.0701797745857694</v>
      </c>
      <c r="AV295" s="74" t="n">
        <f aca="false">AV294*VLOOKUP($X295,$K$40:$V$69,AV$6+1,FALSE())</f>
        <v>0.0209391618893021</v>
      </c>
      <c r="AW295" s="75" t="n">
        <v>0</v>
      </c>
      <c r="AX295" s="54"/>
      <c r="AY295" s="60" t="n">
        <f aca="false">AY283+1</f>
        <v>25</v>
      </c>
      <c r="AZ295" s="61" t="n">
        <v>289</v>
      </c>
      <c r="BA295" s="76" t="n">
        <v>0.0701797745857694</v>
      </c>
      <c r="BB295" s="77" t="n">
        <v>0.144338546951885</v>
      </c>
      <c r="BC295" s="54"/>
      <c r="BD295" s="54" t="n">
        <f aca="false">IF($D$11=1,BA295*BB295,BA295)</f>
        <v>0.0701797745857694</v>
      </c>
    </row>
    <row r="296" customFormat="false" ht="12.75" hidden="false" customHeight="false" outlineLevel="0" collapsed="false"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60" t="n">
        <f aca="false">X284+1</f>
        <v>25</v>
      </c>
      <c r="Y296" s="61" t="n">
        <v>290</v>
      </c>
      <c r="Z296" s="71" t="n">
        <f aca="false">Z295*VLOOKUP($X296,$K$7:$V$36,Z$6+1,FALSE())</f>
        <v>0.699923262665214</v>
      </c>
      <c r="AA296" s="71" t="n">
        <f aca="false">AA295*VLOOKUP($X296,$K$7:$V$36,AA$6+1,FALSE())</f>
        <v>0.61979214441458</v>
      </c>
      <c r="AB296" s="71" t="n">
        <f aca="false">AB295*VLOOKUP($X296,$K$7:$V$36,AB$6+1,FALSE())</f>
        <v>0.502086528148338</v>
      </c>
      <c r="AC296" s="71" t="n">
        <f aca="false">AC295*VLOOKUP($X296,$K$7:$V$36,AC$6+1,FALSE())</f>
        <v>0.429777362527208</v>
      </c>
      <c r="AD296" s="71" t="n">
        <f aca="false">AD295*VLOOKUP($X296,$K$7:$V$36,AD$6+1,FALSE())</f>
        <v>0.361072756191861</v>
      </c>
      <c r="AE296" s="71" t="n">
        <f aca="false">AE295*VLOOKUP($X296,$K$7:$V$36,AE$6+1,FALSE())</f>
        <v>0.27532510793653</v>
      </c>
      <c r="AF296" s="71" t="n">
        <f aca="false">AF295*VLOOKUP($X296,$K$7:$V$36,AF$6+1,FALSE())</f>
        <v>0.244104180719125</v>
      </c>
      <c r="AG296" s="71" t="n">
        <f aca="false">AG295*VLOOKUP($X296,$K$7:$V$36,AG$6+1,FALSE())</f>
        <v>0.180921718394952</v>
      </c>
      <c r="AH296" s="71" t="n">
        <f aca="false">AH295*VLOOKUP($X296,$K$7:$V$36,AH$6+1,FALSE())</f>
        <v>0.143219710824379</v>
      </c>
      <c r="AI296" s="71" t="n">
        <f aca="false">AI295*VLOOKUP($X296,$K$7:$V$36,AI$6+1,FALSE())</f>
        <v>0.0694809826477515</v>
      </c>
      <c r="AJ296" s="71" t="n">
        <f aca="false">AJ295*VLOOKUP($X296,$K$7:$V$36,AJ$6+1,FALSE())</f>
        <v>0.0206576151475903</v>
      </c>
      <c r="AK296" s="72" t="n">
        <f aca="false">W$7</f>
        <v>0</v>
      </c>
      <c r="AL296" s="73" t="n">
        <f aca="false">AL295*VLOOKUP($X296,$K$40:$V$69,AL$6+1,FALSE())</f>
        <v>0.699923262665214</v>
      </c>
      <c r="AM296" s="74" t="n">
        <f aca="false">AM295*VLOOKUP($X296,$K$40:$V$69,AM$6+1,FALSE())</f>
        <v>0.61979214441458</v>
      </c>
      <c r="AN296" s="74" t="n">
        <f aca="false">AN295*VLOOKUP($X296,$K$40:$V$69,AN$6+1,FALSE())</f>
        <v>0.502086528148338</v>
      </c>
      <c r="AO296" s="74" t="n">
        <f aca="false">AO295*VLOOKUP($X296,$K$40:$V$69,AO$6+1,FALSE())</f>
        <v>0.429777362527208</v>
      </c>
      <c r="AP296" s="74" t="n">
        <f aca="false">AP295*VLOOKUP($X296,$K$40:$V$69,AP$6+1,FALSE())</f>
        <v>0.361072756191861</v>
      </c>
      <c r="AQ296" s="74" t="n">
        <f aca="false">AQ295*VLOOKUP($X296,$K$40:$V$69,AQ$6+1,FALSE())</f>
        <v>0.27532510793653</v>
      </c>
      <c r="AR296" s="74" t="n">
        <f aca="false">AR295*VLOOKUP($X296,$K$40:$V$69,AR$6+1,FALSE())</f>
        <v>0.244104180719125</v>
      </c>
      <c r="AS296" s="74" t="n">
        <f aca="false">AS295*VLOOKUP($X296,$K$40:$V$69,AS$6+1,FALSE())</f>
        <v>0.180921718394952</v>
      </c>
      <c r="AT296" s="74" t="n">
        <f aca="false">AT295*VLOOKUP($X296,$K$40:$V$69,AT$6+1,FALSE())</f>
        <v>0.143219710824379</v>
      </c>
      <c r="AU296" s="74" t="n">
        <f aca="false">AU295*VLOOKUP($X296,$K$40:$V$69,AU$6+1,FALSE())</f>
        <v>0.0694809826477515</v>
      </c>
      <c r="AV296" s="74" t="n">
        <f aca="false">AV295*VLOOKUP($X296,$K$40:$V$69,AV$6+1,FALSE())</f>
        <v>0.0206576151475903</v>
      </c>
      <c r="AW296" s="75" t="n">
        <v>0</v>
      </c>
      <c r="AX296" s="54"/>
      <c r="AY296" s="60" t="n">
        <f aca="false">AY284+1</f>
        <v>25</v>
      </c>
      <c r="AZ296" s="61" t="n">
        <v>290</v>
      </c>
      <c r="BA296" s="76" t="n">
        <v>0.0694809826477515</v>
      </c>
      <c r="BB296" s="77" t="n">
        <v>0.143219710824379</v>
      </c>
      <c r="BC296" s="54"/>
      <c r="BD296" s="54" t="n">
        <f aca="false">IF($D$11=1,BA296*BB296,BA296)</f>
        <v>0.0694809826477515</v>
      </c>
    </row>
    <row r="297" customFormat="false" ht="12.75" hidden="false" customHeight="false" outlineLevel="0" collapsed="false"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60" t="n">
        <f aca="false">X285+1</f>
        <v>25</v>
      </c>
      <c r="Y297" s="61" t="n">
        <v>291</v>
      </c>
      <c r="Z297" s="71" t="n">
        <f aca="false">Z296*VLOOKUP($X297,$K$7:$V$36,Z$6+1,FALSE())</f>
        <v>0.698687337258017</v>
      </c>
      <c r="AA297" s="71" t="n">
        <f aca="false">AA296*VLOOKUP($X297,$K$7:$V$36,AA$6+1,FALSE())</f>
        <v>0.618280866185712</v>
      </c>
      <c r="AB297" s="71" t="n">
        <f aca="false">AB296*VLOOKUP($X297,$K$7:$V$36,AB$6+1,FALSE())</f>
        <v>0.500413404283204</v>
      </c>
      <c r="AC297" s="71" t="n">
        <f aca="false">AC296*VLOOKUP($X297,$K$7:$V$36,AC$6+1,FALSE())</f>
        <v>0.428025600287449</v>
      </c>
      <c r="AD297" s="71" t="n">
        <f aca="false">AD296*VLOOKUP($X297,$K$7:$V$36,AD$6+1,FALSE())</f>
        <v>0.35942628275402</v>
      </c>
      <c r="AE297" s="71" t="n">
        <f aca="false">AE296*VLOOKUP($X297,$K$7:$V$36,AE$6+1,FALSE())</f>
        <v>0.273866843750955</v>
      </c>
      <c r="AF297" s="71" t="n">
        <f aca="false">AF296*VLOOKUP($X297,$K$7:$V$36,AF$6+1,FALSE())</f>
        <v>0.242718607475679</v>
      </c>
      <c r="AG297" s="71" t="n">
        <f aca="false">AG296*VLOOKUP($X297,$K$7:$V$36,AG$6+1,FALSE())</f>
        <v>0.179684672897556</v>
      </c>
      <c r="AH297" s="71" t="n">
        <f aca="false">AH296*VLOOKUP($X297,$K$7:$V$36,AH$6+1,FALSE())</f>
        <v>0.142109547323186</v>
      </c>
      <c r="AI297" s="71" t="n">
        <f aca="false">AI296*VLOOKUP($X297,$K$7:$V$36,AI$6+1,FALSE())</f>
        <v>0.0687891486997746</v>
      </c>
      <c r="AJ297" s="71" t="n">
        <f aca="false">AJ296*VLOOKUP($X297,$K$7:$V$36,AJ$6+1,FALSE())</f>
        <v>0.0203798540668419</v>
      </c>
      <c r="AK297" s="72" t="n">
        <f aca="false">W$7</f>
        <v>0</v>
      </c>
      <c r="AL297" s="73" t="n">
        <f aca="false">AL296*VLOOKUP($X297,$K$40:$V$69,AL$6+1,FALSE())</f>
        <v>0.698687337258017</v>
      </c>
      <c r="AM297" s="74" t="n">
        <f aca="false">AM296*VLOOKUP($X297,$K$40:$V$69,AM$6+1,FALSE())</f>
        <v>0.618280866185712</v>
      </c>
      <c r="AN297" s="74" t="n">
        <f aca="false">AN296*VLOOKUP($X297,$K$40:$V$69,AN$6+1,FALSE())</f>
        <v>0.500413404283204</v>
      </c>
      <c r="AO297" s="74" t="n">
        <f aca="false">AO296*VLOOKUP($X297,$K$40:$V$69,AO$6+1,FALSE())</f>
        <v>0.428025600287449</v>
      </c>
      <c r="AP297" s="74" t="n">
        <f aca="false">AP296*VLOOKUP($X297,$K$40:$V$69,AP$6+1,FALSE())</f>
        <v>0.35942628275402</v>
      </c>
      <c r="AQ297" s="74" t="n">
        <f aca="false">AQ296*VLOOKUP($X297,$K$40:$V$69,AQ$6+1,FALSE())</f>
        <v>0.273866843750955</v>
      </c>
      <c r="AR297" s="74" t="n">
        <f aca="false">AR296*VLOOKUP($X297,$K$40:$V$69,AR$6+1,FALSE())</f>
        <v>0.242718607475679</v>
      </c>
      <c r="AS297" s="74" t="n">
        <f aca="false">AS296*VLOOKUP($X297,$K$40:$V$69,AS$6+1,FALSE())</f>
        <v>0.179684672897556</v>
      </c>
      <c r="AT297" s="74" t="n">
        <f aca="false">AT296*VLOOKUP($X297,$K$40:$V$69,AT$6+1,FALSE())</f>
        <v>0.142109547323186</v>
      </c>
      <c r="AU297" s="74" t="n">
        <f aca="false">AU296*VLOOKUP($X297,$K$40:$V$69,AU$6+1,FALSE())</f>
        <v>0.0687891486997746</v>
      </c>
      <c r="AV297" s="74" t="n">
        <f aca="false">AV296*VLOOKUP($X297,$K$40:$V$69,AV$6+1,FALSE())</f>
        <v>0.0203798540668419</v>
      </c>
      <c r="AW297" s="75" t="n">
        <v>0</v>
      </c>
      <c r="AX297" s="54"/>
      <c r="AY297" s="60" t="n">
        <f aca="false">AY285+1</f>
        <v>25</v>
      </c>
      <c r="AZ297" s="61" t="n">
        <v>291</v>
      </c>
      <c r="BA297" s="76" t="n">
        <v>0.0687891486997746</v>
      </c>
      <c r="BB297" s="77" t="n">
        <v>0.142109547323186</v>
      </c>
      <c r="BC297" s="54"/>
      <c r="BD297" s="54" t="n">
        <f aca="false">IF($D$11=1,BA297*BB297,BA297)</f>
        <v>0.0687891486997746</v>
      </c>
    </row>
    <row r="298" customFormat="false" ht="12.75" hidden="false" customHeight="false" outlineLevel="0" collapsed="false"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60" t="n">
        <f aca="false">X286+1</f>
        <v>25</v>
      </c>
      <c r="Y298" s="61" t="n">
        <v>292</v>
      </c>
      <c r="Z298" s="71" t="n">
        <f aca="false">Z297*VLOOKUP($X298,$K$7:$V$36,Z$6+1,FALSE())</f>
        <v>0.69745359424951</v>
      </c>
      <c r="AA298" s="71" t="n">
        <f aca="false">AA297*VLOOKUP($X298,$K$7:$V$36,AA$6+1,FALSE())</f>
        <v>0.616773273001752</v>
      </c>
      <c r="AB298" s="71" t="n">
        <f aca="false">AB297*VLOOKUP($X298,$K$7:$V$36,AB$6+1,FALSE())</f>
        <v>0.498745855838463</v>
      </c>
      <c r="AC298" s="71" t="n">
        <f aca="false">AC297*VLOOKUP($X298,$K$7:$V$36,AC$6+1,FALSE())</f>
        <v>0.426280978188639</v>
      </c>
      <c r="AD298" s="71" t="n">
        <f aca="false">AD297*VLOOKUP($X298,$K$7:$V$36,AD$6+1,FALSE())</f>
        <v>0.357787317151471</v>
      </c>
      <c r="AE298" s="71" t="n">
        <f aca="false">AE297*VLOOKUP($X298,$K$7:$V$36,AE$6+1,FALSE())</f>
        <v>0.272416303286805</v>
      </c>
      <c r="AF298" s="71" t="n">
        <f aca="false">AF297*VLOOKUP($X298,$K$7:$V$36,AF$6+1,FALSE())</f>
        <v>0.241340898961167</v>
      </c>
      <c r="AG298" s="71" t="n">
        <f aca="false">AG297*VLOOKUP($X298,$K$7:$V$36,AG$6+1,FALSE())</f>
        <v>0.178456085652581</v>
      </c>
      <c r="AH298" s="71" t="n">
        <f aca="false">AH297*VLOOKUP($X298,$K$7:$V$36,AH$6+1,FALSE())</f>
        <v>0.14100798922269</v>
      </c>
      <c r="AI298" s="71" t="n">
        <f aca="false">AI297*VLOOKUP($X298,$K$7:$V$36,AI$6+1,FALSE())</f>
        <v>0.0681042034599497</v>
      </c>
      <c r="AJ298" s="71" t="n">
        <f aca="false">AJ297*VLOOKUP($X298,$K$7:$V$36,AJ$6+1,FALSE())</f>
        <v>0.0201058277452817</v>
      </c>
      <c r="AK298" s="72" t="n">
        <f aca="false">W$7</f>
        <v>0</v>
      </c>
      <c r="AL298" s="73" t="n">
        <f aca="false">AL297*VLOOKUP($X298,$K$40:$V$69,AL$6+1,FALSE())</f>
        <v>0.69745359424951</v>
      </c>
      <c r="AM298" s="74" t="n">
        <f aca="false">AM297*VLOOKUP($X298,$K$40:$V$69,AM$6+1,FALSE())</f>
        <v>0.616773273001752</v>
      </c>
      <c r="AN298" s="74" t="n">
        <f aca="false">AN297*VLOOKUP($X298,$K$40:$V$69,AN$6+1,FALSE())</f>
        <v>0.498745855838463</v>
      </c>
      <c r="AO298" s="74" t="n">
        <f aca="false">AO297*VLOOKUP($X298,$K$40:$V$69,AO$6+1,FALSE())</f>
        <v>0.426280978188639</v>
      </c>
      <c r="AP298" s="74" t="n">
        <f aca="false">AP297*VLOOKUP($X298,$K$40:$V$69,AP$6+1,FALSE())</f>
        <v>0.357787317151471</v>
      </c>
      <c r="AQ298" s="74" t="n">
        <f aca="false">AQ297*VLOOKUP($X298,$K$40:$V$69,AQ$6+1,FALSE())</f>
        <v>0.272416303286805</v>
      </c>
      <c r="AR298" s="74" t="n">
        <f aca="false">AR297*VLOOKUP($X298,$K$40:$V$69,AR$6+1,FALSE())</f>
        <v>0.241340898961167</v>
      </c>
      <c r="AS298" s="74" t="n">
        <f aca="false">AS297*VLOOKUP($X298,$K$40:$V$69,AS$6+1,FALSE())</f>
        <v>0.178456085652581</v>
      </c>
      <c r="AT298" s="74" t="n">
        <f aca="false">AT297*VLOOKUP($X298,$K$40:$V$69,AT$6+1,FALSE())</f>
        <v>0.14100798922269</v>
      </c>
      <c r="AU298" s="74" t="n">
        <f aca="false">AU297*VLOOKUP($X298,$K$40:$V$69,AU$6+1,FALSE())</f>
        <v>0.0681042034599497</v>
      </c>
      <c r="AV298" s="74" t="n">
        <f aca="false">AV297*VLOOKUP($X298,$K$40:$V$69,AV$6+1,FALSE())</f>
        <v>0.0201058277452817</v>
      </c>
      <c r="AW298" s="75" t="n">
        <v>0</v>
      </c>
      <c r="AX298" s="54"/>
      <c r="AY298" s="60" t="n">
        <f aca="false">AY286+1</f>
        <v>25</v>
      </c>
      <c r="AZ298" s="61" t="n">
        <v>292</v>
      </c>
      <c r="BA298" s="76" t="n">
        <v>0.0681042034599497</v>
      </c>
      <c r="BB298" s="77" t="n">
        <v>0.14100798922269</v>
      </c>
      <c r="BC298" s="54"/>
      <c r="BD298" s="54" t="n">
        <f aca="false">IF($D$11=1,BA298*BB298,BA298)</f>
        <v>0.0681042034599497</v>
      </c>
    </row>
    <row r="299" customFormat="false" ht="12.75" hidden="false" customHeight="false" outlineLevel="0" collapsed="false"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60" t="n">
        <f aca="false">X287+1</f>
        <v>25</v>
      </c>
      <c r="Y299" s="61" t="n">
        <v>293</v>
      </c>
      <c r="Z299" s="71" t="n">
        <f aca="false">Z298*VLOOKUP($X299,$K$7:$V$36,Z$6+1,FALSE())</f>
        <v>0.696222029786012</v>
      </c>
      <c r="AA299" s="71" t="n">
        <f aca="false">AA298*VLOOKUP($X299,$K$7:$V$36,AA$6+1,FALSE())</f>
        <v>0.615269355877221</v>
      </c>
      <c r="AB299" s="71" t="n">
        <f aca="false">AB298*VLOOKUP($X299,$K$7:$V$36,AB$6+1,FALSE())</f>
        <v>0.497083864234908</v>
      </c>
      <c r="AC299" s="71" t="n">
        <f aca="false">AC298*VLOOKUP($X299,$K$7:$V$36,AC$6+1,FALSE())</f>
        <v>0.424543467127733</v>
      </c>
      <c r="AD299" s="71" t="n">
        <f aca="false">AD298*VLOOKUP($X299,$K$7:$V$36,AD$6+1,FALSE())</f>
        <v>0.356155825148864</v>
      </c>
      <c r="AE299" s="71" t="n">
        <f aca="false">AE298*VLOOKUP($X299,$K$7:$V$36,AE$6+1,FALSE())</f>
        <v>0.270973445635255</v>
      </c>
      <c r="AF299" s="71" t="n">
        <f aca="false">AF298*VLOOKUP($X299,$K$7:$V$36,AF$6+1,FALSE())</f>
        <v>0.239971010534167</v>
      </c>
      <c r="AG299" s="71" t="n">
        <f aca="false">AG298*VLOOKUP($X299,$K$7:$V$36,AG$6+1,FALSE())</f>
        <v>0.177235898827042</v>
      </c>
      <c r="AH299" s="71" t="n">
        <f aca="false">AH298*VLOOKUP($X299,$K$7:$V$36,AH$6+1,FALSE())</f>
        <v>0.139914969818374</v>
      </c>
      <c r="AI299" s="71" t="n">
        <f aca="false">AI298*VLOOKUP($X299,$K$7:$V$36,AI$6+1,FALSE())</f>
        <v>0.0674260783362393</v>
      </c>
      <c r="AJ299" s="71" t="n">
        <f aca="false">AJ298*VLOOKUP($X299,$K$7:$V$36,AJ$6+1,FALSE())</f>
        <v>0.0198354859655568</v>
      </c>
      <c r="AK299" s="72" t="n">
        <f aca="false">W$7</f>
        <v>0</v>
      </c>
      <c r="AL299" s="73" t="n">
        <f aca="false">AL298*VLOOKUP($X299,$K$40:$V$69,AL$6+1,FALSE())</f>
        <v>0.696222029786012</v>
      </c>
      <c r="AM299" s="74" t="n">
        <f aca="false">AM298*VLOOKUP($X299,$K$40:$V$69,AM$6+1,FALSE())</f>
        <v>0.615269355877221</v>
      </c>
      <c r="AN299" s="74" t="n">
        <f aca="false">AN298*VLOOKUP($X299,$K$40:$V$69,AN$6+1,FALSE())</f>
        <v>0.497083864234908</v>
      </c>
      <c r="AO299" s="74" t="n">
        <f aca="false">AO298*VLOOKUP($X299,$K$40:$V$69,AO$6+1,FALSE())</f>
        <v>0.424543467127733</v>
      </c>
      <c r="AP299" s="74" t="n">
        <f aca="false">AP298*VLOOKUP($X299,$K$40:$V$69,AP$6+1,FALSE())</f>
        <v>0.356155825148864</v>
      </c>
      <c r="AQ299" s="74" t="n">
        <f aca="false">AQ298*VLOOKUP($X299,$K$40:$V$69,AQ$6+1,FALSE())</f>
        <v>0.270973445635255</v>
      </c>
      <c r="AR299" s="74" t="n">
        <f aca="false">AR298*VLOOKUP($X299,$K$40:$V$69,AR$6+1,FALSE())</f>
        <v>0.239971010534167</v>
      </c>
      <c r="AS299" s="74" t="n">
        <f aca="false">AS298*VLOOKUP($X299,$K$40:$V$69,AS$6+1,FALSE())</f>
        <v>0.177235898827042</v>
      </c>
      <c r="AT299" s="74" t="n">
        <f aca="false">AT298*VLOOKUP($X299,$K$40:$V$69,AT$6+1,FALSE())</f>
        <v>0.139914969818374</v>
      </c>
      <c r="AU299" s="74" t="n">
        <f aca="false">AU298*VLOOKUP($X299,$K$40:$V$69,AU$6+1,FALSE())</f>
        <v>0.0674260783362393</v>
      </c>
      <c r="AV299" s="74" t="n">
        <f aca="false">AV298*VLOOKUP($X299,$K$40:$V$69,AV$6+1,FALSE())</f>
        <v>0.0198354859655568</v>
      </c>
      <c r="AW299" s="75" t="n">
        <v>0</v>
      </c>
      <c r="AX299" s="54"/>
      <c r="AY299" s="60" t="n">
        <f aca="false">AY287+1</f>
        <v>25</v>
      </c>
      <c r="AZ299" s="61" t="n">
        <v>293</v>
      </c>
      <c r="BA299" s="76" t="n">
        <v>0.0674260783362393</v>
      </c>
      <c r="BB299" s="77" t="n">
        <v>0.139914969818374</v>
      </c>
      <c r="BC299" s="54"/>
      <c r="BD299" s="54" t="n">
        <f aca="false">IF($D$11=1,BA299*BB299,BA299)</f>
        <v>0.0674260783362393</v>
      </c>
    </row>
    <row r="300" customFormat="false" ht="12.75" hidden="false" customHeight="false" outlineLevel="0" collapsed="false"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60" t="n">
        <f aca="false">X288+1</f>
        <v>25</v>
      </c>
      <c r="Y300" s="61" t="n">
        <v>294</v>
      </c>
      <c r="Z300" s="71" t="n">
        <f aca="false">Z299*VLOOKUP($X300,$K$7:$V$36,Z$6+1,FALSE())</f>
        <v>0.694992640020644</v>
      </c>
      <c r="AA300" s="71" t="n">
        <f aca="false">AA299*VLOOKUP($X300,$K$7:$V$36,AA$6+1,FALSE())</f>
        <v>0.613769105848552</v>
      </c>
      <c r="AB300" s="71" t="n">
        <f aca="false">AB299*VLOOKUP($X300,$K$7:$V$36,AB$6+1,FALSE())</f>
        <v>0.495427410955248</v>
      </c>
      <c r="AC300" s="71" t="n">
        <f aca="false">AC299*VLOOKUP($X300,$K$7:$V$36,AC$6+1,FALSE())</f>
        <v>0.422813038120311</v>
      </c>
      <c r="AD300" s="71" t="n">
        <f aca="false">AD299*VLOOKUP($X300,$K$7:$V$36,AD$6+1,FALSE())</f>
        <v>0.354531772666964</v>
      </c>
      <c r="AE300" s="71" t="n">
        <f aca="false">AE299*VLOOKUP($X300,$K$7:$V$36,AE$6+1,FALSE())</f>
        <v>0.269538230104157</v>
      </c>
      <c r="AF300" s="71" t="n">
        <f aca="false">AF299*VLOOKUP($X300,$K$7:$V$36,AF$6+1,FALSE())</f>
        <v>0.238608897806645</v>
      </c>
      <c r="AG300" s="71" t="n">
        <f aca="false">AG299*VLOOKUP($X300,$K$7:$V$36,AG$6+1,FALSE())</f>
        <v>0.176024054983385</v>
      </c>
      <c r="AH300" s="71" t="n">
        <f aca="false">AH299*VLOOKUP($X300,$K$7:$V$36,AH$6+1,FALSE())</f>
        <v>0.138830422922777</v>
      </c>
      <c r="AI300" s="71" t="n">
        <f aca="false">AI299*VLOOKUP($X300,$K$7:$V$36,AI$6+1,FALSE())</f>
        <v>0.0667547054195889</v>
      </c>
      <c r="AJ300" s="71" t="n">
        <f aca="false">AJ299*VLOOKUP($X300,$K$7:$V$36,AJ$6+1,FALSE())</f>
        <v>0.019568779185534</v>
      </c>
      <c r="AK300" s="72" t="n">
        <f aca="false">W$7</f>
        <v>0</v>
      </c>
      <c r="AL300" s="73" t="n">
        <f aca="false">AL299*VLOOKUP($X300,$K$40:$V$69,AL$6+1,FALSE())</f>
        <v>0.694992640020644</v>
      </c>
      <c r="AM300" s="74" t="n">
        <f aca="false">AM299*VLOOKUP($X300,$K$40:$V$69,AM$6+1,FALSE())</f>
        <v>0.613769105848552</v>
      </c>
      <c r="AN300" s="74" t="n">
        <f aca="false">AN299*VLOOKUP($X300,$K$40:$V$69,AN$6+1,FALSE())</f>
        <v>0.495427410955248</v>
      </c>
      <c r="AO300" s="74" t="n">
        <f aca="false">AO299*VLOOKUP($X300,$K$40:$V$69,AO$6+1,FALSE())</f>
        <v>0.422813038120311</v>
      </c>
      <c r="AP300" s="74" t="n">
        <f aca="false">AP299*VLOOKUP($X300,$K$40:$V$69,AP$6+1,FALSE())</f>
        <v>0.354531772666964</v>
      </c>
      <c r="AQ300" s="74" t="n">
        <f aca="false">AQ299*VLOOKUP($X300,$K$40:$V$69,AQ$6+1,FALSE())</f>
        <v>0.269538230104157</v>
      </c>
      <c r="AR300" s="74" t="n">
        <f aca="false">AR299*VLOOKUP($X300,$K$40:$V$69,AR$6+1,FALSE())</f>
        <v>0.238608897806645</v>
      </c>
      <c r="AS300" s="74" t="n">
        <f aca="false">AS299*VLOOKUP($X300,$K$40:$V$69,AS$6+1,FALSE())</f>
        <v>0.176024054983385</v>
      </c>
      <c r="AT300" s="74" t="n">
        <f aca="false">AT299*VLOOKUP($X300,$K$40:$V$69,AT$6+1,FALSE())</f>
        <v>0.138830422922777</v>
      </c>
      <c r="AU300" s="74" t="n">
        <f aca="false">AU299*VLOOKUP($X300,$K$40:$V$69,AU$6+1,FALSE())</f>
        <v>0.0667547054195889</v>
      </c>
      <c r="AV300" s="74" t="n">
        <f aca="false">AV299*VLOOKUP($X300,$K$40:$V$69,AV$6+1,FALSE())</f>
        <v>0.019568779185534</v>
      </c>
      <c r="AW300" s="75" t="n">
        <v>0</v>
      </c>
      <c r="AX300" s="54"/>
      <c r="AY300" s="60" t="n">
        <f aca="false">AY288+1</f>
        <v>25</v>
      </c>
      <c r="AZ300" s="61" t="n">
        <v>294</v>
      </c>
      <c r="BA300" s="76" t="n">
        <v>0.0667547054195889</v>
      </c>
      <c r="BB300" s="77" t="n">
        <v>0.138830422922777</v>
      </c>
      <c r="BC300" s="54"/>
      <c r="BD300" s="54" t="n">
        <f aca="false">IF($D$11=1,BA300*BB300,BA300)</f>
        <v>0.0667547054195889</v>
      </c>
    </row>
    <row r="301" customFormat="false" ht="12.75" hidden="false" customHeight="false" outlineLevel="0" collapsed="false"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60" t="n">
        <f aca="false">X289+1</f>
        <v>25</v>
      </c>
      <c r="Y301" s="61" t="n">
        <v>295</v>
      </c>
      <c r="Z301" s="71" t="n">
        <f aca="false">Z300*VLOOKUP($X301,$K$7:$V$36,Z$6+1,FALSE())</f>
        <v>0.693765421113323</v>
      </c>
      <c r="AA301" s="71" t="n">
        <f aca="false">AA300*VLOOKUP($X301,$K$7:$V$36,AA$6+1,FALSE())</f>
        <v>0.612272513974035</v>
      </c>
      <c r="AB301" s="71" t="n">
        <f aca="false">AB300*VLOOKUP($X301,$K$7:$V$36,AB$6+1,FALSE())</f>
        <v>0.493776477543894</v>
      </c>
      <c r="AC301" s="71" t="n">
        <f aca="false">AC300*VLOOKUP($X301,$K$7:$V$36,AC$6+1,FALSE())</f>
        <v>0.421089662300093</v>
      </c>
      <c r="AD301" s="71" t="n">
        <f aca="false">AD300*VLOOKUP($X301,$K$7:$V$36,AD$6+1,FALSE())</f>
        <v>0.352915125781935</v>
      </c>
      <c r="AE301" s="71" t="n">
        <f aca="false">AE300*VLOOKUP($X301,$K$7:$V$36,AE$6+1,FALSE())</f>
        <v>0.268110616216888</v>
      </c>
      <c r="AF301" s="71" t="n">
        <f aca="false">AF300*VLOOKUP($X301,$K$7:$V$36,AF$6+1,FALSE())</f>
        <v>0.237254516642525</v>
      </c>
      <c r="AG301" s="71" t="n">
        <f aca="false">AG300*VLOOKUP($X301,$K$7:$V$36,AG$6+1,FALSE())</f>
        <v>0.174820497076781</v>
      </c>
      <c r="AH301" s="71" t="n">
        <f aca="false">AH300*VLOOKUP($X301,$K$7:$V$36,AH$6+1,FALSE())</f>
        <v>0.13775428286149</v>
      </c>
      <c r="AI301" s="71" t="n">
        <f aca="false">AI300*VLOOKUP($X301,$K$7:$V$36,AI$6+1,FALSE())</f>
        <v>0.0660900174771254</v>
      </c>
      <c r="AJ301" s="71" t="n">
        <f aca="false">AJ300*VLOOKUP($X301,$K$7:$V$36,AJ$6+1,FALSE())</f>
        <v>0.0193056585292207</v>
      </c>
      <c r="AK301" s="72" t="n">
        <f aca="false">W$7</f>
        <v>0</v>
      </c>
      <c r="AL301" s="73" t="n">
        <f aca="false">AL300*VLOOKUP($X301,$K$40:$V$69,AL$6+1,FALSE())</f>
        <v>0.693765421113323</v>
      </c>
      <c r="AM301" s="74" t="n">
        <f aca="false">AM300*VLOOKUP($X301,$K$40:$V$69,AM$6+1,FALSE())</f>
        <v>0.612272513974035</v>
      </c>
      <c r="AN301" s="74" t="n">
        <f aca="false">AN300*VLOOKUP($X301,$K$40:$V$69,AN$6+1,FALSE())</f>
        <v>0.493776477543894</v>
      </c>
      <c r="AO301" s="74" t="n">
        <f aca="false">AO300*VLOOKUP($X301,$K$40:$V$69,AO$6+1,FALSE())</f>
        <v>0.421089662300093</v>
      </c>
      <c r="AP301" s="74" t="n">
        <f aca="false">AP300*VLOOKUP($X301,$K$40:$V$69,AP$6+1,FALSE())</f>
        <v>0.352915125781935</v>
      </c>
      <c r="AQ301" s="74" t="n">
        <f aca="false">AQ300*VLOOKUP($X301,$K$40:$V$69,AQ$6+1,FALSE())</f>
        <v>0.268110616216888</v>
      </c>
      <c r="AR301" s="74" t="n">
        <f aca="false">AR300*VLOOKUP($X301,$K$40:$V$69,AR$6+1,FALSE())</f>
        <v>0.237254516642525</v>
      </c>
      <c r="AS301" s="74" t="n">
        <f aca="false">AS300*VLOOKUP($X301,$K$40:$V$69,AS$6+1,FALSE())</f>
        <v>0.174820497076781</v>
      </c>
      <c r="AT301" s="74" t="n">
        <f aca="false">AT300*VLOOKUP($X301,$K$40:$V$69,AT$6+1,FALSE())</f>
        <v>0.13775428286149</v>
      </c>
      <c r="AU301" s="74" t="n">
        <f aca="false">AU300*VLOOKUP($X301,$K$40:$V$69,AU$6+1,FALSE())</f>
        <v>0.0660900174771254</v>
      </c>
      <c r="AV301" s="74" t="n">
        <f aca="false">AV300*VLOOKUP($X301,$K$40:$V$69,AV$6+1,FALSE())</f>
        <v>0.0193056585292207</v>
      </c>
      <c r="AW301" s="75" t="n">
        <v>0</v>
      </c>
      <c r="AX301" s="54"/>
      <c r="AY301" s="60" t="n">
        <f aca="false">AY289+1</f>
        <v>25</v>
      </c>
      <c r="AZ301" s="61" t="n">
        <v>295</v>
      </c>
      <c r="BA301" s="76" t="n">
        <v>0.0660900174771254</v>
      </c>
      <c r="BB301" s="77" t="n">
        <v>0.13775428286149</v>
      </c>
      <c r="BC301" s="54"/>
      <c r="BD301" s="54" t="n">
        <f aca="false">IF($D$11=1,BA301*BB301,BA301)</f>
        <v>0.0660900174771254</v>
      </c>
    </row>
    <row r="302" customFormat="false" ht="12.75" hidden="false" customHeight="false" outlineLevel="0" collapsed="false"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60" t="n">
        <f aca="false">X290+1</f>
        <v>25</v>
      </c>
      <c r="Y302" s="61" t="n">
        <v>296</v>
      </c>
      <c r="Z302" s="71" t="n">
        <f aca="false">Z301*VLOOKUP($X302,$K$7:$V$36,Z$6+1,FALSE())</f>
        <v>0.692540369230744</v>
      </c>
      <c r="AA302" s="71" t="n">
        <f aca="false">AA301*VLOOKUP($X302,$K$7:$V$36,AA$6+1,FALSE())</f>
        <v>0.610779571333761</v>
      </c>
      <c r="AB302" s="71" t="n">
        <f aca="false">AB301*VLOOKUP($X302,$K$7:$V$36,AB$6+1,FALSE())</f>
        <v>0.492131045606759</v>
      </c>
      <c r="AC302" s="71" t="n">
        <f aca="false">AC301*VLOOKUP($X302,$K$7:$V$36,AC$6+1,FALSE())</f>
        <v>0.419373310918456</v>
      </c>
      <c r="AD302" s="71" t="n">
        <f aca="false">AD301*VLOOKUP($X302,$K$7:$V$36,AD$6+1,FALSE())</f>
        <v>0.351305850724629</v>
      </c>
      <c r="AE302" s="71" t="n">
        <f aca="false">AE301*VLOOKUP($X302,$K$7:$V$36,AE$6+1,FALSE())</f>
        <v>0.266690563711209</v>
      </c>
      <c r="AF302" s="71" t="n">
        <f aca="false">AF301*VLOOKUP($X302,$K$7:$V$36,AF$6+1,FALSE())</f>
        <v>0.235907823156252</v>
      </c>
      <c r="AG302" s="71" t="n">
        <f aca="false">AG301*VLOOKUP($X302,$K$7:$V$36,AG$6+1,FALSE())</f>
        <v>0.173625168452446</v>
      </c>
      <c r="AH302" s="71" t="n">
        <f aca="false">AH301*VLOOKUP($X302,$K$7:$V$36,AH$6+1,FALSE())</f>
        <v>0.136686484469176</v>
      </c>
      <c r="AI302" s="71" t="n">
        <f aca="false">AI301*VLOOKUP($X302,$K$7:$V$36,AI$6+1,FALSE())</f>
        <v>0.0654319479454254</v>
      </c>
      <c r="AJ302" s="71" t="n">
        <f aca="false">AJ301*VLOOKUP($X302,$K$7:$V$36,AJ$6+1,FALSE())</f>
        <v>0.019046075777808</v>
      </c>
      <c r="AK302" s="72" t="n">
        <f aca="false">W$7</f>
        <v>0</v>
      </c>
      <c r="AL302" s="73" t="n">
        <f aca="false">AL301*VLOOKUP($X302,$K$40:$V$69,AL$6+1,FALSE())</f>
        <v>0.692540369230744</v>
      </c>
      <c r="AM302" s="74" t="n">
        <f aca="false">AM301*VLOOKUP($X302,$K$40:$V$69,AM$6+1,FALSE())</f>
        <v>0.610779571333761</v>
      </c>
      <c r="AN302" s="74" t="n">
        <f aca="false">AN301*VLOOKUP($X302,$K$40:$V$69,AN$6+1,FALSE())</f>
        <v>0.492131045606759</v>
      </c>
      <c r="AO302" s="74" t="n">
        <f aca="false">AO301*VLOOKUP($X302,$K$40:$V$69,AO$6+1,FALSE())</f>
        <v>0.419373310918456</v>
      </c>
      <c r="AP302" s="74" t="n">
        <f aca="false">AP301*VLOOKUP($X302,$K$40:$V$69,AP$6+1,FALSE())</f>
        <v>0.351305850724629</v>
      </c>
      <c r="AQ302" s="74" t="n">
        <f aca="false">AQ301*VLOOKUP($X302,$K$40:$V$69,AQ$6+1,FALSE())</f>
        <v>0.266690563711209</v>
      </c>
      <c r="AR302" s="74" t="n">
        <f aca="false">AR301*VLOOKUP($X302,$K$40:$V$69,AR$6+1,FALSE())</f>
        <v>0.235907823156252</v>
      </c>
      <c r="AS302" s="74" t="n">
        <f aca="false">AS301*VLOOKUP($X302,$K$40:$V$69,AS$6+1,FALSE())</f>
        <v>0.173625168452446</v>
      </c>
      <c r="AT302" s="74" t="n">
        <f aca="false">AT301*VLOOKUP($X302,$K$40:$V$69,AT$6+1,FALSE())</f>
        <v>0.136686484469176</v>
      </c>
      <c r="AU302" s="74" t="n">
        <f aca="false">AU301*VLOOKUP($X302,$K$40:$V$69,AU$6+1,FALSE())</f>
        <v>0.0654319479454254</v>
      </c>
      <c r="AV302" s="74" t="n">
        <f aca="false">AV301*VLOOKUP($X302,$K$40:$V$69,AV$6+1,FALSE())</f>
        <v>0.019046075777808</v>
      </c>
      <c r="AW302" s="75" t="n">
        <v>0</v>
      </c>
      <c r="AX302" s="54"/>
      <c r="AY302" s="60" t="n">
        <f aca="false">AY290+1</f>
        <v>25</v>
      </c>
      <c r="AZ302" s="61" t="n">
        <v>296</v>
      </c>
      <c r="BA302" s="76" t="n">
        <v>0.0654319479454254</v>
      </c>
      <c r="BB302" s="77" t="n">
        <v>0.136686484469176</v>
      </c>
      <c r="BC302" s="54"/>
      <c r="BD302" s="54" t="n">
        <f aca="false">IF($D$11=1,BA302*BB302,BA302)</f>
        <v>0.0654319479454254</v>
      </c>
    </row>
    <row r="303" customFormat="false" ht="12.75" hidden="false" customHeight="false" outlineLevel="0" collapsed="false"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60" t="n">
        <f aca="false">X291+1</f>
        <v>25</v>
      </c>
      <c r="Y303" s="61" t="n">
        <v>297</v>
      </c>
      <c r="Z303" s="71" t="n">
        <f aca="false">Z302*VLOOKUP($X303,$K$7:$V$36,Z$6+1,FALSE())</f>
        <v>0.691317480546371</v>
      </c>
      <c r="AA303" s="71" t="n">
        <f aca="false">AA302*VLOOKUP($X303,$K$7:$V$36,AA$6+1,FALSE())</f>
        <v>0.609290269029574</v>
      </c>
      <c r="AB303" s="71" t="n">
        <f aca="false">AB302*VLOOKUP($X303,$K$7:$V$36,AB$6+1,FALSE())</f>
        <v>0.490491096811051</v>
      </c>
      <c r="AC303" s="71" t="n">
        <f aca="false">AC302*VLOOKUP($X303,$K$7:$V$36,AC$6+1,FALSE())</f>
        <v>0.417663955343957</v>
      </c>
      <c r="AD303" s="71" t="n">
        <f aca="false">AD302*VLOOKUP($X303,$K$7:$V$36,AD$6+1,FALSE())</f>
        <v>0.349703913879888</v>
      </c>
      <c r="AE303" s="71" t="n">
        <f aca="false">AE302*VLOOKUP($X303,$K$7:$V$36,AE$6+1,FALSE())</f>
        <v>0.265278032538133</v>
      </c>
      <c r="AF303" s="71" t="n">
        <f aca="false">AF302*VLOOKUP($X303,$K$7:$V$36,AF$6+1,FALSE())</f>
        <v>0.234568773711373</v>
      </c>
      <c r="AG303" s="71" t="n">
        <f aca="false">AG302*VLOOKUP($X303,$K$7:$V$36,AG$6+1,FALSE())</f>
        <v>0.172438012842969</v>
      </c>
      <c r="AH303" s="71" t="n">
        <f aca="false">AH302*VLOOKUP($X303,$K$7:$V$36,AH$6+1,FALSE())</f>
        <v>0.135626963085628</v>
      </c>
      <c r="AI303" s="71" t="n">
        <f aca="false">AI302*VLOOKUP($X303,$K$7:$V$36,AI$6+1,FALSE())</f>
        <v>0.0647804309238484</v>
      </c>
      <c r="AJ303" s="71" t="n">
        <f aca="false">AJ302*VLOOKUP($X303,$K$7:$V$36,AJ$6+1,FALSE())</f>
        <v>0.0187899833608342</v>
      </c>
      <c r="AK303" s="72" t="n">
        <f aca="false">W$7</f>
        <v>0</v>
      </c>
      <c r="AL303" s="73" t="n">
        <f aca="false">AL302*VLOOKUP($X303,$K$40:$V$69,AL$6+1,FALSE())</f>
        <v>0.691317480546371</v>
      </c>
      <c r="AM303" s="74" t="n">
        <f aca="false">AM302*VLOOKUP($X303,$K$40:$V$69,AM$6+1,FALSE())</f>
        <v>0.609290269029574</v>
      </c>
      <c r="AN303" s="74" t="n">
        <f aca="false">AN302*VLOOKUP($X303,$K$40:$V$69,AN$6+1,FALSE())</f>
        <v>0.490491096811051</v>
      </c>
      <c r="AO303" s="74" t="n">
        <f aca="false">AO302*VLOOKUP($X303,$K$40:$V$69,AO$6+1,FALSE())</f>
        <v>0.417663955343957</v>
      </c>
      <c r="AP303" s="74" t="n">
        <f aca="false">AP302*VLOOKUP($X303,$K$40:$V$69,AP$6+1,FALSE())</f>
        <v>0.349703913879888</v>
      </c>
      <c r="AQ303" s="74" t="n">
        <f aca="false">AQ302*VLOOKUP($X303,$K$40:$V$69,AQ$6+1,FALSE())</f>
        <v>0.265278032538133</v>
      </c>
      <c r="AR303" s="74" t="n">
        <f aca="false">AR302*VLOOKUP($X303,$K$40:$V$69,AR$6+1,FALSE())</f>
        <v>0.234568773711373</v>
      </c>
      <c r="AS303" s="74" t="n">
        <f aca="false">AS302*VLOOKUP($X303,$K$40:$V$69,AS$6+1,FALSE())</f>
        <v>0.172438012842969</v>
      </c>
      <c r="AT303" s="74" t="n">
        <f aca="false">AT302*VLOOKUP($X303,$K$40:$V$69,AT$6+1,FALSE())</f>
        <v>0.135626963085628</v>
      </c>
      <c r="AU303" s="74" t="n">
        <f aca="false">AU302*VLOOKUP($X303,$K$40:$V$69,AU$6+1,FALSE())</f>
        <v>0.0647804309238484</v>
      </c>
      <c r="AV303" s="74" t="n">
        <f aca="false">AV302*VLOOKUP($X303,$K$40:$V$69,AV$6+1,FALSE())</f>
        <v>0.0187899833608342</v>
      </c>
      <c r="AW303" s="75" t="n">
        <v>0</v>
      </c>
      <c r="AX303" s="54"/>
      <c r="AY303" s="60" t="n">
        <f aca="false">AY291+1</f>
        <v>25</v>
      </c>
      <c r="AZ303" s="61" t="n">
        <v>297</v>
      </c>
      <c r="BA303" s="76" t="n">
        <v>0.0647804309238484</v>
      </c>
      <c r="BB303" s="77" t="n">
        <v>0.135626963085628</v>
      </c>
      <c r="BC303" s="54"/>
      <c r="BD303" s="54" t="n">
        <f aca="false">IF($D$11=1,BA303*BB303,BA303)</f>
        <v>0.0647804309238484</v>
      </c>
    </row>
    <row r="304" customFormat="false" ht="12.75" hidden="false" customHeight="false" outlineLevel="0" collapsed="false"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60" t="n">
        <f aca="false">X292+1</f>
        <v>25</v>
      </c>
      <c r="Y304" s="61" t="n">
        <v>298</v>
      </c>
      <c r="Z304" s="71" t="n">
        <f aca="false">Z303*VLOOKUP($X304,$K$7:$V$36,Z$6+1,FALSE())</f>
        <v>0.690096751240428</v>
      </c>
      <c r="AA304" s="71" t="n">
        <f aca="false">AA303*VLOOKUP($X304,$K$7:$V$36,AA$6+1,FALSE())</f>
        <v>0.607804598185012</v>
      </c>
      <c r="AB304" s="71" t="n">
        <f aca="false">AB303*VLOOKUP($X304,$K$7:$V$36,AB$6+1,FALSE())</f>
        <v>0.488856612885069</v>
      </c>
      <c r="AC304" s="71" t="n">
        <f aca="false">AC303*VLOOKUP($X304,$K$7:$V$36,AC$6+1,FALSE())</f>
        <v>0.415961567061854</v>
      </c>
      <c r="AD304" s="71" t="n">
        <f aca="false">AD303*VLOOKUP($X304,$K$7:$V$36,AD$6+1,FALSE())</f>
        <v>0.348109281785834</v>
      </c>
      <c r="AE304" s="71" t="n">
        <f aca="false">AE303*VLOOKUP($X304,$K$7:$V$36,AE$6+1,FALSE())</f>
        <v>0.263872982860792</v>
      </c>
      <c r="AF304" s="71" t="n">
        <f aca="false">AF303*VLOOKUP($X304,$K$7:$V$36,AF$6+1,FALSE())</f>
        <v>0.23323732491912</v>
      </c>
      <c r="AG304" s="71" t="n">
        <f aca="false">AG303*VLOOKUP($X304,$K$7:$V$36,AG$6+1,FALSE())</f>
        <v>0.171258974365667</v>
      </c>
      <c r="AH304" s="71" t="n">
        <f aca="false">AH303*VLOOKUP($X304,$K$7:$V$36,AH$6+1,FALSE())</f>
        <v>0.134575654551847</v>
      </c>
      <c r="AI304" s="71" t="n">
        <f aca="false">AI303*VLOOKUP($X304,$K$7:$V$36,AI$6+1,FALSE())</f>
        <v>0.064135401167938</v>
      </c>
      <c r="AJ304" s="71" t="n">
        <f aca="false">AJ303*VLOOKUP($X304,$K$7:$V$36,AJ$6+1,FALSE())</f>
        <v>0.0185373343474674</v>
      </c>
      <c r="AK304" s="72" t="n">
        <f aca="false">W$7</f>
        <v>0</v>
      </c>
      <c r="AL304" s="73" t="n">
        <f aca="false">AL303*VLOOKUP($X304,$K$40:$V$69,AL$6+1,FALSE())</f>
        <v>0.690096751240428</v>
      </c>
      <c r="AM304" s="74" t="n">
        <f aca="false">AM303*VLOOKUP($X304,$K$40:$V$69,AM$6+1,FALSE())</f>
        <v>0.607804598185012</v>
      </c>
      <c r="AN304" s="74" t="n">
        <f aca="false">AN303*VLOOKUP($X304,$K$40:$V$69,AN$6+1,FALSE())</f>
        <v>0.488856612885069</v>
      </c>
      <c r="AO304" s="74" t="n">
        <f aca="false">AO303*VLOOKUP($X304,$K$40:$V$69,AO$6+1,FALSE())</f>
        <v>0.415961567061854</v>
      </c>
      <c r="AP304" s="74" t="n">
        <f aca="false">AP303*VLOOKUP($X304,$K$40:$V$69,AP$6+1,FALSE())</f>
        <v>0.348109281785834</v>
      </c>
      <c r="AQ304" s="74" t="n">
        <f aca="false">AQ303*VLOOKUP($X304,$K$40:$V$69,AQ$6+1,FALSE())</f>
        <v>0.263872982860792</v>
      </c>
      <c r="AR304" s="74" t="n">
        <f aca="false">AR303*VLOOKUP($X304,$K$40:$V$69,AR$6+1,FALSE())</f>
        <v>0.23323732491912</v>
      </c>
      <c r="AS304" s="74" t="n">
        <f aca="false">AS303*VLOOKUP($X304,$K$40:$V$69,AS$6+1,FALSE())</f>
        <v>0.171258974365667</v>
      </c>
      <c r="AT304" s="74" t="n">
        <f aca="false">AT303*VLOOKUP($X304,$K$40:$V$69,AT$6+1,FALSE())</f>
        <v>0.134575654551847</v>
      </c>
      <c r="AU304" s="74" t="n">
        <f aca="false">AU303*VLOOKUP($X304,$K$40:$V$69,AU$6+1,FALSE())</f>
        <v>0.064135401167938</v>
      </c>
      <c r="AV304" s="74" t="n">
        <f aca="false">AV303*VLOOKUP($X304,$K$40:$V$69,AV$6+1,FALSE())</f>
        <v>0.0185373343474674</v>
      </c>
      <c r="AW304" s="75" t="n">
        <v>0</v>
      </c>
      <c r="AX304" s="54"/>
      <c r="AY304" s="60" t="n">
        <f aca="false">AY292+1</f>
        <v>25</v>
      </c>
      <c r="AZ304" s="61" t="n">
        <v>298</v>
      </c>
      <c r="BA304" s="76" t="n">
        <v>0.064135401167938</v>
      </c>
      <c r="BB304" s="77" t="n">
        <v>0.134575654551847</v>
      </c>
      <c r="BC304" s="54"/>
      <c r="BD304" s="54" t="n">
        <f aca="false">IF($D$11=1,BA304*BB304,BA304)</f>
        <v>0.064135401167938</v>
      </c>
    </row>
    <row r="305" customFormat="false" ht="12.75" hidden="false" customHeight="false" outlineLevel="0" collapsed="false"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60" t="n">
        <f aca="false">X293+1</f>
        <v>25</v>
      </c>
      <c r="Y305" s="61" t="n">
        <v>299</v>
      </c>
      <c r="Z305" s="71" t="n">
        <f aca="false">Z304*VLOOKUP($X305,$K$7:$V$36,Z$6+1,FALSE())</f>
        <v>0.68887817749988</v>
      </c>
      <c r="AA305" s="71" t="n">
        <f aca="false">AA304*VLOOKUP($X305,$K$7:$V$36,AA$6+1,FALSE())</f>
        <v>0.606322549945259</v>
      </c>
      <c r="AB305" s="71" t="n">
        <f aca="false">AB304*VLOOKUP($X305,$K$7:$V$36,AB$6+1,FALSE())</f>
        <v>0.487227575618</v>
      </c>
      <c r="AC305" s="71" t="n">
        <f aca="false">AC304*VLOOKUP($X305,$K$7:$V$36,AC$6+1,FALSE())</f>
        <v>0.414266117673629</v>
      </c>
      <c r="AD305" s="71" t="n">
        <f aca="false">AD304*VLOOKUP($X305,$K$7:$V$36,AD$6+1,FALSE())</f>
        <v>0.346521921133175</v>
      </c>
      <c r="AE305" s="71" t="n">
        <f aca="false">AE304*VLOOKUP($X305,$K$7:$V$36,AE$6+1,FALSE())</f>
        <v>0.262475375053314</v>
      </c>
      <c r="AF305" s="71" t="n">
        <f aca="false">AF304*VLOOKUP($X305,$K$7:$V$36,AF$6+1,FALSE())</f>
        <v>0.23191343363701</v>
      </c>
      <c r="AG305" s="71" t="n">
        <f aca="false">AG304*VLOOKUP($X305,$K$7:$V$36,AG$6+1,FALSE())</f>
        <v>0.170087997519951</v>
      </c>
      <c r="AH305" s="71" t="n">
        <f aca="false">AH304*VLOOKUP($X305,$K$7:$V$36,AH$6+1,FALSE())</f>
        <v>0.133532495206163</v>
      </c>
      <c r="AI305" s="71" t="n">
        <f aca="false">AI304*VLOOKUP($X305,$K$7:$V$36,AI$6+1,FALSE())</f>
        <v>0.0634967940828879</v>
      </c>
      <c r="AJ305" s="71" t="n">
        <f aca="false">AJ304*VLOOKUP($X305,$K$7:$V$36,AJ$6+1,FALSE())</f>
        <v>0.0182880824379047</v>
      </c>
      <c r="AK305" s="72" t="n">
        <f aca="false">W$7</f>
        <v>0</v>
      </c>
      <c r="AL305" s="73" t="n">
        <f aca="false">AL304*VLOOKUP($X305,$K$40:$V$69,AL$6+1,FALSE())</f>
        <v>0.68887817749988</v>
      </c>
      <c r="AM305" s="74" t="n">
        <f aca="false">AM304*VLOOKUP($X305,$K$40:$V$69,AM$6+1,FALSE())</f>
        <v>0.606322549945259</v>
      </c>
      <c r="AN305" s="74" t="n">
        <f aca="false">AN304*VLOOKUP($X305,$K$40:$V$69,AN$6+1,FALSE())</f>
        <v>0.487227575618</v>
      </c>
      <c r="AO305" s="74" t="n">
        <f aca="false">AO304*VLOOKUP($X305,$K$40:$V$69,AO$6+1,FALSE())</f>
        <v>0.414266117673629</v>
      </c>
      <c r="AP305" s="74" t="n">
        <f aca="false">AP304*VLOOKUP($X305,$K$40:$V$69,AP$6+1,FALSE())</f>
        <v>0.346521921133175</v>
      </c>
      <c r="AQ305" s="74" t="n">
        <f aca="false">AQ304*VLOOKUP($X305,$K$40:$V$69,AQ$6+1,FALSE())</f>
        <v>0.262475375053314</v>
      </c>
      <c r="AR305" s="74" t="n">
        <f aca="false">AR304*VLOOKUP($X305,$K$40:$V$69,AR$6+1,FALSE())</f>
        <v>0.23191343363701</v>
      </c>
      <c r="AS305" s="74" t="n">
        <f aca="false">AS304*VLOOKUP($X305,$K$40:$V$69,AS$6+1,FALSE())</f>
        <v>0.170087997519951</v>
      </c>
      <c r="AT305" s="74" t="n">
        <f aca="false">AT304*VLOOKUP($X305,$K$40:$V$69,AT$6+1,FALSE())</f>
        <v>0.133532495206163</v>
      </c>
      <c r="AU305" s="74" t="n">
        <f aca="false">AU304*VLOOKUP($X305,$K$40:$V$69,AU$6+1,FALSE())</f>
        <v>0.0634967940828879</v>
      </c>
      <c r="AV305" s="74" t="n">
        <f aca="false">AV304*VLOOKUP($X305,$K$40:$V$69,AV$6+1,FALSE())</f>
        <v>0.0182880824379047</v>
      </c>
      <c r="AW305" s="75" t="n">
        <v>0</v>
      </c>
      <c r="AX305" s="54"/>
      <c r="AY305" s="60" t="n">
        <f aca="false">AY293+1</f>
        <v>25</v>
      </c>
      <c r="AZ305" s="61" t="n">
        <v>299</v>
      </c>
      <c r="BA305" s="76" t="n">
        <v>0.0634967940828879</v>
      </c>
      <c r="BB305" s="77" t="n">
        <v>0.133532495206163</v>
      </c>
      <c r="BC305" s="54"/>
      <c r="BD305" s="54" t="n">
        <f aca="false">IF($D$11=1,BA305*BB305,BA305)</f>
        <v>0.0634967940828879</v>
      </c>
    </row>
    <row r="306" customFormat="false" ht="12.75" hidden="false" customHeight="false" outlineLevel="0" collapsed="false"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60" t="n">
        <f aca="false">X294+1</f>
        <v>25</v>
      </c>
      <c r="Y306" s="61" t="n">
        <v>300</v>
      </c>
      <c r="Z306" s="71" t="n">
        <f aca="false">Z305*VLOOKUP($X306,$K$7:$V$36,Z$6+1,FALSE())</f>
        <v>0.687661755518427</v>
      </c>
      <c r="AA306" s="71" t="n">
        <f aca="false">AA305*VLOOKUP($X306,$K$7:$V$36,AA$6+1,FALSE())</f>
        <v>0.604844115477089</v>
      </c>
      <c r="AB306" s="71" t="n">
        <f aca="false">AB305*VLOOKUP($X306,$K$7:$V$36,AB$6+1,FALSE())</f>
        <v>0.485603966859716</v>
      </c>
      <c r="AC306" s="71" t="n">
        <f aca="false">AC305*VLOOKUP($X306,$K$7:$V$36,AC$6+1,FALSE())</f>
        <v>0.412577578896517</v>
      </c>
      <c r="AD306" s="71" t="n">
        <f aca="false">AD305*VLOOKUP($X306,$K$7:$V$36,AD$6+1,FALSE())</f>
        <v>0.344941798764507</v>
      </c>
      <c r="AE306" s="71" t="n">
        <f aca="false">AE305*VLOOKUP($X306,$K$7:$V$36,AE$6+1,FALSE())</f>
        <v>0.261085169699707</v>
      </c>
      <c r="AF306" s="71" t="n">
        <f aca="false">AF305*VLOOKUP($X306,$K$7:$V$36,AF$6+1,FALSE())</f>
        <v>0.23059705696744</v>
      </c>
      <c r="AG306" s="71" t="n">
        <f aca="false">AG305*VLOOKUP($X306,$K$7:$V$36,AG$6+1,FALSE())</f>
        <v>0.168925027184716</v>
      </c>
      <c r="AH306" s="71" t="n">
        <f aca="false">AH305*VLOOKUP($X306,$K$7:$V$36,AH$6+1,FALSE())</f>
        <v>0.132497421880377</v>
      </c>
      <c r="AI306" s="71" t="n">
        <f aca="false">AI305*VLOOKUP($X306,$K$7:$V$36,AI$6+1,FALSE())</f>
        <v>0.0628645457170731</v>
      </c>
      <c r="AJ306" s="71" t="n">
        <f aca="false">AJ305*VLOOKUP($X306,$K$7:$V$36,AJ$6+1,FALSE())</f>
        <v>0.0180421819548878</v>
      </c>
      <c r="AK306" s="72" t="n">
        <f aca="false">W$7</f>
        <v>0</v>
      </c>
      <c r="AL306" s="73" t="n">
        <f aca="false">AL305*VLOOKUP($X306,$K$40:$V$69,AL$6+1,FALSE())</f>
        <v>0.687661755518427</v>
      </c>
      <c r="AM306" s="74" t="n">
        <f aca="false">AM305*VLOOKUP($X306,$K$40:$V$69,AM$6+1,FALSE())</f>
        <v>0.604844115477089</v>
      </c>
      <c r="AN306" s="74" t="n">
        <f aca="false">AN305*VLOOKUP($X306,$K$40:$V$69,AN$6+1,FALSE())</f>
        <v>0.485603966859716</v>
      </c>
      <c r="AO306" s="74" t="n">
        <f aca="false">AO305*VLOOKUP($X306,$K$40:$V$69,AO$6+1,FALSE())</f>
        <v>0.412577578896517</v>
      </c>
      <c r="AP306" s="74" t="n">
        <f aca="false">AP305*VLOOKUP($X306,$K$40:$V$69,AP$6+1,FALSE())</f>
        <v>0.344941798764507</v>
      </c>
      <c r="AQ306" s="74" t="n">
        <f aca="false">AQ305*VLOOKUP($X306,$K$40:$V$69,AQ$6+1,FALSE())</f>
        <v>0.261085169699707</v>
      </c>
      <c r="AR306" s="74" t="n">
        <f aca="false">AR305*VLOOKUP($X306,$K$40:$V$69,AR$6+1,FALSE())</f>
        <v>0.23059705696744</v>
      </c>
      <c r="AS306" s="74" t="n">
        <f aca="false">AS305*VLOOKUP($X306,$K$40:$V$69,AS$6+1,FALSE())</f>
        <v>0.168925027184716</v>
      </c>
      <c r="AT306" s="74" t="n">
        <f aca="false">AT305*VLOOKUP($X306,$K$40:$V$69,AT$6+1,FALSE())</f>
        <v>0.132497421880377</v>
      </c>
      <c r="AU306" s="74" t="n">
        <f aca="false">AU305*VLOOKUP($X306,$K$40:$V$69,AU$6+1,FALSE())</f>
        <v>0.0628645457170731</v>
      </c>
      <c r="AV306" s="74" t="n">
        <f aca="false">AV305*VLOOKUP($X306,$K$40:$V$69,AV$6+1,FALSE())</f>
        <v>0.0180421819548878</v>
      </c>
      <c r="AW306" s="75" t="n">
        <v>0</v>
      </c>
      <c r="AX306" s="54"/>
      <c r="AY306" s="60" t="n">
        <f aca="false">AY294+1</f>
        <v>25</v>
      </c>
      <c r="AZ306" s="61" t="n">
        <v>300</v>
      </c>
      <c r="BA306" s="76" t="n">
        <v>0.0628645457170731</v>
      </c>
      <c r="BB306" s="77" t="n">
        <v>0.132497421880377</v>
      </c>
      <c r="BC306" s="54"/>
      <c r="BD306" s="54" t="n">
        <f aca="false">IF($D$11=1,BA306*BB306,BA306)</f>
        <v>0.0628645457170731</v>
      </c>
    </row>
    <row r="307" customFormat="false" ht="12.75" hidden="false" customHeight="false" outlineLevel="0" collapsed="false"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60" t="n">
        <f aca="false">X295+1</f>
        <v>26</v>
      </c>
      <c r="Y307" s="61" t="n">
        <v>301</v>
      </c>
      <c r="Z307" s="71" t="n">
        <f aca="false">Z306*VLOOKUP($X307,$K$7:$V$36,Z$6+1,FALSE())</f>
        <v>0.686447481496491</v>
      </c>
      <c r="AA307" s="71" t="n">
        <f aca="false">AA306*VLOOKUP($X307,$K$7:$V$36,AA$6+1,FALSE())</f>
        <v>0.603369285968814</v>
      </c>
      <c r="AB307" s="71" t="n">
        <f aca="false">AB306*VLOOKUP($X307,$K$7:$V$36,AB$6+1,FALSE())</f>
        <v>0.483985768520571</v>
      </c>
      <c r="AC307" s="71" t="n">
        <f aca="false">AC306*VLOOKUP($X307,$K$7:$V$36,AC$6+1,FALSE())</f>
        <v>0.410895922563034</v>
      </c>
      <c r="AD307" s="71" t="n">
        <f aca="false">AD306*VLOOKUP($X307,$K$7:$V$36,AD$6+1,FALSE())</f>
        <v>0.343368881673624</v>
      </c>
      <c r="AE307" s="71" t="n">
        <f aca="false">AE306*VLOOKUP($X307,$K$7:$V$36,AE$6+1,FALSE())</f>
        <v>0.259702327592748</v>
      </c>
      <c r="AF307" s="71" t="n">
        <f aca="false">AF306*VLOOKUP($X307,$K$7:$V$36,AF$6+1,FALSE())</f>
        <v>0.229288152256304</v>
      </c>
      <c r="AG307" s="71" t="n">
        <f aca="false">AG306*VLOOKUP($X307,$K$7:$V$36,AG$6+1,FALSE())</f>
        <v>0.167770008615744</v>
      </c>
      <c r="AH307" s="71" t="n">
        <f aca="false">AH306*VLOOKUP($X307,$K$7:$V$36,AH$6+1,FALSE())</f>
        <v>0.131470371895936</v>
      </c>
      <c r="AI307" s="71" t="n">
        <f aca="false">AI306*VLOOKUP($X307,$K$7:$V$36,AI$6+1,FALSE())</f>
        <v>0.0622385927556461</v>
      </c>
      <c r="AJ307" s="71" t="n">
        <f aca="false">AJ306*VLOOKUP($X307,$K$7:$V$36,AJ$6+1,FALSE())</f>
        <v>0.0177995878353322</v>
      </c>
      <c r="AK307" s="72" t="n">
        <f aca="false">W$7</f>
        <v>0</v>
      </c>
      <c r="AL307" s="73" t="n">
        <f aca="false">AL306*VLOOKUP($X307,$K$40:$V$69,AL$6+1,FALSE())</f>
        <v>0.686447481496491</v>
      </c>
      <c r="AM307" s="74" t="n">
        <f aca="false">AM306*VLOOKUP($X307,$K$40:$V$69,AM$6+1,FALSE())</f>
        <v>0.603369285968814</v>
      </c>
      <c r="AN307" s="74" t="n">
        <f aca="false">AN306*VLOOKUP($X307,$K$40:$V$69,AN$6+1,FALSE())</f>
        <v>0.483985768520571</v>
      </c>
      <c r="AO307" s="74" t="n">
        <f aca="false">AO306*VLOOKUP($X307,$K$40:$V$69,AO$6+1,FALSE())</f>
        <v>0.410895922563034</v>
      </c>
      <c r="AP307" s="74" t="n">
        <f aca="false">AP306*VLOOKUP($X307,$K$40:$V$69,AP$6+1,FALSE())</f>
        <v>0.343368881673624</v>
      </c>
      <c r="AQ307" s="74" t="n">
        <f aca="false">AQ306*VLOOKUP($X307,$K$40:$V$69,AQ$6+1,FALSE())</f>
        <v>0.259702327592748</v>
      </c>
      <c r="AR307" s="74" t="n">
        <f aca="false">AR306*VLOOKUP($X307,$K$40:$V$69,AR$6+1,FALSE())</f>
        <v>0.229288152256304</v>
      </c>
      <c r="AS307" s="74" t="n">
        <f aca="false">AS306*VLOOKUP($X307,$K$40:$V$69,AS$6+1,FALSE())</f>
        <v>0.167770008615744</v>
      </c>
      <c r="AT307" s="74" t="n">
        <f aca="false">AT306*VLOOKUP($X307,$K$40:$V$69,AT$6+1,FALSE())</f>
        <v>0.131470371895936</v>
      </c>
      <c r="AU307" s="74" t="n">
        <f aca="false">AU306*VLOOKUP($X307,$K$40:$V$69,AU$6+1,FALSE())</f>
        <v>0.0622385927556461</v>
      </c>
      <c r="AV307" s="74" t="n">
        <f aca="false">AV306*VLOOKUP($X307,$K$40:$V$69,AV$6+1,FALSE())</f>
        <v>0.0177995878353322</v>
      </c>
      <c r="AW307" s="75" t="n">
        <v>0</v>
      </c>
      <c r="AX307" s="54"/>
      <c r="AY307" s="60" t="n">
        <f aca="false">AY295+1</f>
        <v>26</v>
      </c>
      <c r="AZ307" s="61" t="n">
        <v>301</v>
      </c>
      <c r="BA307" s="76" t="n">
        <v>0.0622385927556461</v>
      </c>
      <c r="BB307" s="77" t="n">
        <v>0.131470371895936</v>
      </c>
      <c r="BC307" s="54"/>
      <c r="BD307" s="54" t="n">
        <f aca="false">IF($D$11=1,BA307*BB307,BA307)</f>
        <v>0.0622385927556461</v>
      </c>
    </row>
    <row r="308" customFormat="false" ht="12.75" hidden="false" customHeight="false" outlineLevel="0" collapsed="false"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60" t="n">
        <f aca="false">X296+1</f>
        <v>26</v>
      </c>
      <c r="Y308" s="61" t="n">
        <v>302</v>
      </c>
      <c r="Z308" s="71" t="n">
        <f aca="false">Z307*VLOOKUP($X308,$K$7:$V$36,Z$6+1,FALSE())</f>
        <v>0.685235351641201</v>
      </c>
      <c r="AA308" s="71" t="n">
        <f aca="false">AA307*VLOOKUP($X308,$K$7:$V$36,AA$6+1,FALSE())</f>
        <v>0.601898052630235</v>
      </c>
      <c r="AB308" s="71" t="n">
        <f aca="false">AB307*VLOOKUP($X308,$K$7:$V$36,AB$6+1,FALSE())</f>
        <v>0.482372962571199</v>
      </c>
      <c r="AC308" s="71" t="n">
        <f aca="false">AC307*VLOOKUP($X308,$K$7:$V$36,AC$6+1,FALSE())</f>
        <v>0.409221120620502</v>
      </c>
      <c r="AD308" s="71" t="n">
        <f aca="false">AD307*VLOOKUP($X308,$K$7:$V$36,AD$6+1,FALSE())</f>
        <v>0.341803137004823</v>
      </c>
      <c r="AE308" s="71" t="n">
        <f aca="false">AE307*VLOOKUP($X308,$K$7:$V$36,AE$6+1,FALSE())</f>
        <v>0.258326809732872</v>
      </c>
      <c r="AF308" s="71" t="n">
        <f aca="false">AF307*VLOOKUP($X308,$K$7:$V$36,AF$6+1,FALSE())</f>
        <v>0.227986677091604</v>
      </c>
      <c r="AG308" s="71" t="n">
        <f aca="false">AG307*VLOOKUP($X308,$K$7:$V$36,AG$6+1,FALSE())</f>
        <v>0.166622887443133</v>
      </c>
      <c r="AH308" s="71" t="n">
        <f aca="false">AH307*VLOOKUP($X308,$K$7:$V$36,AH$6+1,FALSE())</f>
        <v>0.130451283060139</v>
      </c>
      <c r="AI308" s="71" t="n">
        <f aca="false">AI307*VLOOKUP($X308,$K$7:$V$36,AI$6+1,FALSE())</f>
        <v>0.0616188725141958</v>
      </c>
      <c r="AJ308" s="71" t="n">
        <f aca="false">AJ307*VLOOKUP($X308,$K$7:$V$36,AJ$6+1,FALSE())</f>
        <v>0.0175602556220686</v>
      </c>
      <c r="AK308" s="72" t="n">
        <f aca="false">W$7</f>
        <v>0</v>
      </c>
      <c r="AL308" s="73" t="n">
        <f aca="false">AL307*VLOOKUP($X308,$K$40:$V$69,AL$6+1,FALSE())</f>
        <v>0.685235351641201</v>
      </c>
      <c r="AM308" s="74" t="n">
        <f aca="false">AM307*VLOOKUP($X308,$K$40:$V$69,AM$6+1,FALSE())</f>
        <v>0.601898052630235</v>
      </c>
      <c r="AN308" s="74" t="n">
        <f aca="false">AN307*VLOOKUP($X308,$K$40:$V$69,AN$6+1,FALSE())</f>
        <v>0.482372962571199</v>
      </c>
      <c r="AO308" s="74" t="n">
        <f aca="false">AO307*VLOOKUP($X308,$K$40:$V$69,AO$6+1,FALSE())</f>
        <v>0.409221120620502</v>
      </c>
      <c r="AP308" s="74" t="n">
        <f aca="false">AP307*VLOOKUP($X308,$K$40:$V$69,AP$6+1,FALSE())</f>
        <v>0.341803137004823</v>
      </c>
      <c r="AQ308" s="74" t="n">
        <f aca="false">AQ307*VLOOKUP($X308,$K$40:$V$69,AQ$6+1,FALSE())</f>
        <v>0.258326809732872</v>
      </c>
      <c r="AR308" s="74" t="n">
        <f aca="false">AR307*VLOOKUP($X308,$K$40:$V$69,AR$6+1,FALSE())</f>
        <v>0.227986677091604</v>
      </c>
      <c r="AS308" s="74" t="n">
        <f aca="false">AS307*VLOOKUP($X308,$K$40:$V$69,AS$6+1,FALSE())</f>
        <v>0.166622887443133</v>
      </c>
      <c r="AT308" s="74" t="n">
        <f aca="false">AT307*VLOOKUP($X308,$K$40:$V$69,AT$6+1,FALSE())</f>
        <v>0.130451283060139</v>
      </c>
      <c r="AU308" s="74" t="n">
        <f aca="false">AU307*VLOOKUP($X308,$K$40:$V$69,AU$6+1,FALSE())</f>
        <v>0.0616188725141958</v>
      </c>
      <c r="AV308" s="74" t="n">
        <f aca="false">AV307*VLOOKUP($X308,$K$40:$V$69,AV$6+1,FALSE())</f>
        <v>0.0175602556220686</v>
      </c>
      <c r="AW308" s="75" t="n">
        <v>0</v>
      </c>
      <c r="AX308" s="54"/>
      <c r="AY308" s="60" t="n">
        <f aca="false">AY296+1</f>
        <v>26</v>
      </c>
      <c r="AZ308" s="61" t="n">
        <v>302</v>
      </c>
      <c r="BA308" s="76" t="n">
        <v>0.0616188725141958</v>
      </c>
      <c r="BB308" s="77" t="n">
        <v>0.130451283060139</v>
      </c>
      <c r="BC308" s="54"/>
      <c r="BD308" s="54" t="n">
        <f aca="false">IF($D$11=1,BA308*BB308,BA308)</f>
        <v>0.0616188725141958</v>
      </c>
    </row>
    <row r="309" customFormat="false" ht="12.75" hidden="false" customHeight="false" outlineLevel="0" collapsed="false"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60" t="n">
        <f aca="false">X297+1</f>
        <v>26</v>
      </c>
      <c r="Y309" s="61" t="n">
        <v>303</v>
      </c>
      <c r="Z309" s="71" t="n">
        <f aca="false">Z308*VLOOKUP($X309,$K$7:$V$36,Z$6+1,FALSE())</f>
        <v>0.684025362166385</v>
      </c>
      <c r="AA309" s="71" t="n">
        <f aca="false">AA308*VLOOKUP($X309,$K$7:$V$36,AA$6+1,FALSE())</f>
        <v>0.600430406692585</v>
      </c>
      <c r="AB309" s="71" t="n">
        <f aca="false">AB308*VLOOKUP($X309,$K$7:$V$36,AB$6+1,FALSE())</f>
        <v>0.480765531042316</v>
      </c>
      <c r="AC309" s="71" t="n">
        <f aca="false">AC308*VLOOKUP($X309,$K$7:$V$36,AC$6+1,FALSE())</f>
        <v>0.40755314513059</v>
      </c>
      <c r="AD309" s="71" t="n">
        <f aca="false">AD308*VLOOKUP($X309,$K$7:$V$36,AD$6+1,FALSE())</f>
        <v>0.340244532052224</v>
      </c>
      <c r="AE309" s="71" t="n">
        <f aca="false">AE308*VLOOKUP($X309,$K$7:$V$36,AE$6+1,FALSE())</f>
        <v>0.256958577327078</v>
      </c>
      <c r="AF309" s="71" t="n">
        <f aca="false">AF308*VLOOKUP($X309,$K$7:$V$36,AF$6+1,FALSE())</f>
        <v>0.226692589302081</v>
      </c>
      <c r="AG309" s="71" t="n">
        <f aca="false">AG308*VLOOKUP($X309,$K$7:$V$36,AG$6+1,FALSE())</f>
        <v>0.165483609668727</v>
      </c>
      <c r="AH309" s="71" t="n">
        <f aca="false">AH308*VLOOKUP($X309,$K$7:$V$36,AH$6+1,FALSE())</f>
        <v>0.12944009366237</v>
      </c>
      <c r="AI309" s="71" t="n">
        <f aca="false">AI308*VLOOKUP($X309,$K$7:$V$36,AI$6+1,FALSE())</f>
        <v>0.0610053229324706</v>
      </c>
      <c r="AJ309" s="71" t="n">
        <f aca="false">AJ308*VLOOKUP($X309,$K$7:$V$36,AJ$6+1,FALSE())</f>
        <v>0.0173241414556968</v>
      </c>
      <c r="AK309" s="72" t="n">
        <f aca="false">W$7</f>
        <v>0</v>
      </c>
      <c r="AL309" s="73" t="n">
        <f aca="false">AL308*VLOOKUP($X309,$K$40:$V$69,AL$6+1,FALSE())</f>
        <v>0.684025362166385</v>
      </c>
      <c r="AM309" s="74" t="n">
        <f aca="false">AM308*VLOOKUP($X309,$K$40:$V$69,AM$6+1,FALSE())</f>
        <v>0.600430406692585</v>
      </c>
      <c r="AN309" s="74" t="n">
        <f aca="false">AN308*VLOOKUP($X309,$K$40:$V$69,AN$6+1,FALSE())</f>
        <v>0.480765531042316</v>
      </c>
      <c r="AO309" s="74" t="n">
        <f aca="false">AO308*VLOOKUP($X309,$K$40:$V$69,AO$6+1,FALSE())</f>
        <v>0.40755314513059</v>
      </c>
      <c r="AP309" s="74" t="n">
        <f aca="false">AP308*VLOOKUP($X309,$K$40:$V$69,AP$6+1,FALSE())</f>
        <v>0.340244532052224</v>
      </c>
      <c r="AQ309" s="74" t="n">
        <f aca="false">AQ308*VLOOKUP($X309,$K$40:$V$69,AQ$6+1,FALSE())</f>
        <v>0.256958577327078</v>
      </c>
      <c r="AR309" s="74" t="n">
        <f aca="false">AR308*VLOOKUP($X309,$K$40:$V$69,AR$6+1,FALSE())</f>
        <v>0.226692589302081</v>
      </c>
      <c r="AS309" s="74" t="n">
        <f aca="false">AS308*VLOOKUP($X309,$K$40:$V$69,AS$6+1,FALSE())</f>
        <v>0.165483609668727</v>
      </c>
      <c r="AT309" s="74" t="n">
        <f aca="false">AT308*VLOOKUP($X309,$K$40:$V$69,AT$6+1,FALSE())</f>
        <v>0.12944009366237</v>
      </c>
      <c r="AU309" s="74" t="n">
        <f aca="false">AU308*VLOOKUP($X309,$K$40:$V$69,AU$6+1,FALSE())</f>
        <v>0.0610053229324706</v>
      </c>
      <c r="AV309" s="74" t="n">
        <f aca="false">AV308*VLOOKUP($X309,$K$40:$V$69,AV$6+1,FALSE())</f>
        <v>0.0173241414556968</v>
      </c>
      <c r="AW309" s="75" t="n">
        <v>0</v>
      </c>
      <c r="AX309" s="54"/>
      <c r="AY309" s="60" t="n">
        <f aca="false">AY297+1</f>
        <v>26</v>
      </c>
      <c r="AZ309" s="61" t="n">
        <v>303</v>
      </c>
      <c r="BA309" s="76" t="n">
        <v>0.0610053229324706</v>
      </c>
      <c r="BB309" s="77" t="n">
        <v>0.12944009366237</v>
      </c>
      <c r="BC309" s="54"/>
      <c r="BD309" s="54" t="n">
        <f aca="false">IF($D$11=1,BA309*BB309,BA309)</f>
        <v>0.0610053229324706</v>
      </c>
    </row>
    <row r="310" customFormat="false" ht="12.75" hidden="false" customHeight="false" outlineLevel="0" collapsed="false"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60" t="n">
        <f aca="false">X298+1</f>
        <v>26</v>
      </c>
      <c r="Y310" s="61" t="n">
        <v>304</v>
      </c>
      <c r="Z310" s="71" t="n">
        <f aca="false">Z309*VLOOKUP($X310,$K$7:$V$36,Z$6+1,FALSE())</f>
        <v>0.682817509292558</v>
      </c>
      <c r="AA310" s="71" t="n">
        <f aca="false">AA309*VLOOKUP($X310,$K$7:$V$36,AA$6+1,FALSE())</f>
        <v>0.598966339408477</v>
      </c>
      <c r="AB310" s="71" t="n">
        <f aca="false">AB309*VLOOKUP($X310,$K$7:$V$36,AB$6+1,FALSE())</f>
        <v>0.479163456024515</v>
      </c>
      <c r="AC310" s="71" t="n">
        <f aca="false">AC309*VLOOKUP($X310,$K$7:$V$36,AC$6+1,FALSE())</f>
        <v>0.405891968268839</v>
      </c>
      <c r="AD310" s="71" t="n">
        <f aca="false">AD309*VLOOKUP($X310,$K$7:$V$36,AD$6+1,FALSE())</f>
        <v>0.338693034259085</v>
      </c>
      <c r="AE310" s="71" t="n">
        <f aca="false">AE309*VLOOKUP($X310,$K$7:$V$36,AE$6+1,FALSE())</f>
        <v>0.255597591787834</v>
      </c>
      <c r="AF310" s="71" t="n">
        <f aca="false">AF309*VLOOKUP($X310,$K$7:$V$36,AF$6+1,FALSE())</f>
        <v>0.225405846955846</v>
      </c>
      <c r="AG310" s="71" t="n">
        <f aca="false">AG309*VLOOKUP($X310,$K$7:$V$36,AG$6+1,FALSE())</f>
        <v>0.164352121663585</v>
      </c>
      <c r="AH310" s="71" t="n">
        <f aca="false">AH309*VLOOKUP($X310,$K$7:$V$36,AH$6+1,FALSE())</f>
        <v>0.12843674247036</v>
      </c>
      <c r="AI310" s="71" t="n">
        <f aca="false">AI309*VLOOKUP($X310,$K$7:$V$36,AI$6+1,FALSE())</f>
        <v>0.0603978825681633</v>
      </c>
      <c r="AJ310" s="71" t="n">
        <f aca="false">AJ309*VLOOKUP($X310,$K$7:$V$36,AJ$6+1,FALSE())</f>
        <v>0.0170912020665469</v>
      </c>
      <c r="AK310" s="72" t="n">
        <f aca="false">W$7</f>
        <v>0</v>
      </c>
      <c r="AL310" s="73" t="n">
        <f aca="false">AL309*VLOOKUP($X310,$K$40:$V$69,AL$6+1,FALSE())</f>
        <v>0.682817509292558</v>
      </c>
      <c r="AM310" s="74" t="n">
        <f aca="false">AM309*VLOOKUP($X310,$K$40:$V$69,AM$6+1,FALSE())</f>
        <v>0.598966339408477</v>
      </c>
      <c r="AN310" s="74" t="n">
        <f aca="false">AN309*VLOOKUP($X310,$K$40:$V$69,AN$6+1,FALSE())</f>
        <v>0.479163456024515</v>
      </c>
      <c r="AO310" s="74" t="n">
        <f aca="false">AO309*VLOOKUP($X310,$K$40:$V$69,AO$6+1,FALSE())</f>
        <v>0.405891968268839</v>
      </c>
      <c r="AP310" s="74" t="n">
        <f aca="false">AP309*VLOOKUP($X310,$K$40:$V$69,AP$6+1,FALSE())</f>
        <v>0.338693034259085</v>
      </c>
      <c r="AQ310" s="74" t="n">
        <f aca="false">AQ309*VLOOKUP($X310,$K$40:$V$69,AQ$6+1,FALSE())</f>
        <v>0.255597591787834</v>
      </c>
      <c r="AR310" s="74" t="n">
        <f aca="false">AR309*VLOOKUP($X310,$K$40:$V$69,AR$6+1,FALSE())</f>
        <v>0.225405846955846</v>
      </c>
      <c r="AS310" s="74" t="n">
        <f aca="false">AS309*VLOOKUP($X310,$K$40:$V$69,AS$6+1,FALSE())</f>
        <v>0.164352121663585</v>
      </c>
      <c r="AT310" s="74" t="n">
        <f aca="false">AT309*VLOOKUP($X310,$K$40:$V$69,AT$6+1,FALSE())</f>
        <v>0.12843674247036</v>
      </c>
      <c r="AU310" s="74" t="n">
        <f aca="false">AU309*VLOOKUP($X310,$K$40:$V$69,AU$6+1,FALSE())</f>
        <v>0.0603978825681633</v>
      </c>
      <c r="AV310" s="74" t="n">
        <f aca="false">AV309*VLOOKUP($X310,$K$40:$V$69,AV$6+1,FALSE())</f>
        <v>0.0170912020665469</v>
      </c>
      <c r="AW310" s="75" t="n">
        <v>0</v>
      </c>
      <c r="AX310" s="54"/>
      <c r="AY310" s="60" t="n">
        <f aca="false">AY298+1</f>
        <v>26</v>
      </c>
      <c r="AZ310" s="61" t="n">
        <v>304</v>
      </c>
      <c r="BA310" s="76" t="n">
        <v>0.0603978825681633</v>
      </c>
      <c r="BB310" s="77" t="n">
        <v>0.12843674247036</v>
      </c>
      <c r="BC310" s="54"/>
      <c r="BD310" s="54" t="n">
        <f aca="false">IF($D$11=1,BA310*BB310,BA310)</f>
        <v>0.0603978825681633</v>
      </c>
    </row>
    <row r="311" customFormat="false" ht="12.75" hidden="false" customHeight="false" outlineLevel="0" collapsed="false"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60" t="n">
        <f aca="false">X299+1</f>
        <v>26</v>
      </c>
      <c r="Y311" s="61" t="n">
        <v>305</v>
      </c>
      <c r="Z311" s="71" t="n">
        <f aca="false">Z310*VLOOKUP($X311,$K$7:$V$36,Z$6+1,FALSE())</f>
        <v>0.681611789246905</v>
      </c>
      <c r="AA311" s="71" t="n">
        <f aca="false">AA310*VLOOKUP($X311,$K$7:$V$36,AA$6+1,FALSE())</f>
        <v>0.597505842051855</v>
      </c>
      <c r="AB311" s="71" t="n">
        <f aca="false">AB310*VLOOKUP($X311,$K$7:$V$36,AB$6+1,FALSE())</f>
        <v>0.477566719668071</v>
      </c>
      <c r="AC311" s="71" t="n">
        <f aca="false">AC310*VLOOKUP($X311,$K$7:$V$36,AC$6+1,FALSE())</f>
        <v>0.404237562324205</v>
      </c>
      <c r="AD311" s="71" t="n">
        <f aca="false">AD310*VLOOKUP($X311,$K$7:$V$36,AD$6+1,FALSE())</f>
        <v>0.337148611217118</v>
      </c>
      <c r="AE311" s="71" t="n">
        <f aca="false">AE310*VLOOKUP($X311,$K$7:$V$36,AE$6+1,FALSE())</f>
        <v>0.254243814731986</v>
      </c>
      <c r="AF311" s="71" t="n">
        <f aca="false">AF310*VLOOKUP($X311,$K$7:$V$36,AF$6+1,FALSE())</f>
        <v>0.224126408359022</v>
      </c>
      <c r="AG311" s="71" t="n">
        <f aca="false">AG310*VLOOKUP($X311,$K$7:$V$36,AG$6+1,FALSE())</f>
        <v>0.163228370165451</v>
      </c>
      <c r="AH311" s="71" t="n">
        <f aca="false">AH310*VLOOKUP($X311,$K$7:$V$36,AH$6+1,FALSE())</f>
        <v>0.127441168726481</v>
      </c>
      <c r="AI311" s="71" t="n">
        <f aca="false">AI310*VLOOKUP($X311,$K$7:$V$36,AI$6+1,FALSE())</f>
        <v>0.0597964905907582</v>
      </c>
      <c r="AJ311" s="71" t="n">
        <f aca="false">AJ310*VLOOKUP($X311,$K$7:$V$36,AJ$6+1,FALSE())</f>
        <v>0.0168613947667508</v>
      </c>
      <c r="AK311" s="72" t="n">
        <f aca="false">W$7</f>
        <v>0</v>
      </c>
      <c r="AL311" s="73" t="n">
        <f aca="false">AL310*VLOOKUP($X311,$K$40:$V$69,AL$6+1,FALSE())</f>
        <v>0.681611789246905</v>
      </c>
      <c r="AM311" s="74" t="n">
        <f aca="false">AM310*VLOOKUP($X311,$K$40:$V$69,AM$6+1,FALSE())</f>
        <v>0.597505842051855</v>
      </c>
      <c r="AN311" s="74" t="n">
        <f aca="false">AN310*VLOOKUP($X311,$K$40:$V$69,AN$6+1,FALSE())</f>
        <v>0.477566719668071</v>
      </c>
      <c r="AO311" s="74" t="n">
        <f aca="false">AO310*VLOOKUP($X311,$K$40:$V$69,AO$6+1,FALSE())</f>
        <v>0.404237562324205</v>
      </c>
      <c r="AP311" s="74" t="n">
        <f aca="false">AP310*VLOOKUP($X311,$K$40:$V$69,AP$6+1,FALSE())</f>
        <v>0.337148611217118</v>
      </c>
      <c r="AQ311" s="74" t="n">
        <f aca="false">AQ310*VLOOKUP($X311,$K$40:$V$69,AQ$6+1,FALSE())</f>
        <v>0.254243814731986</v>
      </c>
      <c r="AR311" s="74" t="n">
        <f aca="false">AR310*VLOOKUP($X311,$K$40:$V$69,AR$6+1,FALSE())</f>
        <v>0.224126408359022</v>
      </c>
      <c r="AS311" s="74" t="n">
        <f aca="false">AS310*VLOOKUP($X311,$K$40:$V$69,AS$6+1,FALSE())</f>
        <v>0.163228370165451</v>
      </c>
      <c r="AT311" s="74" t="n">
        <f aca="false">AT310*VLOOKUP($X311,$K$40:$V$69,AT$6+1,FALSE())</f>
        <v>0.127441168726481</v>
      </c>
      <c r="AU311" s="74" t="n">
        <f aca="false">AU310*VLOOKUP($X311,$K$40:$V$69,AU$6+1,FALSE())</f>
        <v>0.0597964905907582</v>
      </c>
      <c r="AV311" s="74" t="n">
        <f aca="false">AV310*VLOOKUP($X311,$K$40:$V$69,AV$6+1,FALSE())</f>
        <v>0.0168613947667508</v>
      </c>
      <c r="AW311" s="75" t="n">
        <v>0</v>
      </c>
      <c r="AX311" s="54"/>
      <c r="AY311" s="60" t="n">
        <f aca="false">AY299+1</f>
        <v>26</v>
      </c>
      <c r="AZ311" s="61" t="n">
        <v>305</v>
      </c>
      <c r="BA311" s="76" t="n">
        <v>0.0597964905907582</v>
      </c>
      <c r="BB311" s="77" t="n">
        <v>0.127441168726481</v>
      </c>
      <c r="BC311" s="54"/>
      <c r="BD311" s="54" t="n">
        <f aca="false">IF($D$11=1,BA311*BB311,BA311)</f>
        <v>0.0597964905907582</v>
      </c>
    </row>
    <row r="312" customFormat="false" ht="12.75" hidden="false" customHeight="false" outlineLevel="0" collapsed="false"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60" t="n">
        <f aca="false">X300+1</f>
        <v>26</v>
      </c>
      <c r="Y312" s="61" t="n">
        <v>306</v>
      </c>
      <c r="Z312" s="71" t="n">
        <f aca="false">Z311*VLOOKUP($X312,$K$7:$V$36,Z$6+1,FALSE())</f>
        <v>0.680408198263277</v>
      </c>
      <c r="AA312" s="71" t="n">
        <f aca="false">AA311*VLOOKUP($X312,$K$7:$V$36,AA$6+1,FALSE())</f>
        <v>0.59604890591794</v>
      </c>
      <c r="AB312" s="71" t="n">
        <f aca="false">AB311*VLOOKUP($X312,$K$7:$V$36,AB$6+1,FALSE())</f>
        <v>0.475975304182742</v>
      </c>
      <c r="AC312" s="71" t="n">
        <f aca="false">AC311*VLOOKUP($X312,$K$7:$V$36,AC$6+1,FALSE())</f>
        <v>0.40258989969859</v>
      </c>
      <c r="AD312" s="71" t="n">
        <f aca="false">AD311*VLOOKUP($X312,$K$7:$V$36,AD$6+1,FALSE())</f>
        <v>0.335611230665818</v>
      </c>
      <c r="AE312" s="71" t="n">
        <f aca="false">AE311*VLOOKUP($X312,$K$7:$V$36,AE$6+1,FALSE())</f>
        <v>0.252897207979676</v>
      </c>
      <c r="AF312" s="71" t="n">
        <f aca="false">AF311*VLOOKUP($X312,$K$7:$V$36,AF$6+1,FALSE())</f>
        <v>0.222854232054393</v>
      </c>
      <c r="AG312" s="71" t="n">
        <f aca="false">AG311*VLOOKUP($X312,$K$7:$V$36,AG$6+1,FALSE())</f>
        <v>0.162112302276246</v>
      </c>
      <c r="AH312" s="71" t="n">
        <f aca="false">AH311*VLOOKUP($X312,$K$7:$V$36,AH$6+1,FALSE())</f>
        <v>0.126453312144065</v>
      </c>
      <c r="AI312" s="71" t="n">
        <f aca="false">AI311*VLOOKUP($X312,$K$7:$V$36,AI$6+1,FALSE())</f>
        <v>0.0592010867754394</v>
      </c>
      <c r="AJ312" s="71" t="n">
        <f aca="false">AJ311*VLOOKUP($X312,$K$7:$V$36,AJ$6+1,FALSE())</f>
        <v>0.016634677442419</v>
      </c>
      <c r="AK312" s="72" t="n">
        <f aca="false">W$7</f>
        <v>0</v>
      </c>
      <c r="AL312" s="73" t="n">
        <f aca="false">AL311*VLOOKUP($X312,$K$40:$V$69,AL$6+1,FALSE())</f>
        <v>0.680408198263277</v>
      </c>
      <c r="AM312" s="74" t="n">
        <f aca="false">AM311*VLOOKUP($X312,$K$40:$V$69,AM$6+1,FALSE())</f>
        <v>0.59604890591794</v>
      </c>
      <c r="AN312" s="74" t="n">
        <f aca="false">AN311*VLOOKUP($X312,$K$40:$V$69,AN$6+1,FALSE())</f>
        <v>0.475975304182742</v>
      </c>
      <c r="AO312" s="74" t="n">
        <f aca="false">AO311*VLOOKUP($X312,$K$40:$V$69,AO$6+1,FALSE())</f>
        <v>0.40258989969859</v>
      </c>
      <c r="AP312" s="74" t="n">
        <f aca="false">AP311*VLOOKUP($X312,$K$40:$V$69,AP$6+1,FALSE())</f>
        <v>0.335611230665818</v>
      </c>
      <c r="AQ312" s="74" t="n">
        <f aca="false">AQ311*VLOOKUP($X312,$K$40:$V$69,AQ$6+1,FALSE())</f>
        <v>0.252897207979676</v>
      </c>
      <c r="AR312" s="74" t="n">
        <f aca="false">AR311*VLOOKUP($X312,$K$40:$V$69,AR$6+1,FALSE())</f>
        <v>0.222854232054393</v>
      </c>
      <c r="AS312" s="74" t="n">
        <f aca="false">AS311*VLOOKUP($X312,$K$40:$V$69,AS$6+1,FALSE())</f>
        <v>0.162112302276246</v>
      </c>
      <c r="AT312" s="74" t="n">
        <f aca="false">AT311*VLOOKUP($X312,$K$40:$V$69,AT$6+1,FALSE())</f>
        <v>0.126453312144065</v>
      </c>
      <c r="AU312" s="74" t="n">
        <f aca="false">AU311*VLOOKUP($X312,$K$40:$V$69,AU$6+1,FALSE())</f>
        <v>0.0592010867754394</v>
      </c>
      <c r="AV312" s="74" t="n">
        <f aca="false">AV311*VLOOKUP($X312,$K$40:$V$69,AV$6+1,FALSE())</f>
        <v>0.016634677442419</v>
      </c>
      <c r="AW312" s="75" t="n">
        <v>0</v>
      </c>
      <c r="AX312" s="54"/>
      <c r="AY312" s="60" t="n">
        <f aca="false">AY300+1</f>
        <v>26</v>
      </c>
      <c r="AZ312" s="61" t="n">
        <v>306</v>
      </c>
      <c r="BA312" s="76" t="n">
        <v>0.0592010867754394</v>
      </c>
      <c r="BB312" s="77" t="n">
        <v>0.126453312144065</v>
      </c>
      <c r="BC312" s="54"/>
      <c r="BD312" s="54" t="n">
        <f aca="false">IF($D$11=1,BA312*BB312,BA312)</f>
        <v>0.0592010867754394</v>
      </c>
    </row>
    <row r="313" customFormat="false" ht="12.75" hidden="false" customHeight="false" outlineLevel="0" collapsed="false"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60" t="n">
        <f aca="false">X301+1</f>
        <v>26</v>
      </c>
      <c r="Y313" s="61" t="n">
        <v>307</v>
      </c>
      <c r="Z313" s="71" t="n">
        <f aca="false">Z312*VLOOKUP($X313,$K$7:$V$36,Z$6+1,FALSE())</f>
        <v>0.679206732582172</v>
      </c>
      <c r="AA313" s="71" t="n">
        <f aca="false">AA312*VLOOKUP($X313,$K$7:$V$36,AA$6+1,FALSE())</f>
        <v>0.594595522323179</v>
      </c>
      <c r="AB313" s="71" t="n">
        <f aca="false">AB312*VLOOKUP($X313,$K$7:$V$36,AB$6+1,FALSE())</f>
        <v>0.474389191837566</v>
      </c>
      <c r="AC313" s="71" t="n">
        <f aca="false">AC312*VLOOKUP($X313,$K$7:$V$36,AC$6+1,FALSE())</f>
        <v>0.400948952906388</v>
      </c>
      <c r="AD313" s="71" t="n">
        <f aca="false">AD312*VLOOKUP($X313,$K$7:$V$36,AD$6+1,FALSE())</f>
        <v>0.334080860491784</v>
      </c>
      <c r="AE313" s="71" t="n">
        <f aca="false">AE312*VLOOKUP($X313,$K$7:$V$36,AE$6+1,FALSE())</f>
        <v>0.25155773355327</v>
      </c>
      <c r="AF313" s="71" t="n">
        <f aca="false">AF312*VLOOKUP($X313,$K$7:$V$36,AF$6+1,FALSE())</f>
        <v>0.22158927682006</v>
      </c>
      <c r="AG313" s="71" t="n">
        <f aca="false">AG312*VLOOKUP($X313,$K$7:$V$36,AG$6+1,FALSE())</f>
        <v>0.16100386545958</v>
      </c>
      <c r="AH313" s="71" t="n">
        <f aca="false">AH312*VLOOKUP($X313,$K$7:$V$36,AH$6+1,FALSE())</f>
        <v>0.125473112903756</v>
      </c>
      <c r="AI313" s="71" t="n">
        <f aca="false">AI312*VLOOKUP($X313,$K$7:$V$36,AI$6+1,FALSE())</f>
        <v>0.0586116114970598</v>
      </c>
      <c r="AJ313" s="71" t="n">
        <f aca="false">AJ312*VLOOKUP($X313,$K$7:$V$36,AJ$6+1,FALSE())</f>
        <v>0.0164110085459226</v>
      </c>
      <c r="AK313" s="72" t="n">
        <f aca="false">W$7</f>
        <v>0</v>
      </c>
      <c r="AL313" s="73" t="n">
        <f aca="false">AL312*VLOOKUP($X313,$K$40:$V$69,AL$6+1,FALSE())</f>
        <v>0.679206732582172</v>
      </c>
      <c r="AM313" s="74" t="n">
        <f aca="false">AM312*VLOOKUP($X313,$K$40:$V$69,AM$6+1,FALSE())</f>
        <v>0.594595522323179</v>
      </c>
      <c r="AN313" s="74" t="n">
        <f aca="false">AN312*VLOOKUP($X313,$K$40:$V$69,AN$6+1,FALSE())</f>
        <v>0.474389191837566</v>
      </c>
      <c r="AO313" s="74" t="n">
        <f aca="false">AO312*VLOOKUP($X313,$K$40:$V$69,AO$6+1,FALSE())</f>
        <v>0.400948952906388</v>
      </c>
      <c r="AP313" s="74" t="n">
        <f aca="false">AP312*VLOOKUP($X313,$K$40:$V$69,AP$6+1,FALSE())</f>
        <v>0.334080860491784</v>
      </c>
      <c r="AQ313" s="74" t="n">
        <f aca="false">AQ312*VLOOKUP($X313,$K$40:$V$69,AQ$6+1,FALSE())</f>
        <v>0.25155773355327</v>
      </c>
      <c r="AR313" s="74" t="n">
        <f aca="false">AR312*VLOOKUP($X313,$K$40:$V$69,AR$6+1,FALSE())</f>
        <v>0.22158927682006</v>
      </c>
      <c r="AS313" s="74" t="n">
        <f aca="false">AS312*VLOOKUP($X313,$K$40:$V$69,AS$6+1,FALSE())</f>
        <v>0.16100386545958</v>
      </c>
      <c r="AT313" s="74" t="n">
        <f aca="false">AT312*VLOOKUP($X313,$K$40:$V$69,AT$6+1,FALSE())</f>
        <v>0.125473112903756</v>
      </c>
      <c r="AU313" s="74" t="n">
        <f aca="false">AU312*VLOOKUP($X313,$K$40:$V$69,AU$6+1,FALSE())</f>
        <v>0.0586116114970598</v>
      </c>
      <c r="AV313" s="74" t="n">
        <f aca="false">AV312*VLOOKUP($X313,$K$40:$V$69,AV$6+1,FALSE())</f>
        <v>0.0164110085459226</v>
      </c>
      <c r="AW313" s="75" t="n">
        <v>0</v>
      </c>
      <c r="AX313" s="54"/>
      <c r="AY313" s="60" t="n">
        <f aca="false">AY301+1</f>
        <v>26</v>
      </c>
      <c r="AZ313" s="61" t="n">
        <v>307</v>
      </c>
      <c r="BA313" s="76" t="n">
        <v>0.0586116114970598</v>
      </c>
      <c r="BB313" s="77" t="n">
        <v>0.125473112903756</v>
      </c>
      <c r="BC313" s="54"/>
      <c r="BD313" s="54" t="n">
        <f aca="false">IF($D$11=1,BA313*BB313,BA313)</f>
        <v>0.0586116114970598</v>
      </c>
    </row>
    <row r="314" customFormat="false" ht="12.75" hidden="false" customHeight="false" outlineLevel="0" collapsed="false"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60" t="n">
        <f aca="false">X302+1</f>
        <v>26</v>
      </c>
      <c r="Y314" s="61" t="n">
        <v>308</v>
      </c>
      <c r="Z314" s="71" t="n">
        <f aca="false">Z313*VLOOKUP($X314,$K$7:$V$36,Z$6+1,FALSE())</f>
        <v>0.678007388450729</v>
      </c>
      <c r="AA314" s="71" t="n">
        <f aca="false">AA313*VLOOKUP($X314,$K$7:$V$36,AA$6+1,FALSE())</f>
        <v>0.593145682605191</v>
      </c>
      <c r="AB314" s="71" t="n">
        <f aca="false">AB313*VLOOKUP($X314,$K$7:$V$36,AB$6+1,FALSE())</f>
        <v>0.472808364960668</v>
      </c>
      <c r="AC314" s="71" t="n">
        <f aca="false">AC313*VLOOKUP($X314,$K$7:$V$36,AC$6+1,FALSE())</f>
        <v>0.399314694574023</v>
      </c>
      <c r="AD314" s="71" t="n">
        <f aca="false">AD313*VLOOKUP($X314,$K$7:$V$36,AD$6+1,FALSE())</f>
        <v>0.332557468728052</v>
      </c>
      <c r="AE314" s="71" t="n">
        <f aca="false">AE313*VLOOKUP($X314,$K$7:$V$36,AE$6+1,FALSE())</f>
        <v>0.250225353676278</v>
      </c>
      <c r="AF314" s="71" t="n">
        <f aca="false">AF313*VLOOKUP($X314,$K$7:$V$36,AF$6+1,FALSE())</f>
        <v>0.220331501668107</v>
      </c>
      <c r="AG314" s="71" t="n">
        <f aca="false">AG313*VLOOKUP($X314,$K$7:$V$36,AG$6+1,FALSE())</f>
        <v>0.159903007538281</v>
      </c>
      <c r="AH314" s="71" t="n">
        <f aca="false">AH313*VLOOKUP($X314,$K$7:$V$36,AH$6+1,FALSE())</f>
        <v>0.124500511649885</v>
      </c>
      <c r="AI314" s="71" t="n">
        <f aca="false">AI313*VLOOKUP($X314,$K$7:$V$36,AI$6+1,FALSE())</f>
        <v>0.0580280057241697</v>
      </c>
      <c r="AJ314" s="71" t="n">
        <f aca="false">AJ313*VLOOKUP($X314,$K$7:$V$36,AJ$6+1,FALSE())</f>
        <v>0.01619034708828</v>
      </c>
      <c r="AK314" s="72" t="n">
        <f aca="false">W$7</f>
        <v>0</v>
      </c>
      <c r="AL314" s="73" t="n">
        <f aca="false">AL313*VLOOKUP($X314,$K$40:$V$69,AL$6+1,FALSE())</f>
        <v>0.678007388450729</v>
      </c>
      <c r="AM314" s="74" t="n">
        <f aca="false">AM313*VLOOKUP($X314,$K$40:$V$69,AM$6+1,FALSE())</f>
        <v>0.593145682605191</v>
      </c>
      <c r="AN314" s="74" t="n">
        <f aca="false">AN313*VLOOKUP($X314,$K$40:$V$69,AN$6+1,FALSE())</f>
        <v>0.472808364960668</v>
      </c>
      <c r="AO314" s="74" t="n">
        <f aca="false">AO313*VLOOKUP($X314,$K$40:$V$69,AO$6+1,FALSE())</f>
        <v>0.399314694574023</v>
      </c>
      <c r="AP314" s="74" t="n">
        <f aca="false">AP313*VLOOKUP($X314,$K$40:$V$69,AP$6+1,FALSE())</f>
        <v>0.332557468728052</v>
      </c>
      <c r="AQ314" s="74" t="n">
        <f aca="false">AQ313*VLOOKUP($X314,$K$40:$V$69,AQ$6+1,FALSE())</f>
        <v>0.250225353676278</v>
      </c>
      <c r="AR314" s="74" t="n">
        <f aca="false">AR313*VLOOKUP($X314,$K$40:$V$69,AR$6+1,FALSE())</f>
        <v>0.220331501668107</v>
      </c>
      <c r="AS314" s="74" t="n">
        <f aca="false">AS313*VLOOKUP($X314,$K$40:$V$69,AS$6+1,FALSE())</f>
        <v>0.159903007538281</v>
      </c>
      <c r="AT314" s="74" t="n">
        <f aca="false">AT313*VLOOKUP($X314,$K$40:$V$69,AT$6+1,FALSE())</f>
        <v>0.124500511649885</v>
      </c>
      <c r="AU314" s="74" t="n">
        <f aca="false">AU313*VLOOKUP($X314,$K$40:$V$69,AU$6+1,FALSE())</f>
        <v>0.0580280057241697</v>
      </c>
      <c r="AV314" s="74" t="n">
        <f aca="false">AV313*VLOOKUP($X314,$K$40:$V$69,AV$6+1,FALSE())</f>
        <v>0.01619034708828</v>
      </c>
      <c r="AW314" s="75" t="n">
        <v>0</v>
      </c>
      <c r="AX314" s="54"/>
      <c r="AY314" s="60" t="n">
        <f aca="false">AY302+1</f>
        <v>26</v>
      </c>
      <c r="AZ314" s="61" t="n">
        <v>308</v>
      </c>
      <c r="BA314" s="76" t="n">
        <v>0.0580280057241697</v>
      </c>
      <c r="BB314" s="77" t="n">
        <v>0.124500511649885</v>
      </c>
      <c r="BC314" s="54"/>
      <c r="BD314" s="54" t="n">
        <f aca="false">IF($D$11=1,BA314*BB314,BA314)</f>
        <v>0.0580280057241697</v>
      </c>
    </row>
    <row r="315" customFormat="false" ht="12.75" hidden="false" customHeight="false" outlineLevel="0" collapsed="false"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60" t="n">
        <f aca="false">X303+1</f>
        <v>26</v>
      </c>
      <c r="Y315" s="61" t="n">
        <v>309</v>
      </c>
      <c r="Z315" s="71" t="n">
        <f aca="false">Z314*VLOOKUP($X315,$K$7:$V$36,Z$6+1,FALSE())</f>
        <v>0.676810162122713</v>
      </c>
      <c r="AA315" s="71" t="n">
        <f aca="false">AA314*VLOOKUP($X315,$K$7:$V$36,AA$6+1,FALSE())</f>
        <v>0.591699378122718</v>
      </c>
      <c r="AB315" s="71" t="n">
        <f aca="false">AB314*VLOOKUP($X315,$K$7:$V$36,AB$6+1,FALSE())</f>
        <v>0.471232805939063</v>
      </c>
      <c r="AC315" s="71" t="n">
        <f aca="false">AC314*VLOOKUP($X315,$K$7:$V$36,AC$6+1,FALSE())</f>
        <v>0.397687097439492</v>
      </c>
      <c r="AD315" s="71" t="n">
        <f aca="false">AD314*VLOOKUP($X315,$K$7:$V$36,AD$6+1,FALSE())</f>
        <v>0.331041023553426</v>
      </c>
      <c r="AE315" s="71" t="n">
        <f aca="false">AE314*VLOOKUP($X315,$K$7:$V$36,AE$6+1,FALSE())</f>
        <v>0.248900030772298</v>
      </c>
      <c r="AF315" s="71" t="n">
        <f aca="false">AF314*VLOOKUP($X315,$K$7:$V$36,AF$6+1,FALSE())</f>
        <v>0.219080865843272</v>
      </c>
      <c r="AG315" s="71" t="n">
        <f aca="false">AG314*VLOOKUP($X315,$K$7:$V$36,AG$6+1,FALSE())</f>
        <v>0.158809676691934</v>
      </c>
      <c r="AH315" s="71" t="n">
        <f aca="false">AH314*VLOOKUP($X315,$K$7:$V$36,AH$6+1,FALSE())</f>
        <v>0.123535449486877</v>
      </c>
      <c r="AI315" s="71" t="n">
        <f aca="false">AI314*VLOOKUP($X315,$K$7:$V$36,AI$6+1,FALSE())</f>
        <v>0.057450211013106</v>
      </c>
      <c r="AJ315" s="71" t="n">
        <f aca="false">AJ314*VLOOKUP($X315,$K$7:$V$36,AJ$6+1,FALSE())</f>
        <v>0.0159726526316448</v>
      </c>
      <c r="AK315" s="72" t="n">
        <f aca="false">W$7</f>
        <v>0</v>
      </c>
      <c r="AL315" s="73" t="n">
        <f aca="false">AL314*VLOOKUP($X315,$K$40:$V$69,AL$6+1,FALSE())</f>
        <v>0.676810162122713</v>
      </c>
      <c r="AM315" s="74" t="n">
        <f aca="false">AM314*VLOOKUP($X315,$K$40:$V$69,AM$6+1,FALSE())</f>
        <v>0.591699378122718</v>
      </c>
      <c r="AN315" s="74" t="n">
        <f aca="false">AN314*VLOOKUP($X315,$K$40:$V$69,AN$6+1,FALSE())</f>
        <v>0.471232805939063</v>
      </c>
      <c r="AO315" s="74" t="n">
        <f aca="false">AO314*VLOOKUP($X315,$K$40:$V$69,AO$6+1,FALSE())</f>
        <v>0.397687097439492</v>
      </c>
      <c r="AP315" s="74" t="n">
        <f aca="false">AP314*VLOOKUP($X315,$K$40:$V$69,AP$6+1,FALSE())</f>
        <v>0.331041023553426</v>
      </c>
      <c r="AQ315" s="74" t="n">
        <f aca="false">AQ314*VLOOKUP($X315,$K$40:$V$69,AQ$6+1,FALSE())</f>
        <v>0.248900030772298</v>
      </c>
      <c r="AR315" s="74" t="n">
        <f aca="false">AR314*VLOOKUP($X315,$K$40:$V$69,AR$6+1,FALSE())</f>
        <v>0.219080865843272</v>
      </c>
      <c r="AS315" s="74" t="n">
        <f aca="false">AS314*VLOOKUP($X315,$K$40:$V$69,AS$6+1,FALSE())</f>
        <v>0.158809676691934</v>
      </c>
      <c r="AT315" s="74" t="n">
        <f aca="false">AT314*VLOOKUP($X315,$K$40:$V$69,AT$6+1,FALSE())</f>
        <v>0.123535449486877</v>
      </c>
      <c r="AU315" s="74" t="n">
        <f aca="false">AU314*VLOOKUP($X315,$K$40:$V$69,AU$6+1,FALSE())</f>
        <v>0.057450211013106</v>
      </c>
      <c r="AV315" s="74" t="n">
        <f aca="false">AV314*VLOOKUP($X315,$K$40:$V$69,AV$6+1,FALSE())</f>
        <v>0.0159726526316448</v>
      </c>
      <c r="AW315" s="75" t="n">
        <v>0</v>
      </c>
      <c r="AX315" s="54"/>
      <c r="AY315" s="60" t="n">
        <f aca="false">AY303+1</f>
        <v>26</v>
      </c>
      <c r="AZ315" s="61" t="n">
        <v>309</v>
      </c>
      <c r="BA315" s="76" t="n">
        <v>0.057450211013106</v>
      </c>
      <c r="BB315" s="77" t="n">
        <v>0.123535449486877</v>
      </c>
      <c r="BC315" s="54"/>
      <c r="BD315" s="54" t="n">
        <f aca="false">IF($D$11=1,BA315*BB315,BA315)</f>
        <v>0.057450211013106</v>
      </c>
    </row>
    <row r="316" customFormat="false" ht="12.75" hidden="false" customHeight="false" outlineLevel="0" collapsed="false"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60" t="n">
        <f aca="false">X304+1</f>
        <v>26</v>
      </c>
      <c r="Y316" s="61" t="n">
        <v>310</v>
      </c>
      <c r="Z316" s="71" t="n">
        <f aca="false">Z315*VLOOKUP($X316,$K$7:$V$36,Z$6+1,FALSE())</f>
        <v>0.675615049858503</v>
      </c>
      <c r="AA316" s="71" t="n">
        <f aca="false">AA315*VLOOKUP($X316,$K$7:$V$36,AA$6+1,FALSE())</f>
        <v>0.590256600255574</v>
      </c>
      <c r="AB316" s="71" t="n">
        <f aca="false">AB315*VLOOKUP($X316,$K$7:$V$36,AB$6+1,FALSE())</f>
        <v>0.469662497218455</v>
      </c>
      <c r="AC316" s="71" t="n">
        <f aca="false">AC315*VLOOKUP($X316,$K$7:$V$36,AC$6+1,FALSE())</f>
        <v>0.396066134351913</v>
      </c>
      <c r="AD316" s="71" t="n">
        <f aca="false">AD315*VLOOKUP($X316,$K$7:$V$36,AD$6+1,FALSE())</f>
        <v>0.329531493291811</v>
      </c>
      <c r="AE316" s="71" t="n">
        <f aca="false">AE315*VLOOKUP($X316,$K$7:$V$36,AE$6+1,FALSE())</f>
        <v>0.247581727463951</v>
      </c>
      <c r="AF316" s="71" t="n">
        <f aca="false">AF315*VLOOKUP($X316,$K$7:$V$36,AF$6+1,FALSE())</f>
        <v>0.217837328821624</v>
      </c>
      <c r="AG316" s="71" t="n">
        <f aca="false">AG315*VLOOKUP($X316,$K$7:$V$36,AG$6+1,FALSE())</f>
        <v>0.157723821454445</v>
      </c>
      <c r="AH316" s="71" t="n">
        <f aca="false">AH315*VLOOKUP($X316,$K$7:$V$36,AH$6+1,FALSE())</f>
        <v>0.122577867975685</v>
      </c>
      <c r="AI316" s="71" t="n">
        <f aca="false">AI315*VLOOKUP($X316,$K$7:$V$36,AI$6+1,FALSE())</f>
        <v>0.0568781695021388</v>
      </c>
      <c r="AJ316" s="71" t="n">
        <f aca="false">AJ315*VLOOKUP($X316,$K$7:$V$36,AJ$6+1,FALSE())</f>
        <v>0.0157578852818957</v>
      </c>
      <c r="AK316" s="72" t="n">
        <f aca="false">W$7</f>
        <v>0</v>
      </c>
      <c r="AL316" s="73" t="n">
        <f aca="false">AL315*VLOOKUP($X316,$K$40:$V$69,AL$6+1,FALSE())</f>
        <v>0.675615049858503</v>
      </c>
      <c r="AM316" s="74" t="n">
        <f aca="false">AM315*VLOOKUP($X316,$K$40:$V$69,AM$6+1,FALSE())</f>
        <v>0.590256600255574</v>
      </c>
      <c r="AN316" s="74" t="n">
        <f aca="false">AN315*VLOOKUP($X316,$K$40:$V$69,AN$6+1,FALSE())</f>
        <v>0.469662497218455</v>
      </c>
      <c r="AO316" s="74" t="n">
        <f aca="false">AO315*VLOOKUP($X316,$K$40:$V$69,AO$6+1,FALSE())</f>
        <v>0.396066134351913</v>
      </c>
      <c r="AP316" s="74" t="n">
        <f aca="false">AP315*VLOOKUP($X316,$K$40:$V$69,AP$6+1,FALSE())</f>
        <v>0.329531493291811</v>
      </c>
      <c r="AQ316" s="74" t="n">
        <f aca="false">AQ315*VLOOKUP($X316,$K$40:$V$69,AQ$6+1,FALSE())</f>
        <v>0.247581727463951</v>
      </c>
      <c r="AR316" s="74" t="n">
        <f aca="false">AR315*VLOOKUP($X316,$K$40:$V$69,AR$6+1,FALSE())</f>
        <v>0.217837328821624</v>
      </c>
      <c r="AS316" s="74" t="n">
        <f aca="false">AS315*VLOOKUP($X316,$K$40:$V$69,AS$6+1,FALSE())</f>
        <v>0.157723821454445</v>
      </c>
      <c r="AT316" s="74" t="n">
        <f aca="false">AT315*VLOOKUP($X316,$K$40:$V$69,AT$6+1,FALSE())</f>
        <v>0.122577867975685</v>
      </c>
      <c r="AU316" s="74" t="n">
        <f aca="false">AU315*VLOOKUP($X316,$K$40:$V$69,AU$6+1,FALSE())</f>
        <v>0.0568781695021388</v>
      </c>
      <c r="AV316" s="74" t="n">
        <f aca="false">AV315*VLOOKUP($X316,$K$40:$V$69,AV$6+1,FALSE())</f>
        <v>0.0157578852818957</v>
      </c>
      <c r="AW316" s="75" t="n">
        <v>0</v>
      </c>
      <c r="AX316" s="54"/>
      <c r="AY316" s="60" t="n">
        <f aca="false">AY304+1</f>
        <v>26</v>
      </c>
      <c r="AZ316" s="61" t="n">
        <v>310</v>
      </c>
      <c r="BA316" s="76" t="n">
        <v>0.0568781695021388</v>
      </c>
      <c r="BB316" s="77" t="n">
        <v>0.122577867975685</v>
      </c>
      <c r="BC316" s="54"/>
      <c r="BD316" s="54" t="n">
        <f aca="false">IF($D$11=1,BA316*BB316,BA316)</f>
        <v>0.0568781695021388</v>
      </c>
    </row>
    <row r="317" customFormat="false" ht="12.75" hidden="false" customHeight="false" outlineLevel="0" collapsed="false"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60" t="n">
        <f aca="false">X305+1</f>
        <v>26</v>
      </c>
      <c r="Y317" s="61" t="n">
        <v>311</v>
      </c>
      <c r="Z317" s="71" t="n">
        <f aca="false">Z316*VLOOKUP($X317,$K$7:$V$36,Z$6+1,FALSE())</f>
        <v>0.674422047925083</v>
      </c>
      <c r="AA317" s="71" t="n">
        <f aca="false">AA316*VLOOKUP($X317,$K$7:$V$36,AA$6+1,FALSE())</f>
        <v>0.588817340404589</v>
      </c>
      <c r="AB317" s="71" t="n">
        <f aca="false">AB316*VLOOKUP($X317,$K$7:$V$36,AB$6+1,FALSE())</f>
        <v>0.468097421303049</v>
      </c>
      <c r="AC317" s="71" t="n">
        <f aca="false">AC316*VLOOKUP($X317,$K$7:$V$36,AC$6+1,FALSE())</f>
        <v>0.39445177827107</v>
      </c>
      <c r="AD317" s="71" t="n">
        <f aca="false">AD316*VLOOKUP($X317,$K$7:$V$36,AD$6+1,FALSE())</f>
        <v>0.328028846411556</v>
      </c>
      <c r="AE317" s="71" t="n">
        <f aca="false">AE316*VLOOKUP($X317,$K$7:$V$36,AE$6+1,FALSE())</f>
        <v>0.246270406571827</v>
      </c>
      <c r="AF317" s="71" t="n">
        <f aca="false">AF316*VLOOKUP($X317,$K$7:$V$36,AF$6+1,FALSE())</f>
        <v>0.216600850309254</v>
      </c>
      <c r="AG317" s="71" t="n">
        <f aca="false">AG316*VLOOKUP($X317,$K$7:$V$36,AG$6+1,FALSE())</f>
        <v>0.156645390711618</v>
      </c>
      <c r="AH317" s="71" t="n">
        <f aca="false">AH316*VLOOKUP($X317,$K$7:$V$36,AH$6+1,FALSE())</f>
        <v>0.121627709130248</v>
      </c>
      <c r="AI317" s="71" t="n">
        <f aca="false">AI316*VLOOKUP($X317,$K$7:$V$36,AI$6+1,FALSE())</f>
        <v>0.0563118239056774</v>
      </c>
      <c r="AJ317" s="71" t="n">
        <f aca="false">AJ316*VLOOKUP($X317,$K$7:$V$36,AJ$6+1,FALSE())</f>
        <v>0.0155460056813253</v>
      </c>
      <c r="AK317" s="72" t="n">
        <f aca="false">W$7</f>
        <v>0</v>
      </c>
      <c r="AL317" s="73" t="n">
        <f aca="false">AL316*VLOOKUP($X317,$K$40:$V$69,AL$6+1,FALSE())</f>
        <v>0.674422047925083</v>
      </c>
      <c r="AM317" s="74" t="n">
        <f aca="false">AM316*VLOOKUP($X317,$K$40:$V$69,AM$6+1,FALSE())</f>
        <v>0.588817340404589</v>
      </c>
      <c r="AN317" s="74" t="n">
        <f aca="false">AN316*VLOOKUP($X317,$K$40:$V$69,AN$6+1,FALSE())</f>
        <v>0.468097421303049</v>
      </c>
      <c r="AO317" s="74" t="n">
        <f aca="false">AO316*VLOOKUP($X317,$K$40:$V$69,AO$6+1,FALSE())</f>
        <v>0.39445177827107</v>
      </c>
      <c r="AP317" s="74" t="n">
        <f aca="false">AP316*VLOOKUP($X317,$K$40:$V$69,AP$6+1,FALSE())</f>
        <v>0.328028846411556</v>
      </c>
      <c r="AQ317" s="74" t="n">
        <f aca="false">AQ316*VLOOKUP($X317,$K$40:$V$69,AQ$6+1,FALSE())</f>
        <v>0.246270406571827</v>
      </c>
      <c r="AR317" s="74" t="n">
        <f aca="false">AR316*VLOOKUP($X317,$K$40:$V$69,AR$6+1,FALSE())</f>
        <v>0.216600850309254</v>
      </c>
      <c r="AS317" s="74" t="n">
        <f aca="false">AS316*VLOOKUP($X317,$K$40:$V$69,AS$6+1,FALSE())</f>
        <v>0.156645390711618</v>
      </c>
      <c r="AT317" s="74" t="n">
        <f aca="false">AT316*VLOOKUP($X317,$K$40:$V$69,AT$6+1,FALSE())</f>
        <v>0.121627709130248</v>
      </c>
      <c r="AU317" s="74" t="n">
        <f aca="false">AU316*VLOOKUP($X317,$K$40:$V$69,AU$6+1,FALSE())</f>
        <v>0.0563118239056774</v>
      </c>
      <c r="AV317" s="74" t="n">
        <f aca="false">AV316*VLOOKUP($X317,$K$40:$V$69,AV$6+1,FALSE())</f>
        <v>0.0155460056813253</v>
      </c>
      <c r="AW317" s="75" t="n">
        <v>0</v>
      </c>
      <c r="AX317" s="54"/>
      <c r="AY317" s="60" t="n">
        <f aca="false">AY305+1</f>
        <v>26</v>
      </c>
      <c r="AZ317" s="61" t="n">
        <v>311</v>
      </c>
      <c r="BA317" s="76" t="n">
        <v>0.0563118239056774</v>
      </c>
      <c r="BB317" s="77" t="n">
        <v>0.121627709130248</v>
      </c>
      <c r="BC317" s="54"/>
      <c r="BD317" s="54" t="n">
        <f aca="false">IF($D$11=1,BA317*BB317,BA317)</f>
        <v>0.0563118239056774</v>
      </c>
    </row>
    <row r="318" customFormat="false" ht="12.75" hidden="false" customHeight="false" outlineLevel="0" collapsed="false"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60" t="n">
        <f aca="false">X306+1</f>
        <v>26</v>
      </c>
      <c r="Y318" s="61" t="n">
        <v>312</v>
      </c>
      <c r="Z318" s="71" t="n">
        <f aca="false">Z317*VLOOKUP($X318,$K$7:$V$36,Z$6+1,FALSE())</f>
        <v>0.673231152596028</v>
      </c>
      <c r="AA318" s="71" t="n">
        <f aca="false">AA317*VLOOKUP($X318,$K$7:$V$36,AA$6+1,FALSE())</f>
        <v>0.587381589991564</v>
      </c>
      <c r="AB318" s="71" t="n">
        <f aca="false">AB317*VLOOKUP($X318,$K$7:$V$36,AB$6+1,FALSE())</f>
        <v>0.46653756075535</v>
      </c>
      <c r="AC318" s="71" t="n">
        <f aca="false">AC317*VLOOKUP($X318,$K$7:$V$36,AC$6+1,FALSE())</f>
        <v>0.39284400226696</v>
      </c>
      <c r="AD318" s="71" t="n">
        <f aca="false">AD317*VLOOKUP($X318,$K$7:$V$36,AD$6+1,FALSE())</f>
        <v>0.326533051524791</v>
      </c>
      <c r="AE318" s="71" t="n">
        <f aca="false">AE317*VLOOKUP($X318,$K$7:$V$36,AE$6+1,FALSE())</f>
        <v>0.244966031113438</v>
      </c>
      <c r="AF318" s="71" t="n">
        <f aca="false">AF317*VLOOKUP($X318,$K$7:$V$36,AF$6+1,FALSE())</f>
        <v>0.215371390240967</v>
      </c>
      <c r="AG318" s="71" t="n">
        <f aca="false">AG317*VLOOKUP($X318,$K$7:$V$36,AG$6+1,FALSE())</f>
        <v>0.155574333698747</v>
      </c>
      <c r="AH318" s="71" t="n">
        <f aca="false">AH317*VLOOKUP($X318,$K$7:$V$36,AH$6+1,FALSE())</f>
        <v>0.120684915413986</v>
      </c>
      <c r="AI318" s="71" t="n">
        <f aca="false">AI317*VLOOKUP($X318,$K$7:$V$36,AI$6+1,FALSE())</f>
        <v>0.0557511175085334</v>
      </c>
      <c r="AJ318" s="71" t="n">
        <f aca="false">AJ317*VLOOKUP($X318,$K$7:$V$36,AJ$6+1,FALSE())</f>
        <v>0.0153369750014276</v>
      </c>
      <c r="AK318" s="72" t="n">
        <f aca="false">W$7</f>
        <v>0</v>
      </c>
      <c r="AL318" s="73" t="n">
        <f aca="false">AL317*VLOOKUP($X318,$K$40:$V$69,AL$6+1,FALSE())</f>
        <v>0.673231152596028</v>
      </c>
      <c r="AM318" s="74" t="n">
        <f aca="false">AM317*VLOOKUP($X318,$K$40:$V$69,AM$6+1,FALSE())</f>
        <v>0.587381589991564</v>
      </c>
      <c r="AN318" s="74" t="n">
        <f aca="false">AN317*VLOOKUP($X318,$K$40:$V$69,AN$6+1,FALSE())</f>
        <v>0.46653756075535</v>
      </c>
      <c r="AO318" s="74" t="n">
        <f aca="false">AO317*VLOOKUP($X318,$K$40:$V$69,AO$6+1,FALSE())</f>
        <v>0.39284400226696</v>
      </c>
      <c r="AP318" s="74" t="n">
        <f aca="false">AP317*VLOOKUP($X318,$K$40:$V$69,AP$6+1,FALSE())</f>
        <v>0.326533051524791</v>
      </c>
      <c r="AQ318" s="74" t="n">
        <f aca="false">AQ317*VLOOKUP($X318,$K$40:$V$69,AQ$6+1,FALSE())</f>
        <v>0.244966031113438</v>
      </c>
      <c r="AR318" s="74" t="n">
        <f aca="false">AR317*VLOOKUP($X318,$K$40:$V$69,AR$6+1,FALSE())</f>
        <v>0.215371390240967</v>
      </c>
      <c r="AS318" s="74" t="n">
        <f aca="false">AS317*VLOOKUP($X318,$K$40:$V$69,AS$6+1,FALSE())</f>
        <v>0.155574333698747</v>
      </c>
      <c r="AT318" s="74" t="n">
        <f aca="false">AT317*VLOOKUP($X318,$K$40:$V$69,AT$6+1,FALSE())</f>
        <v>0.120684915413986</v>
      </c>
      <c r="AU318" s="74" t="n">
        <f aca="false">AU317*VLOOKUP($X318,$K$40:$V$69,AU$6+1,FALSE())</f>
        <v>0.0557511175085334</v>
      </c>
      <c r="AV318" s="74" t="n">
        <f aca="false">AV317*VLOOKUP($X318,$K$40:$V$69,AV$6+1,FALSE())</f>
        <v>0.0153369750014276</v>
      </c>
      <c r="AW318" s="75" t="n">
        <v>0</v>
      </c>
      <c r="AX318" s="54"/>
      <c r="AY318" s="60" t="n">
        <f aca="false">AY306+1</f>
        <v>26</v>
      </c>
      <c r="AZ318" s="61" t="n">
        <v>312</v>
      </c>
      <c r="BA318" s="76" t="n">
        <v>0.0557511175085334</v>
      </c>
      <c r="BB318" s="77" t="n">
        <v>0.120684915413986</v>
      </c>
      <c r="BC318" s="54"/>
      <c r="BD318" s="54" t="n">
        <f aca="false">IF($D$11=1,BA318*BB318,BA318)</f>
        <v>0.0557511175085334</v>
      </c>
    </row>
    <row r="319" customFormat="false" ht="12.75" hidden="false" customHeight="false" outlineLevel="0" collapsed="false"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60" t="n">
        <f aca="false">X307+1</f>
        <v>27</v>
      </c>
      <c r="Y319" s="61" t="n">
        <v>313</v>
      </c>
      <c r="Z319" s="71" t="n">
        <f aca="false">Z318*VLOOKUP($X319,$K$7:$V$36,Z$6+1,FALSE())</f>
        <v>0.672042360151494</v>
      </c>
      <c r="AA319" s="71" t="n">
        <f aca="false">AA318*VLOOKUP($X319,$K$7:$V$36,AA$6+1,FALSE())</f>
        <v>0.585949340459214</v>
      </c>
      <c r="AB319" s="71" t="n">
        <f aca="false">AB318*VLOOKUP($X319,$K$7:$V$36,AB$6+1,FALSE())</f>
        <v>0.46498289819597</v>
      </c>
      <c r="AC319" s="71" t="n">
        <f aca="false">AC318*VLOOKUP($X319,$K$7:$V$36,AC$6+1,FALSE())</f>
        <v>0.39124277951935</v>
      </c>
      <c r="AD319" s="71" t="n">
        <f aca="false">AD318*VLOOKUP($X319,$K$7:$V$36,AD$6+1,FALSE())</f>
        <v>0.325044077386773</v>
      </c>
      <c r="AE319" s="71" t="n">
        <f aca="false">AE318*VLOOKUP($X319,$K$7:$V$36,AE$6+1,FALSE())</f>
        <v>0.243668564302175</v>
      </c>
      <c r="AF319" s="71" t="n">
        <f aca="false">AF318*VLOOKUP($X319,$K$7:$V$36,AF$6+1,FALSE())</f>
        <v>0.214148908778985</v>
      </c>
      <c r="AG319" s="71" t="n">
        <f aca="false">AG318*VLOOKUP($X319,$K$7:$V$36,AG$6+1,FALSE())</f>
        <v>0.154510599998228</v>
      </c>
      <c r="AH319" s="71" t="n">
        <f aca="false">AH318*VLOOKUP($X319,$K$7:$V$36,AH$6+1,FALSE())</f>
        <v>0.119749429736309</v>
      </c>
      <c r="AI319" s="71" t="n">
        <f aca="false">AI318*VLOOKUP($X319,$K$7:$V$36,AI$6+1,FALSE())</f>
        <v>0.0551959941602411</v>
      </c>
      <c r="AJ319" s="71" t="n">
        <f aca="false">AJ318*VLOOKUP($X319,$K$7:$V$36,AJ$6+1,FALSE())</f>
        <v>0.0151307549357824</v>
      </c>
      <c r="AK319" s="72" t="n">
        <f aca="false">W$7</f>
        <v>0</v>
      </c>
      <c r="AL319" s="73" t="n">
        <f aca="false">AL318*VLOOKUP($X319,$K$40:$V$69,AL$6+1,FALSE())</f>
        <v>0.672042360151494</v>
      </c>
      <c r="AM319" s="74" t="n">
        <f aca="false">AM318*VLOOKUP($X319,$K$40:$V$69,AM$6+1,FALSE())</f>
        <v>0.585949340459214</v>
      </c>
      <c r="AN319" s="74" t="n">
        <f aca="false">AN318*VLOOKUP($X319,$K$40:$V$69,AN$6+1,FALSE())</f>
        <v>0.46498289819597</v>
      </c>
      <c r="AO319" s="74" t="n">
        <f aca="false">AO318*VLOOKUP($X319,$K$40:$V$69,AO$6+1,FALSE())</f>
        <v>0.39124277951935</v>
      </c>
      <c r="AP319" s="74" t="n">
        <f aca="false">AP318*VLOOKUP($X319,$K$40:$V$69,AP$6+1,FALSE())</f>
        <v>0.325044077386773</v>
      </c>
      <c r="AQ319" s="74" t="n">
        <f aca="false">AQ318*VLOOKUP($X319,$K$40:$V$69,AQ$6+1,FALSE())</f>
        <v>0.243668564302175</v>
      </c>
      <c r="AR319" s="74" t="n">
        <f aca="false">AR318*VLOOKUP($X319,$K$40:$V$69,AR$6+1,FALSE())</f>
        <v>0.214148908778985</v>
      </c>
      <c r="AS319" s="74" t="n">
        <f aca="false">AS318*VLOOKUP($X319,$K$40:$V$69,AS$6+1,FALSE())</f>
        <v>0.154510599998228</v>
      </c>
      <c r="AT319" s="74" t="n">
        <f aca="false">AT318*VLOOKUP($X319,$K$40:$V$69,AT$6+1,FALSE())</f>
        <v>0.119749429736309</v>
      </c>
      <c r="AU319" s="74" t="n">
        <f aca="false">AU318*VLOOKUP($X319,$K$40:$V$69,AU$6+1,FALSE())</f>
        <v>0.0551959941602411</v>
      </c>
      <c r="AV319" s="74" t="n">
        <f aca="false">AV318*VLOOKUP($X319,$K$40:$V$69,AV$6+1,FALSE())</f>
        <v>0.0151307549357824</v>
      </c>
      <c r="AW319" s="75" t="n">
        <v>0</v>
      </c>
      <c r="AX319" s="54"/>
      <c r="AY319" s="60" t="n">
        <f aca="false">AY307+1</f>
        <v>27</v>
      </c>
      <c r="AZ319" s="61" t="n">
        <v>313</v>
      </c>
      <c r="BA319" s="76" t="n">
        <v>0.0551959941602411</v>
      </c>
      <c r="BB319" s="77" t="n">
        <v>0.119749429736309</v>
      </c>
      <c r="BC319" s="54"/>
      <c r="BD319" s="54" t="n">
        <f aca="false">IF($D$11=1,BA319*BB319,BA319)</f>
        <v>0.0551959941602411</v>
      </c>
    </row>
    <row r="320" customFormat="false" ht="12.75" hidden="false" customHeight="false" outlineLevel="0" collapsed="false"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60" t="n">
        <f aca="false">X308+1</f>
        <v>27</v>
      </c>
      <c r="Y320" s="61" t="n">
        <v>314</v>
      </c>
      <c r="Z320" s="71" t="n">
        <f aca="false">Z319*VLOOKUP($X320,$K$7:$V$36,Z$6+1,FALSE())</f>
        <v>0.670855666878203</v>
      </c>
      <c r="AA320" s="71" t="n">
        <f aca="false">AA319*VLOOKUP($X320,$K$7:$V$36,AA$6+1,FALSE())</f>
        <v>0.584520583271122</v>
      </c>
      <c r="AB320" s="71" t="n">
        <f aca="false">AB319*VLOOKUP($X320,$K$7:$V$36,AB$6+1,FALSE())</f>
        <v>0.463433416303436</v>
      </c>
      <c r="AC320" s="71" t="n">
        <f aca="false">AC319*VLOOKUP($X320,$K$7:$V$36,AC$6+1,FALSE())</f>
        <v>0.389648083317321</v>
      </c>
      <c r="AD320" s="71" t="n">
        <f aca="false">AD319*VLOOKUP($X320,$K$7:$V$36,AD$6+1,FALSE())</f>
        <v>0.323561892895234</v>
      </c>
      <c r="AE320" s="71" t="n">
        <f aca="false">AE319*VLOOKUP($X320,$K$7:$V$36,AE$6+1,FALSE())</f>
        <v>0.242377969546268</v>
      </c>
      <c r="AF320" s="71" t="n">
        <f aca="false">AF319*VLOOKUP($X320,$K$7:$V$36,AF$6+1,FALSE())</f>
        <v>0.212933366311653</v>
      </c>
      <c r="AG320" s="71" t="n">
        <f aca="false">AG319*VLOOKUP($X320,$K$7:$V$36,AG$6+1,FALSE())</f>
        <v>0.153454139537188</v>
      </c>
      <c r="AH320" s="71" t="n">
        <f aca="false">AH319*VLOOKUP($X320,$K$7:$V$36,AH$6+1,FALSE())</f>
        <v>0.118821195449166</v>
      </c>
      <c r="AI320" s="71" t="n">
        <f aca="false">AI319*VLOOKUP($X320,$K$7:$V$36,AI$6+1,FALSE())</f>
        <v>0.0546463982694348</v>
      </c>
      <c r="AJ320" s="71" t="n">
        <f aca="false">AJ319*VLOOKUP($X320,$K$7:$V$36,AJ$6+1,FALSE())</f>
        <v>0.0149273076930356</v>
      </c>
      <c r="AK320" s="72" t="n">
        <f aca="false">W$7</f>
        <v>0</v>
      </c>
      <c r="AL320" s="73" t="n">
        <f aca="false">AL319*VLOOKUP($X320,$K$40:$V$69,AL$6+1,FALSE())</f>
        <v>0.670855666878203</v>
      </c>
      <c r="AM320" s="74" t="n">
        <f aca="false">AM319*VLOOKUP($X320,$K$40:$V$69,AM$6+1,FALSE())</f>
        <v>0.584520583271122</v>
      </c>
      <c r="AN320" s="74" t="n">
        <f aca="false">AN319*VLOOKUP($X320,$K$40:$V$69,AN$6+1,FALSE())</f>
        <v>0.463433416303436</v>
      </c>
      <c r="AO320" s="74" t="n">
        <f aca="false">AO319*VLOOKUP($X320,$K$40:$V$69,AO$6+1,FALSE())</f>
        <v>0.389648083317321</v>
      </c>
      <c r="AP320" s="74" t="n">
        <f aca="false">AP319*VLOOKUP($X320,$K$40:$V$69,AP$6+1,FALSE())</f>
        <v>0.323561892895234</v>
      </c>
      <c r="AQ320" s="74" t="n">
        <f aca="false">AQ319*VLOOKUP($X320,$K$40:$V$69,AQ$6+1,FALSE())</f>
        <v>0.242377969546268</v>
      </c>
      <c r="AR320" s="74" t="n">
        <f aca="false">AR319*VLOOKUP($X320,$K$40:$V$69,AR$6+1,FALSE())</f>
        <v>0.212933366311653</v>
      </c>
      <c r="AS320" s="74" t="n">
        <f aca="false">AS319*VLOOKUP($X320,$K$40:$V$69,AS$6+1,FALSE())</f>
        <v>0.153454139537188</v>
      </c>
      <c r="AT320" s="74" t="n">
        <f aca="false">AT319*VLOOKUP($X320,$K$40:$V$69,AT$6+1,FALSE())</f>
        <v>0.118821195449166</v>
      </c>
      <c r="AU320" s="74" t="n">
        <f aca="false">AU319*VLOOKUP($X320,$K$40:$V$69,AU$6+1,FALSE())</f>
        <v>0.0546463982694348</v>
      </c>
      <c r="AV320" s="74" t="n">
        <f aca="false">AV319*VLOOKUP($X320,$K$40:$V$69,AV$6+1,FALSE())</f>
        <v>0.0149273076930356</v>
      </c>
      <c r="AW320" s="75" t="n">
        <v>0</v>
      </c>
      <c r="AX320" s="54"/>
      <c r="AY320" s="60" t="n">
        <f aca="false">AY308+1</f>
        <v>27</v>
      </c>
      <c r="AZ320" s="61" t="n">
        <v>314</v>
      </c>
      <c r="BA320" s="76" t="n">
        <v>0.0546463982694348</v>
      </c>
      <c r="BB320" s="77" t="n">
        <v>0.118821195449166</v>
      </c>
      <c r="BC320" s="54"/>
      <c r="BD320" s="54" t="n">
        <f aca="false">IF($D$11=1,BA320*BB320,BA320)</f>
        <v>0.0546463982694348</v>
      </c>
    </row>
    <row r="321" customFormat="false" ht="12.75" hidden="false" customHeight="false" outlineLevel="0" collapsed="false"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60" t="n">
        <f aca="false">X309+1</f>
        <v>27</v>
      </c>
      <c r="Y321" s="61" t="n">
        <v>315</v>
      </c>
      <c r="Z321" s="71" t="n">
        <f aca="false">Z320*VLOOKUP($X321,$K$7:$V$36,Z$6+1,FALSE())</f>
        <v>0.669671069069438</v>
      </c>
      <c r="AA321" s="71" t="n">
        <f aca="false">AA320*VLOOKUP($X321,$K$7:$V$36,AA$6+1,FALSE())</f>
        <v>0.583095309911684</v>
      </c>
      <c r="AB321" s="71" t="n">
        <f aca="false">AB320*VLOOKUP($X321,$K$7:$V$36,AB$6+1,FALSE())</f>
        <v>0.461889097813997</v>
      </c>
      <c r="AC321" s="71" t="n">
        <f aca="false">AC320*VLOOKUP($X321,$K$7:$V$36,AC$6+1,FALSE())</f>
        <v>0.388059887058831</v>
      </c>
      <c r="AD321" s="71" t="n">
        <f aca="false">AD320*VLOOKUP($X321,$K$7:$V$36,AD$6+1,FALSE())</f>
        <v>0.322086467089731</v>
      </c>
      <c r="AE321" s="71" t="n">
        <f aca="false">AE320*VLOOKUP($X321,$K$7:$V$36,AE$6+1,FALSE())</f>
        <v>0.241094210447758</v>
      </c>
      <c r="AF321" s="71" t="n">
        <f aca="false">AF320*VLOOKUP($X321,$K$7:$V$36,AF$6+1,FALSE())</f>
        <v>0.211724723452162</v>
      </c>
      <c r="AG321" s="71" t="n">
        <f aca="false">AG320*VLOOKUP($X321,$K$7:$V$36,AG$6+1,FALSE())</f>
        <v>0.152404902585122</v>
      </c>
      <c r="AH321" s="71" t="n">
        <f aca="false">AH320*VLOOKUP($X321,$K$7:$V$36,AH$6+1,FALSE())</f>
        <v>0.117900156343609</v>
      </c>
      <c r="AI321" s="71" t="n">
        <f aca="false">AI320*VLOOKUP($X321,$K$7:$V$36,AI$6+1,FALSE())</f>
        <v>0.0541022747982811</v>
      </c>
      <c r="AJ321" s="71" t="n">
        <f aca="false">AJ320*VLOOKUP($X321,$K$7:$V$36,AJ$6+1,FALSE())</f>
        <v>0.0147265959899731</v>
      </c>
      <c r="AK321" s="72" t="n">
        <f aca="false">W$7</f>
        <v>0</v>
      </c>
      <c r="AL321" s="73" t="n">
        <f aca="false">AL320*VLOOKUP($X321,$K$40:$V$69,AL$6+1,FALSE())</f>
        <v>0.669671069069438</v>
      </c>
      <c r="AM321" s="74" t="n">
        <f aca="false">AM320*VLOOKUP($X321,$K$40:$V$69,AM$6+1,FALSE())</f>
        <v>0.583095309911684</v>
      </c>
      <c r="AN321" s="74" t="n">
        <f aca="false">AN320*VLOOKUP($X321,$K$40:$V$69,AN$6+1,FALSE())</f>
        <v>0.461889097813997</v>
      </c>
      <c r="AO321" s="74" t="n">
        <f aca="false">AO320*VLOOKUP($X321,$K$40:$V$69,AO$6+1,FALSE())</f>
        <v>0.388059887058831</v>
      </c>
      <c r="AP321" s="74" t="n">
        <f aca="false">AP320*VLOOKUP($X321,$K$40:$V$69,AP$6+1,FALSE())</f>
        <v>0.322086467089731</v>
      </c>
      <c r="AQ321" s="74" t="n">
        <f aca="false">AQ320*VLOOKUP($X321,$K$40:$V$69,AQ$6+1,FALSE())</f>
        <v>0.241094210447758</v>
      </c>
      <c r="AR321" s="74" t="n">
        <f aca="false">AR320*VLOOKUP($X321,$K$40:$V$69,AR$6+1,FALSE())</f>
        <v>0.211724723452162</v>
      </c>
      <c r="AS321" s="74" t="n">
        <f aca="false">AS320*VLOOKUP($X321,$K$40:$V$69,AS$6+1,FALSE())</f>
        <v>0.152404902585122</v>
      </c>
      <c r="AT321" s="74" t="n">
        <f aca="false">AT320*VLOOKUP($X321,$K$40:$V$69,AT$6+1,FALSE())</f>
        <v>0.117900156343609</v>
      </c>
      <c r="AU321" s="74" t="n">
        <f aca="false">AU320*VLOOKUP($X321,$K$40:$V$69,AU$6+1,FALSE())</f>
        <v>0.0541022747982811</v>
      </c>
      <c r="AV321" s="74" t="n">
        <f aca="false">AV320*VLOOKUP($X321,$K$40:$V$69,AV$6+1,FALSE())</f>
        <v>0.0147265959899731</v>
      </c>
      <c r="AW321" s="75" t="n">
        <v>0</v>
      </c>
      <c r="AX321" s="54"/>
      <c r="AY321" s="60" t="n">
        <f aca="false">AY309+1</f>
        <v>27</v>
      </c>
      <c r="AZ321" s="61" t="n">
        <v>315</v>
      </c>
      <c r="BA321" s="76" t="n">
        <v>0.0541022747982811</v>
      </c>
      <c r="BB321" s="77" t="n">
        <v>0.117900156343609</v>
      </c>
      <c r="BC321" s="54"/>
      <c r="BD321" s="54" t="n">
        <f aca="false">IF($D$11=1,BA321*BB321,BA321)</f>
        <v>0.0541022747982811</v>
      </c>
    </row>
    <row r="322" customFormat="false" ht="12.75" hidden="false" customHeight="false" outlineLevel="0" collapsed="false"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60" t="n">
        <f aca="false">X310+1</f>
        <v>27</v>
      </c>
      <c r="Y322" s="61" t="n">
        <v>316</v>
      </c>
      <c r="Z322" s="71" t="n">
        <f aca="false">Z321*VLOOKUP($X322,$K$7:$V$36,Z$6+1,FALSE())</f>
        <v>0.668488563025023</v>
      </c>
      <c r="AA322" s="71" t="n">
        <f aca="false">AA321*VLOOKUP($X322,$K$7:$V$36,AA$6+1,FALSE())</f>
        <v>0.581673511886063</v>
      </c>
      <c r="AB322" s="71" t="n">
        <f aca="false">AB321*VLOOKUP($X322,$K$7:$V$36,AB$6+1,FALSE())</f>
        <v>0.460349925521428</v>
      </c>
      <c r="AC322" s="71" t="n">
        <f aca="false">AC321*VLOOKUP($X322,$K$7:$V$36,AC$6+1,FALSE())</f>
        <v>0.386478164250265</v>
      </c>
      <c r="AD322" s="71" t="n">
        <f aca="false">AD321*VLOOKUP($X322,$K$7:$V$36,AD$6+1,FALSE())</f>
        <v>0.320617769151</v>
      </c>
      <c r="AE322" s="71" t="n">
        <f aca="false">AE321*VLOOKUP($X322,$K$7:$V$36,AE$6+1,FALSE())</f>
        <v>0.239817250801468</v>
      </c>
      <c r="AF322" s="71" t="n">
        <f aca="false">AF321*VLOOKUP($X322,$K$7:$V$36,AF$6+1,FALSE())</f>
        <v>0.210522941037264</v>
      </c>
      <c r="AG322" s="71" t="n">
        <f aca="false">AG321*VLOOKUP($X322,$K$7:$V$36,AG$6+1,FALSE())</f>
        <v>0.151362839751558</v>
      </c>
      <c r="AH322" s="71" t="n">
        <f aca="false">AH321*VLOOKUP($X322,$K$7:$V$36,AH$6+1,FALSE())</f>
        <v>0.116986256646394</v>
      </c>
      <c r="AI322" s="71" t="n">
        <f aca="false">AI321*VLOOKUP($X322,$K$7:$V$36,AI$6+1,FALSE())</f>
        <v>0.0535635692569679</v>
      </c>
      <c r="AJ322" s="71" t="n">
        <f aca="false">AJ321*VLOOKUP($X322,$K$7:$V$36,AJ$6+1,FALSE())</f>
        <v>0.014528583044689</v>
      </c>
      <c r="AK322" s="72" t="n">
        <f aca="false">W$7</f>
        <v>0</v>
      </c>
      <c r="AL322" s="73" t="n">
        <f aca="false">AL321*VLOOKUP($X322,$K$40:$V$69,AL$6+1,FALSE())</f>
        <v>0.668488563025023</v>
      </c>
      <c r="AM322" s="74" t="n">
        <f aca="false">AM321*VLOOKUP($X322,$K$40:$V$69,AM$6+1,FALSE())</f>
        <v>0.581673511886063</v>
      </c>
      <c r="AN322" s="74" t="n">
        <f aca="false">AN321*VLOOKUP($X322,$K$40:$V$69,AN$6+1,FALSE())</f>
        <v>0.460349925521428</v>
      </c>
      <c r="AO322" s="74" t="n">
        <f aca="false">AO321*VLOOKUP($X322,$K$40:$V$69,AO$6+1,FALSE())</f>
        <v>0.386478164250265</v>
      </c>
      <c r="AP322" s="74" t="n">
        <f aca="false">AP321*VLOOKUP($X322,$K$40:$V$69,AP$6+1,FALSE())</f>
        <v>0.320617769151</v>
      </c>
      <c r="AQ322" s="74" t="n">
        <f aca="false">AQ321*VLOOKUP($X322,$K$40:$V$69,AQ$6+1,FALSE())</f>
        <v>0.239817250801468</v>
      </c>
      <c r="AR322" s="74" t="n">
        <f aca="false">AR321*VLOOKUP($X322,$K$40:$V$69,AR$6+1,FALSE())</f>
        <v>0.210522941037264</v>
      </c>
      <c r="AS322" s="74" t="n">
        <f aca="false">AS321*VLOOKUP($X322,$K$40:$V$69,AS$6+1,FALSE())</f>
        <v>0.151362839751558</v>
      </c>
      <c r="AT322" s="74" t="n">
        <f aca="false">AT321*VLOOKUP($X322,$K$40:$V$69,AT$6+1,FALSE())</f>
        <v>0.116986256646394</v>
      </c>
      <c r="AU322" s="74" t="n">
        <f aca="false">AU321*VLOOKUP($X322,$K$40:$V$69,AU$6+1,FALSE())</f>
        <v>0.0535635692569679</v>
      </c>
      <c r="AV322" s="74" t="n">
        <f aca="false">AV321*VLOOKUP($X322,$K$40:$V$69,AV$6+1,FALSE())</f>
        <v>0.014528583044689</v>
      </c>
      <c r="AW322" s="75" t="n">
        <v>0</v>
      </c>
      <c r="AX322" s="54"/>
      <c r="AY322" s="60" t="n">
        <f aca="false">AY310+1</f>
        <v>27</v>
      </c>
      <c r="AZ322" s="61" t="n">
        <v>316</v>
      </c>
      <c r="BA322" s="76" t="n">
        <v>0.0535635692569679</v>
      </c>
      <c r="BB322" s="77" t="n">
        <v>0.116986256646394</v>
      </c>
      <c r="BC322" s="54"/>
      <c r="BD322" s="54" t="n">
        <f aca="false">IF($D$11=1,BA322*BB322,BA322)</f>
        <v>0.0535635692569679</v>
      </c>
    </row>
    <row r="323" customFormat="false" ht="12.75" hidden="false" customHeight="false" outlineLevel="0" collapsed="false"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60" t="n">
        <f aca="false">X311+1</f>
        <v>27</v>
      </c>
      <c r="Y323" s="61" t="n">
        <v>317</v>
      </c>
      <c r="Z323" s="71" t="n">
        <f aca="false">Z322*VLOOKUP($X323,$K$7:$V$36,Z$6+1,FALSE())</f>
        <v>0.667308145051319</v>
      </c>
      <c r="AA323" s="71" t="n">
        <f aca="false">AA322*VLOOKUP($X323,$K$7:$V$36,AA$6+1,FALSE())</f>
        <v>0.580255180720132</v>
      </c>
      <c r="AB323" s="71" t="n">
        <f aca="false">AB322*VLOOKUP($X323,$K$7:$V$36,AB$6+1,FALSE())</f>
        <v>0.458815882276844</v>
      </c>
      <c r="AC323" s="71" t="n">
        <f aca="false">AC322*VLOOKUP($X323,$K$7:$V$36,AC$6+1,FALSE())</f>
        <v>0.384902888505997</v>
      </c>
      <c r="AD323" s="71" t="n">
        <f aca="false">AD322*VLOOKUP($X323,$K$7:$V$36,AD$6+1,FALSE())</f>
        <v>0.319155768400308</v>
      </c>
      <c r="AE323" s="71" t="n">
        <f aca="false">AE322*VLOOKUP($X323,$K$7:$V$36,AE$6+1,FALSE())</f>
        <v>0.238547054593981</v>
      </c>
      <c r="AF323" s="71" t="n">
        <f aca="false">AF322*VLOOKUP($X323,$K$7:$V$36,AF$6+1,FALSE())</f>
        <v>0.209327980126012</v>
      </c>
      <c r="AG323" s="71" t="n">
        <f aca="false">AG322*VLOOKUP($X323,$K$7:$V$36,AG$6+1,FALSE())</f>
        <v>0.150327901983727</v>
      </c>
      <c r="AH323" s="71" t="n">
        <f aca="false">AH322*VLOOKUP($X323,$K$7:$V$36,AH$6+1,FALSE())</f>
        <v>0.116079441016601</v>
      </c>
      <c r="AI323" s="71" t="n">
        <f aca="false">AI322*VLOOKUP($X323,$K$7:$V$36,AI$6+1,FALSE())</f>
        <v>0.0530302276982474</v>
      </c>
      <c r="AJ323" s="71" t="n">
        <f aca="false">AJ322*VLOOKUP($X323,$K$7:$V$36,AJ$6+1,FALSE())</f>
        <v>0.0143332325698445</v>
      </c>
      <c r="AK323" s="72" t="n">
        <f aca="false">W$7</f>
        <v>0</v>
      </c>
      <c r="AL323" s="73" t="n">
        <f aca="false">AL322*VLOOKUP($X323,$K$40:$V$69,AL$6+1,FALSE())</f>
        <v>0.667308145051319</v>
      </c>
      <c r="AM323" s="74" t="n">
        <f aca="false">AM322*VLOOKUP($X323,$K$40:$V$69,AM$6+1,FALSE())</f>
        <v>0.580255180720132</v>
      </c>
      <c r="AN323" s="74" t="n">
        <f aca="false">AN322*VLOOKUP($X323,$K$40:$V$69,AN$6+1,FALSE())</f>
        <v>0.458815882276844</v>
      </c>
      <c r="AO323" s="74" t="n">
        <f aca="false">AO322*VLOOKUP($X323,$K$40:$V$69,AO$6+1,FALSE())</f>
        <v>0.384902888505997</v>
      </c>
      <c r="AP323" s="74" t="n">
        <f aca="false">AP322*VLOOKUP($X323,$K$40:$V$69,AP$6+1,FALSE())</f>
        <v>0.319155768400308</v>
      </c>
      <c r="AQ323" s="74" t="n">
        <f aca="false">AQ322*VLOOKUP($X323,$K$40:$V$69,AQ$6+1,FALSE())</f>
        <v>0.238547054593981</v>
      </c>
      <c r="AR323" s="74" t="n">
        <f aca="false">AR322*VLOOKUP($X323,$K$40:$V$69,AR$6+1,FALSE())</f>
        <v>0.209327980126012</v>
      </c>
      <c r="AS323" s="74" t="n">
        <f aca="false">AS322*VLOOKUP($X323,$K$40:$V$69,AS$6+1,FALSE())</f>
        <v>0.150327901983727</v>
      </c>
      <c r="AT323" s="74" t="n">
        <f aca="false">AT322*VLOOKUP($X323,$K$40:$V$69,AT$6+1,FALSE())</f>
        <v>0.116079441016601</v>
      </c>
      <c r="AU323" s="74" t="n">
        <f aca="false">AU322*VLOOKUP($X323,$K$40:$V$69,AU$6+1,FALSE())</f>
        <v>0.0530302276982474</v>
      </c>
      <c r="AV323" s="74" t="n">
        <f aca="false">AV322*VLOOKUP($X323,$K$40:$V$69,AV$6+1,FALSE())</f>
        <v>0.0143332325698445</v>
      </c>
      <c r="AW323" s="75" t="n">
        <v>0</v>
      </c>
      <c r="AX323" s="54"/>
      <c r="AY323" s="60" t="n">
        <f aca="false">AY311+1</f>
        <v>27</v>
      </c>
      <c r="AZ323" s="61" t="n">
        <v>317</v>
      </c>
      <c r="BA323" s="76" t="n">
        <v>0.0530302276982474</v>
      </c>
      <c r="BB323" s="77" t="n">
        <v>0.116079441016601</v>
      </c>
      <c r="BC323" s="54"/>
      <c r="BD323" s="54" t="n">
        <f aca="false">IF($D$11=1,BA323*BB323,BA323)</f>
        <v>0.0530302276982474</v>
      </c>
    </row>
    <row r="324" customFormat="false" ht="12.75" hidden="false" customHeight="false" outlineLevel="0" collapsed="false"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60" t="n">
        <f aca="false">X312+1</f>
        <v>27</v>
      </c>
      <c r="Y324" s="61" t="n">
        <v>318</v>
      </c>
      <c r="Z324" s="71" t="n">
        <f aca="false">Z323*VLOOKUP($X324,$K$7:$V$36,Z$6+1,FALSE())</f>
        <v>0.666129811461207</v>
      </c>
      <c r="AA324" s="71" t="n">
        <f aca="false">AA323*VLOOKUP($X324,$K$7:$V$36,AA$6+1,FALSE())</f>
        <v>0.578840307960429</v>
      </c>
      <c r="AB324" s="71" t="n">
        <f aca="false">AB323*VLOOKUP($X324,$K$7:$V$36,AB$6+1,FALSE())</f>
        <v>0.457286950988504</v>
      </c>
      <c r="AC324" s="71" t="n">
        <f aca="false">AC323*VLOOKUP($X324,$K$7:$V$36,AC$6+1,FALSE())</f>
        <v>0.383334033547947</v>
      </c>
      <c r="AD324" s="71" t="n">
        <f aca="false">AD323*VLOOKUP($X324,$K$7:$V$36,AD$6+1,FALSE())</f>
        <v>0.317700434298819</v>
      </c>
      <c r="AE324" s="71" t="n">
        <f aca="false">AE323*VLOOKUP($X324,$K$7:$V$36,AE$6+1,FALSE())</f>
        <v>0.237283586002627</v>
      </c>
      <c r="AF324" s="71" t="n">
        <f aca="false">AF323*VLOOKUP($X324,$K$7:$V$36,AF$6+1,FALSE())</f>
        <v>0.20813980199849</v>
      </c>
      <c r="AG324" s="71" t="n">
        <f aca="false">AG323*VLOOKUP($X324,$K$7:$V$36,AG$6+1,FALSE())</f>
        <v>0.14930004056426</v>
      </c>
      <c r="AH324" s="71" t="n">
        <f aca="false">AH323*VLOOKUP($X324,$K$7:$V$36,AH$6+1,FALSE())</f>
        <v>0.115179654542283</v>
      </c>
      <c r="AI324" s="71" t="n">
        <f aca="false">AI323*VLOOKUP($X324,$K$7:$V$36,AI$6+1,FALSE())</f>
        <v>0.0525021967120336</v>
      </c>
      <c r="AJ324" s="71" t="n">
        <f aca="false">AJ323*VLOOKUP($X324,$K$7:$V$36,AJ$6+1,FALSE())</f>
        <v>0.0141405087660184</v>
      </c>
      <c r="AK324" s="72" t="n">
        <f aca="false">W$7</f>
        <v>0</v>
      </c>
      <c r="AL324" s="73" t="n">
        <f aca="false">AL323*VLOOKUP($X324,$K$40:$V$69,AL$6+1,FALSE())</f>
        <v>0.666129811461207</v>
      </c>
      <c r="AM324" s="74" t="n">
        <f aca="false">AM323*VLOOKUP($X324,$K$40:$V$69,AM$6+1,FALSE())</f>
        <v>0.578840307960429</v>
      </c>
      <c r="AN324" s="74" t="n">
        <f aca="false">AN323*VLOOKUP($X324,$K$40:$V$69,AN$6+1,FALSE())</f>
        <v>0.457286950988504</v>
      </c>
      <c r="AO324" s="74" t="n">
        <f aca="false">AO323*VLOOKUP($X324,$K$40:$V$69,AO$6+1,FALSE())</f>
        <v>0.383334033547947</v>
      </c>
      <c r="AP324" s="74" t="n">
        <f aca="false">AP323*VLOOKUP($X324,$K$40:$V$69,AP$6+1,FALSE())</f>
        <v>0.317700434298819</v>
      </c>
      <c r="AQ324" s="74" t="n">
        <f aca="false">AQ323*VLOOKUP($X324,$K$40:$V$69,AQ$6+1,FALSE())</f>
        <v>0.237283586002627</v>
      </c>
      <c r="AR324" s="74" t="n">
        <f aca="false">AR323*VLOOKUP($X324,$K$40:$V$69,AR$6+1,FALSE())</f>
        <v>0.20813980199849</v>
      </c>
      <c r="AS324" s="74" t="n">
        <f aca="false">AS323*VLOOKUP($X324,$K$40:$V$69,AS$6+1,FALSE())</f>
        <v>0.14930004056426</v>
      </c>
      <c r="AT324" s="74" t="n">
        <f aca="false">AT323*VLOOKUP($X324,$K$40:$V$69,AT$6+1,FALSE())</f>
        <v>0.115179654542283</v>
      </c>
      <c r="AU324" s="74" t="n">
        <f aca="false">AU323*VLOOKUP($X324,$K$40:$V$69,AU$6+1,FALSE())</f>
        <v>0.0525021967120336</v>
      </c>
      <c r="AV324" s="74" t="n">
        <f aca="false">AV323*VLOOKUP($X324,$K$40:$V$69,AV$6+1,FALSE())</f>
        <v>0.0141405087660184</v>
      </c>
      <c r="AW324" s="75" t="n">
        <v>0</v>
      </c>
      <c r="AX324" s="54"/>
      <c r="AY324" s="60" t="n">
        <f aca="false">AY312+1</f>
        <v>27</v>
      </c>
      <c r="AZ324" s="61" t="n">
        <v>318</v>
      </c>
      <c r="BA324" s="76" t="n">
        <v>0.0525021967120336</v>
      </c>
      <c r="BB324" s="77" t="n">
        <v>0.115179654542283</v>
      </c>
      <c r="BC324" s="54"/>
      <c r="BD324" s="54" t="n">
        <f aca="false">IF($D$11=1,BA324*BB324,BA324)</f>
        <v>0.0525021967120336</v>
      </c>
    </row>
    <row r="325" customFormat="false" ht="12.75" hidden="false" customHeight="false" outlineLevel="0" collapsed="false"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60" t="n">
        <f aca="false">X313+1</f>
        <v>27</v>
      </c>
      <c r="Y325" s="61" t="n">
        <v>319</v>
      </c>
      <c r="Z325" s="71" t="n">
        <f aca="false">Z324*VLOOKUP($X325,$K$7:$V$36,Z$6+1,FALSE())</f>
        <v>0.664953558574081</v>
      </c>
      <c r="AA325" s="71" t="n">
        <f aca="false">AA324*VLOOKUP($X325,$K$7:$V$36,AA$6+1,FALSE())</f>
        <v>0.577428885174105</v>
      </c>
      <c r="AB325" s="71" t="n">
        <f aca="false">AB324*VLOOKUP($X325,$K$7:$V$36,AB$6+1,FALSE())</f>
        <v>0.455763114621623</v>
      </c>
      <c r="AC325" s="71" t="n">
        <f aca="false">AC324*VLOOKUP($X325,$K$7:$V$36,AC$6+1,FALSE())</f>
        <v>0.381771573205143</v>
      </c>
      <c r="AD325" s="71" t="n">
        <f aca="false">AD324*VLOOKUP($X325,$K$7:$V$36,AD$6+1,FALSE())</f>
        <v>0.316251736446951</v>
      </c>
      <c r="AE325" s="71" t="n">
        <f aca="false">AE324*VLOOKUP($X325,$K$7:$V$36,AE$6+1,FALSE())</f>
        <v>0.236026809394472</v>
      </c>
      <c r="AF325" s="71" t="n">
        <f aca="false">AF324*VLOOKUP($X325,$K$7:$V$36,AF$6+1,FALSE())</f>
        <v>0.206958368154565</v>
      </c>
      <c r="AG325" s="71" t="n">
        <f aca="false">AG324*VLOOKUP($X325,$K$7:$V$36,AG$6+1,FALSE())</f>
        <v>0.148279207108887</v>
      </c>
      <c r="AH325" s="71" t="n">
        <f aca="false">AH324*VLOOKUP($X325,$K$7:$V$36,AH$6+1,FALSE())</f>
        <v>0.114286842737142</v>
      </c>
      <c r="AI325" s="71" t="n">
        <f aca="false">AI324*VLOOKUP($X325,$K$7:$V$36,AI$6+1,FALSE())</f>
        <v>0.051979423420054</v>
      </c>
      <c r="AJ325" s="71" t="n">
        <f aca="false">AJ324*VLOOKUP($X325,$K$7:$V$36,AJ$6+1,FALSE())</f>
        <v>0.0139503763151464</v>
      </c>
      <c r="AK325" s="72" t="n">
        <f aca="false">W$7</f>
        <v>0</v>
      </c>
      <c r="AL325" s="73" t="n">
        <f aca="false">AL324*VLOOKUP($X325,$K$40:$V$69,AL$6+1,FALSE())</f>
        <v>0.664953558574081</v>
      </c>
      <c r="AM325" s="74" t="n">
        <f aca="false">AM324*VLOOKUP($X325,$K$40:$V$69,AM$6+1,FALSE())</f>
        <v>0.577428885174105</v>
      </c>
      <c r="AN325" s="74" t="n">
        <f aca="false">AN324*VLOOKUP($X325,$K$40:$V$69,AN$6+1,FALSE())</f>
        <v>0.455763114621623</v>
      </c>
      <c r="AO325" s="74" t="n">
        <f aca="false">AO324*VLOOKUP($X325,$K$40:$V$69,AO$6+1,FALSE())</f>
        <v>0.381771573205143</v>
      </c>
      <c r="AP325" s="74" t="n">
        <f aca="false">AP324*VLOOKUP($X325,$K$40:$V$69,AP$6+1,FALSE())</f>
        <v>0.316251736446951</v>
      </c>
      <c r="AQ325" s="74" t="n">
        <f aca="false">AQ324*VLOOKUP($X325,$K$40:$V$69,AQ$6+1,FALSE())</f>
        <v>0.236026809394472</v>
      </c>
      <c r="AR325" s="74" t="n">
        <f aca="false">AR324*VLOOKUP($X325,$K$40:$V$69,AR$6+1,FALSE())</f>
        <v>0.206958368154565</v>
      </c>
      <c r="AS325" s="74" t="n">
        <f aca="false">AS324*VLOOKUP($X325,$K$40:$V$69,AS$6+1,FALSE())</f>
        <v>0.148279207108887</v>
      </c>
      <c r="AT325" s="74" t="n">
        <f aca="false">AT324*VLOOKUP($X325,$K$40:$V$69,AT$6+1,FALSE())</f>
        <v>0.114286842737142</v>
      </c>
      <c r="AU325" s="74" t="n">
        <f aca="false">AU324*VLOOKUP($X325,$K$40:$V$69,AU$6+1,FALSE())</f>
        <v>0.051979423420054</v>
      </c>
      <c r="AV325" s="74" t="n">
        <f aca="false">AV324*VLOOKUP($X325,$K$40:$V$69,AV$6+1,FALSE())</f>
        <v>0.0139503763151464</v>
      </c>
      <c r="AW325" s="75" t="n">
        <v>0</v>
      </c>
      <c r="AX325" s="54"/>
      <c r="AY325" s="60" t="n">
        <f aca="false">AY313+1</f>
        <v>27</v>
      </c>
      <c r="AZ325" s="61" t="n">
        <v>319</v>
      </c>
      <c r="BA325" s="76" t="n">
        <v>0.051979423420054</v>
      </c>
      <c r="BB325" s="77" t="n">
        <v>0.114286842737142</v>
      </c>
      <c r="BC325" s="54"/>
      <c r="BD325" s="54" t="n">
        <f aca="false">IF($D$11=1,BA325*BB325,BA325)</f>
        <v>0.051979423420054</v>
      </c>
    </row>
    <row r="326" customFormat="false" ht="12.75" hidden="false" customHeight="false" outlineLevel="0" collapsed="false"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60" t="n">
        <f aca="false">X314+1</f>
        <v>27</v>
      </c>
      <c r="Y326" s="61" t="n">
        <v>320</v>
      </c>
      <c r="Z326" s="71" t="n">
        <f aca="false">Z325*VLOOKUP($X326,$K$7:$V$36,Z$6+1,FALSE())</f>
        <v>0.663779382715833</v>
      </c>
      <c r="AA326" s="71" t="n">
        <f aca="false">AA325*VLOOKUP($X326,$K$7:$V$36,AA$6+1,FALSE())</f>
        <v>0.576020903948872</v>
      </c>
      <c r="AB326" s="71" t="n">
        <f aca="false">AB325*VLOOKUP($X326,$K$7:$V$36,AB$6+1,FALSE())</f>
        <v>0.454244356198182</v>
      </c>
      <c r="AC326" s="71" t="n">
        <f aca="false">AC325*VLOOKUP($X326,$K$7:$V$36,AC$6+1,FALSE())</f>
        <v>0.380215481413288</v>
      </c>
      <c r="AD326" s="71" t="n">
        <f aca="false">AD325*VLOOKUP($X326,$K$7:$V$36,AD$6+1,FALSE())</f>
        <v>0.314809644583741</v>
      </c>
      <c r="AE326" s="71" t="n">
        <f aca="false">AE325*VLOOKUP($X326,$K$7:$V$36,AE$6+1,FALSE())</f>
        <v>0.234776689325311</v>
      </c>
      <c r="AF326" s="71" t="n">
        <f aca="false">AF325*VLOOKUP($X326,$K$7:$V$36,AF$6+1,FALSE())</f>
        <v>0.205783640312636</v>
      </c>
      <c r="AG326" s="71" t="n">
        <f aca="false">AG325*VLOOKUP($X326,$K$7:$V$36,AG$6+1,FALSE())</f>
        <v>0.147265353564168</v>
      </c>
      <c r="AH326" s="71" t="n">
        <f aca="false">AH325*VLOOKUP($X326,$K$7:$V$36,AH$6+1,FALSE())</f>
        <v>0.113400951537229</v>
      </c>
      <c r="AI326" s="71" t="n">
        <f aca="false">AI325*VLOOKUP($X326,$K$7:$V$36,AI$6+1,FALSE())</f>
        <v>0.0514618554705537</v>
      </c>
      <c r="AJ326" s="71" t="n">
        <f aca="false">AJ325*VLOOKUP($X326,$K$7:$V$36,AJ$6+1,FALSE())</f>
        <v>0.0137628003740487</v>
      </c>
      <c r="AK326" s="72" t="n">
        <f aca="false">W$7</f>
        <v>0</v>
      </c>
      <c r="AL326" s="73" t="n">
        <f aca="false">AL325*VLOOKUP($X326,$K$40:$V$69,AL$6+1,FALSE())</f>
        <v>0.663779382715833</v>
      </c>
      <c r="AM326" s="74" t="n">
        <f aca="false">AM325*VLOOKUP($X326,$K$40:$V$69,AM$6+1,FALSE())</f>
        <v>0.576020903948872</v>
      </c>
      <c r="AN326" s="74" t="n">
        <f aca="false">AN325*VLOOKUP($X326,$K$40:$V$69,AN$6+1,FALSE())</f>
        <v>0.454244356198182</v>
      </c>
      <c r="AO326" s="74" t="n">
        <f aca="false">AO325*VLOOKUP($X326,$K$40:$V$69,AO$6+1,FALSE())</f>
        <v>0.380215481413288</v>
      </c>
      <c r="AP326" s="74" t="n">
        <f aca="false">AP325*VLOOKUP($X326,$K$40:$V$69,AP$6+1,FALSE())</f>
        <v>0.314809644583741</v>
      </c>
      <c r="AQ326" s="74" t="n">
        <f aca="false">AQ325*VLOOKUP($X326,$K$40:$V$69,AQ$6+1,FALSE())</f>
        <v>0.234776689325311</v>
      </c>
      <c r="AR326" s="74" t="n">
        <f aca="false">AR325*VLOOKUP($X326,$K$40:$V$69,AR$6+1,FALSE())</f>
        <v>0.205783640312636</v>
      </c>
      <c r="AS326" s="74" t="n">
        <f aca="false">AS325*VLOOKUP($X326,$K$40:$V$69,AS$6+1,FALSE())</f>
        <v>0.147265353564168</v>
      </c>
      <c r="AT326" s="74" t="n">
        <f aca="false">AT325*VLOOKUP($X326,$K$40:$V$69,AT$6+1,FALSE())</f>
        <v>0.113400951537229</v>
      </c>
      <c r="AU326" s="74" t="n">
        <f aca="false">AU325*VLOOKUP($X326,$K$40:$V$69,AU$6+1,FALSE())</f>
        <v>0.0514618554705537</v>
      </c>
      <c r="AV326" s="74" t="n">
        <f aca="false">AV325*VLOOKUP($X326,$K$40:$V$69,AV$6+1,FALSE())</f>
        <v>0.0137628003740487</v>
      </c>
      <c r="AW326" s="75" t="n">
        <v>0</v>
      </c>
      <c r="AX326" s="54"/>
      <c r="AY326" s="60" t="n">
        <f aca="false">AY314+1</f>
        <v>27</v>
      </c>
      <c r="AZ326" s="61" t="n">
        <v>320</v>
      </c>
      <c r="BA326" s="76" t="n">
        <v>0.0514618554705537</v>
      </c>
      <c r="BB326" s="77" t="n">
        <v>0.113400951537229</v>
      </c>
      <c r="BC326" s="54"/>
      <c r="BD326" s="54" t="n">
        <f aca="false">IF($D$11=1,BA326*BB326,BA326)</f>
        <v>0.0514618554705537</v>
      </c>
    </row>
    <row r="327" customFormat="false" ht="12.75" hidden="false" customHeight="false" outlineLevel="0" collapsed="false"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60" t="n">
        <f aca="false">X315+1</f>
        <v>27</v>
      </c>
      <c r="Y327" s="61" t="n">
        <v>321</v>
      </c>
      <c r="Z327" s="71" t="n">
        <f aca="false">Z326*VLOOKUP($X327,$K$7:$V$36,Z$6+1,FALSE())</f>
        <v>0.662607280218841</v>
      </c>
      <c r="AA327" s="71" t="n">
        <f aca="false">AA326*VLOOKUP($X327,$K$7:$V$36,AA$6+1,FALSE())</f>
        <v>0.574616355892954</v>
      </c>
      <c r="AB327" s="71" t="n">
        <f aca="false">AB326*VLOOKUP($X327,$K$7:$V$36,AB$6+1,FALSE())</f>
        <v>0.452730658796739</v>
      </c>
      <c r="AC327" s="71" t="n">
        <f aca="false">AC326*VLOOKUP($X327,$K$7:$V$36,AC$6+1,FALSE())</f>
        <v>0.378665732214319</v>
      </c>
      <c r="AD327" s="71" t="n">
        <f aca="false">AD326*VLOOKUP($X327,$K$7:$V$36,AD$6+1,FALSE())</f>
        <v>0.313374128586218</v>
      </c>
      <c r="AE327" s="71" t="n">
        <f aca="false">AE326*VLOOKUP($X327,$K$7:$V$36,AE$6+1,FALSE())</f>
        <v>0.233533190538669</v>
      </c>
      <c r="AF327" s="71" t="n">
        <f aca="false">AF326*VLOOKUP($X327,$K$7:$V$36,AF$6+1,FALSE())</f>
        <v>0.204615580408394</v>
      </c>
      <c r="AG327" s="71" t="n">
        <f aca="false">AG326*VLOOKUP($X327,$K$7:$V$36,AG$6+1,FALSE())</f>
        <v>0.146258432205222</v>
      </c>
      <c r="AH327" s="71" t="n">
        <f aca="false">AH326*VLOOKUP($X327,$K$7:$V$36,AH$6+1,FALSE())</f>
        <v>0.11252192729767</v>
      </c>
      <c r="AI327" s="71" t="n">
        <f aca="false">AI326*VLOOKUP($X327,$K$7:$V$36,AI$6+1,FALSE())</f>
        <v>0.0509494410330534</v>
      </c>
      <c r="AJ327" s="71" t="n">
        <f aca="false">AJ326*VLOOKUP($X327,$K$7:$V$36,AJ$6+1,FALSE())</f>
        <v>0.0135777465680451</v>
      </c>
      <c r="AK327" s="72" t="n">
        <f aca="false">W$7</f>
        <v>0</v>
      </c>
      <c r="AL327" s="73" t="n">
        <f aca="false">AL326*VLOOKUP($X327,$K$40:$V$69,AL$6+1,FALSE())</f>
        <v>0.662607280218841</v>
      </c>
      <c r="AM327" s="74" t="n">
        <f aca="false">AM326*VLOOKUP($X327,$K$40:$V$69,AM$6+1,FALSE())</f>
        <v>0.574616355892954</v>
      </c>
      <c r="AN327" s="74" t="n">
        <f aca="false">AN326*VLOOKUP($X327,$K$40:$V$69,AN$6+1,FALSE())</f>
        <v>0.452730658796739</v>
      </c>
      <c r="AO327" s="74" t="n">
        <f aca="false">AO326*VLOOKUP($X327,$K$40:$V$69,AO$6+1,FALSE())</f>
        <v>0.378665732214319</v>
      </c>
      <c r="AP327" s="74" t="n">
        <f aca="false">AP326*VLOOKUP($X327,$K$40:$V$69,AP$6+1,FALSE())</f>
        <v>0.313374128586218</v>
      </c>
      <c r="AQ327" s="74" t="n">
        <f aca="false">AQ326*VLOOKUP($X327,$K$40:$V$69,AQ$6+1,FALSE())</f>
        <v>0.233533190538669</v>
      </c>
      <c r="AR327" s="74" t="n">
        <f aca="false">AR326*VLOOKUP($X327,$K$40:$V$69,AR$6+1,FALSE())</f>
        <v>0.204615580408394</v>
      </c>
      <c r="AS327" s="74" t="n">
        <f aca="false">AS326*VLOOKUP($X327,$K$40:$V$69,AS$6+1,FALSE())</f>
        <v>0.146258432205222</v>
      </c>
      <c r="AT327" s="74" t="n">
        <f aca="false">AT326*VLOOKUP($X327,$K$40:$V$69,AT$6+1,FALSE())</f>
        <v>0.11252192729767</v>
      </c>
      <c r="AU327" s="74" t="n">
        <f aca="false">AU326*VLOOKUP($X327,$K$40:$V$69,AU$6+1,FALSE())</f>
        <v>0.0509494410330534</v>
      </c>
      <c r="AV327" s="74" t="n">
        <f aca="false">AV326*VLOOKUP($X327,$K$40:$V$69,AV$6+1,FALSE())</f>
        <v>0.0135777465680451</v>
      </c>
      <c r="AW327" s="75" t="n">
        <v>0</v>
      </c>
      <c r="AX327" s="54"/>
      <c r="AY327" s="60" t="n">
        <f aca="false">AY315+1</f>
        <v>27</v>
      </c>
      <c r="AZ327" s="61" t="n">
        <v>321</v>
      </c>
      <c r="BA327" s="76" t="n">
        <v>0.0509494410330534</v>
      </c>
      <c r="BB327" s="77" t="n">
        <v>0.11252192729767</v>
      </c>
      <c r="BC327" s="54"/>
      <c r="BD327" s="54" t="n">
        <f aca="false">IF($D$11=1,BA327*BB327,BA327)</f>
        <v>0.0509494410330534</v>
      </c>
    </row>
    <row r="328" customFormat="false" ht="12.75" hidden="false" customHeight="false" outlineLevel="0" collapsed="false"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60" t="n">
        <f aca="false">X316+1</f>
        <v>27</v>
      </c>
      <c r="Y328" s="61" t="n">
        <v>322</v>
      </c>
      <c r="Z328" s="71" t="n">
        <f aca="false">Z327*VLOOKUP($X328,$K$7:$V$36,Z$6+1,FALSE())</f>
        <v>0.661437247421963</v>
      </c>
      <c r="AA328" s="71" t="n">
        <f aca="false">AA327*VLOOKUP($X328,$K$7:$V$36,AA$6+1,FALSE())</f>
        <v>0.573215232635039</v>
      </c>
      <c r="AB328" s="71" t="n">
        <f aca="false">AB327*VLOOKUP($X328,$K$7:$V$36,AB$6+1,FALSE())</f>
        <v>0.451222005552239</v>
      </c>
      <c r="AC328" s="71" t="n">
        <f aca="false">AC327*VLOOKUP($X328,$K$7:$V$36,AC$6+1,FALSE())</f>
        <v>0.377122299755981</v>
      </c>
      <c r="AD328" s="71" t="n">
        <f aca="false">AD327*VLOOKUP($X328,$K$7:$V$36,AD$6+1,FALSE())</f>
        <v>0.311945158468768</v>
      </c>
      <c r="AE328" s="71" t="n">
        <f aca="false">AE327*VLOOKUP($X328,$K$7:$V$36,AE$6+1,FALSE())</f>
        <v>0.232296277964811</v>
      </c>
      <c r="AF328" s="71" t="n">
        <f aca="false">AF327*VLOOKUP($X328,$K$7:$V$36,AF$6+1,FALSE())</f>
        <v>0.203454150593588</v>
      </c>
      <c r="AG328" s="71" t="n">
        <f aca="false">AG327*VLOOKUP($X328,$K$7:$V$36,AG$6+1,FALSE())</f>
        <v>0.14525839563349</v>
      </c>
      <c r="AH328" s="71" t="n">
        <f aca="false">AH327*VLOOKUP($X328,$K$7:$V$36,AH$6+1,FALSE())</f>
        <v>0.111649716789419</v>
      </c>
      <c r="AI328" s="71" t="n">
        <f aca="false">AI327*VLOOKUP($X328,$K$7:$V$36,AI$6+1,FALSE())</f>
        <v>0.0504421287931587</v>
      </c>
      <c r="AJ328" s="71" t="n">
        <f aca="false">AJ327*VLOOKUP($X328,$K$7:$V$36,AJ$6+1,FALSE())</f>
        <v>0.0133951809846549</v>
      </c>
      <c r="AK328" s="72" t="n">
        <f aca="false">W$7</f>
        <v>0</v>
      </c>
      <c r="AL328" s="73" t="n">
        <f aca="false">AL327*VLOOKUP($X328,$K$40:$V$69,AL$6+1,FALSE())</f>
        <v>0.661437247421963</v>
      </c>
      <c r="AM328" s="74" t="n">
        <f aca="false">AM327*VLOOKUP($X328,$K$40:$V$69,AM$6+1,FALSE())</f>
        <v>0.573215232635039</v>
      </c>
      <c r="AN328" s="74" t="n">
        <f aca="false">AN327*VLOOKUP($X328,$K$40:$V$69,AN$6+1,FALSE())</f>
        <v>0.451222005552239</v>
      </c>
      <c r="AO328" s="74" t="n">
        <f aca="false">AO327*VLOOKUP($X328,$K$40:$V$69,AO$6+1,FALSE())</f>
        <v>0.377122299755981</v>
      </c>
      <c r="AP328" s="74" t="n">
        <f aca="false">AP327*VLOOKUP($X328,$K$40:$V$69,AP$6+1,FALSE())</f>
        <v>0.311945158468768</v>
      </c>
      <c r="AQ328" s="74" t="n">
        <f aca="false">AQ327*VLOOKUP($X328,$K$40:$V$69,AQ$6+1,FALSE())</f>
        <v>0.232296277964811</v>
      </c>
      <c r="AR328" s="74" t="n">
        <f aca="false">AR327*VLOOKUP($X328,$K$40:$V$69,AR$6+1,FALSE())</f>
        <v>0.203454150593588</v>
      </c>
      <c r="AS328" s="74" t="n">
        <f aca="false">AS327*VLOOKUP($X328,$K$40:$V$69,AS$6+1,FALSE())</f>
        <v>0.14525839563349</v>
      </c>
      <c r="AT328" s="74" t="n">
        <f aca="false">AT327*VLOOKUP($X328,$K$40:$V$69,AT$6+1,FALSE())</f>
        <v>0.111649716789419</v>
      </c>
      <c r="AU328" s="74" t="n">
        <f aca="false">AU327*VLOOKUP($X328,$K$40:$V$69,AU$6+1,FALSE())</f>
        <v>0.0504421287931587</v>
      </c>
      <c r="AV328" s="74" t="n">
        <f aca="false">AV327*VLOOKUP($X328,$K$40:$V$69,AV$6+1,FALSE())</f>
        <v>0.0133951809846549</v>
      </c>
      <c r="AW328" s="75" t="n">
        <v>0</v>
      </c>
      <c r="AX328" s="54"/>
      <c r="AY328" s="60" t="n">
        <f aca="false">AY316+1</f>
        <v>27</v>
      </c>
      <c r="AZ328" s="61" t="n">
        <v>322</v>
      </c>
      <c r="BA328" s="76" t="n">
        <v>0.0504421287931587</v>
      </c>
      <c r="BB328" s="77" t="n">
        <v>0.111649716789419</v>
      </c>
      <c r="BC328" s="54"/>
      <c r="BD328" s="54" t="n">
        <f aca="false">IF($D$11=1,BA328*BB328,BA328)</f>
        <v>0.0504421287931587</v>
      </c>
    </row>
    <row r="329" customFormat="false" ht="12.75" hidden="false" customHeight="false" outlineLevel="0" collapsed="false"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60" t="n">
        <f aca="false">X317+1</f>
        <v>27</v>
      </c>
      <c r="Y329" s="61" t="n">
        <v>323</v>
      </c>
      <c r="Z329" s="71" t="n">
        <f aca="false">Z328*VLOOKUP($X329,$K$7:$V$36,Z$6+1,FALSE())</f>
        <v>0.660269280670518</v>
      </c>
      <c r="AA329" s="71" t="n">
        <f aca="false">AA328*VLOOKUP($X329,$K$7:$V$36,AA$6+1,FALSE())</f>
        <v>0.571817525824226</v>
      </c>
      <c r="AB329" s="71" t="n">
        <f aca="false">AB328*VLOOKUP($X329,$K$7:$V$36,AB$6+1,FALSE())</f>
        <v>0.449718379655828</v>
      </c>
      <c r="AC329" s="71" t="n">
        <f aca="false">AC328*VLOOKUP($X329,$K$7:$V$36,AC$6+1,FALSE())</f>
        <v>0.37558515829139</v>
      </c>
      <c r="AD329" s="71" t="n">
        <f aca="false">AD328*VLOOKUP($X329,$K$7:$V$36,AD$6+1,FALSE())</f>
        <v>0.310522704382509</v>
      </c>
      <c r="AE329" s="71" t="n">
        <f aca="false">AE328*VLOOKUP($X329,$K$7:$V$36,AE$6+1,FALSE())</f>
        <v>0.231065916719746</v>
      </c>
      <c r="AF329" s="71" t="n">
        <f aca="false">AF328*VLOOKUP($X329,$K$7:$V$36,AF$6+1,FALSE())</f>
        <v>0.202299313234801</v>
      </c>
      <c r="AG329" s="71" t="n">
        <f aca="false">AG328*VLOOKUP($X329,$K$7:$V$36,AG$6+1,FALSE())</f>
        <v>0.144265196774494</v>
      </c>
      <c r="AH329" s="71" t="n">
        <f aca="false">AH328*VLOOKUP($X329,$K$7:$V$36,AH$6+1,FALSE())</f>
        <v>0.11078426719603</v>
      </c>
      <c r="AI329" s="71" t="n">
        <f aca="false">AI328*VLOOKUP($X329,$K$7:$V$36,AI$6+1,FALSE())</f>
        <v>0.0499398679474212</v>
      </c>
      <c r="AJ329" s="71" t="n">
        <f aca="false">AJ328*VLOOKUP($X329,$K$7:$V$36,AJ$6+1,FALSE())</f>
        <v>0.0132150701673831</v>
      </c>
      <c r="AK329" s="72" t="n">
        <f aca="false">W$7</f>
        <v>0</v>
      </c>
      <c r="AL329" s="73" t="n">
        <f aca="false">AL328*VLOOKUP($X329,$K$40:$V$69,AL$6+1,FALSE())</f>
        <v>0.660269280670518</v>
      </c>
      <c r="AM329" s="74" t="n">
        <f aca="false">AM328*VLOOKUP($X329,$K$40:$V$69,AM$6+1,FALSE())</f>
        <v>0.571817525824226</v>
      </c>
      <c r="AN329" s="74" t="n">
        <f aca="false">AN328*VLOOKUP($X329,$K$40:$V$69,AN$6+1,FALSE())</f>
        <v>0.449718379655828</v>
      </c>
      <c r="AO329" s="74" t="n">
        <f aca="false">AO328*VLOOKUP($X329,$K$40:$V$69,AO$6+1,FALSE())</f>
        <v>0.37558515829139</v>
      </c>
      <c r="AP329" s="74" t="n">
        <f aca="false">AP328*VLOOKUP($X329,$K$40:$V$69,AP$6+1,FALSE())</f>
        <v>0.310522704382509</v>
      </c>
      <c r="AQ329" s="74" t="n">
        <f aca="false">AQ328*VLOOKUP($X329,$K$40:$V$69,AQ$6+1,FALSE())</f>
        <v>0.231065916719746</v>
      </c>
      <c r="AR329" s="74" t="n">
        <f aca="false">AR328*VLOOKUP($X329,$K$40:$V$69,AR$6+1,FALSE())</f>
        <v>0.202299313234801</v>
      </c>
      <c r="AS329" s="74" t="n">
        <f aca="false">AS328*VLOOKUP($X329,$K$40:$V$69,AS$6+1,FALSE())</f>
        <v>0.144265196774494</v>
      </c>
      <c r="AT329" s="74" t="n">
        <f aca="false">AT328*VLOOKUP($X329,$K$40:$V$69,AT$6+1,FALSE())</f>
        <v>0.11078426719603</v>
      </c>
      <c r="AU329" s="74" t="n">
        <f aca="false">AU328*VLOOKUP($X329,$K$40:$V$69,AU$6+1,FALSE())</f>
        <v>0.0499398679474212</v>
      </c>
      <c r="AV329" s="74" t="n">
        <f aca="false">AV328*VLOOKUP($X329,$K$40:$V$69,AV$6+1,FALSE())</f>
        <v>0.0132150701673831</v>
      </c>
      <c r="AW329" s="75" t="n">
        <v>0</v>
      </c>
      <c r="AX329" s="54"/>
      <c r="AY329" s="60" t="n">
        <f aca="false">AY317+1</f>
        <v>27</v>
      </c>
      <c r="AZ329" s="61" t="n">
        <v>323</v>
      </c>
      <c r="BA329" s="76" t="n">
        <v>0.0499398679474212</v>
      </c>
      <c r="BB329" s="77" t="n">
        <v>0.11078426719603</v>
      </c>
      <c r="BC329" s="54"/>
      <c r="BD329" s="54" t="n">
        <f aca="false">IF($D$11=1,BA329*BB329,BA329)</f>
        <v>0.0499398679474212</v>
      </c>
    </row>
    <row r="330" customFormat="false" ht="12.75" hidden="false" customHeight="false" outlineLevel="0" collapsed="false"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60" t="n">
        <f aca="false">X318+1</f>
        <v>27</v>
      </c>
      <c r="Y330" s="61" t="n">
        <v>324</v>
      </c>
      <c r="Z330" s="71" t="n">
        <f aca="false">Z329*VLOOKUP($X330,$K$7:$V$36,Z$6+1,FALSE())</f>
        <v>0.659103376316282</v>
      </c>
      <c r="AA330" s="71" t="n">
        <f aca="false">AA329*VLOOKUP($X330,$K$7:$V$36,AA$6+1,FALSE())</f>
        <v>0.570423227129977</v>
      </c>
      <c r="AB330" s="71" t="n">
        <f aca="false">AB329*VLOOKUP($X330,$K$7:$V$36,AB$6+1,FALSE())</f>
        <v>0.448219764354663</v>
      </c>
      <c r="AC330" s="71" t="n">
        <f aca="false">AC329*VLOOKUP($X330,$K$7:$V$36,AC$6+1,FALSE())</f>
        <v>0.374054282178605</v>
      </c>
      <c r="AD330" s="71" t="n">
        <f aca="false">AD329*VLOOKUP($X330,$K$7:$V$36,AD$6+1,FALSE())</f>
        <v>0.309106736614671</v>
      </c>
      <c r="AE330" s="71" t="n">
        <f aca="false">AE329*VLOOKUP($X330,$K$7:$V$36,AE$6+1,FALSE())</f>
        <v>0.229842072104248</v>
      </c>
      <c r="AF330" s="71" t="n">
        <f aca="false">AF329*VLOOKUP($X330,$K$7:$V$36,AF$6+1,FALSE())</f>
        <v>0.20115103091223</v>
      </c>
      <c r="AG330" s="71" t="n">
        <f aca="false">AG329*VLOOKUP($X330,$K$7:$V$36,AG$6+1,FALSE())</f>
        <v>0.143278788875631</v>
      </c>
      <c r="AH330" s="71" t="n">
        <f aca="false">AH329*VLOOKUP($X330,$K$7:$V$36,AH$6+1,FALSE())</f>
        <v>0.109925526110467</v>
      </c>
      <c r="AI330" s="71" t="n">
        <f aca="false">AI329*VLOOKUP($X330,$K$7:$V$36,AI$6+1,FALSE())</f>
        <v>0.0494426081982512</v>
      </c>
      <c r="AJ330" s="71" t="n">
        <f aca="false">AJ329*VLOOKUP($X330,$K$7:$V$36,AJ$6+1,FALSE())</f>
        <v>0.0130373811095885</v>
      </c>
      <c r="AK330" s="72" t="n">
        <f aca="false">W$7</f>
        <v>0</v>
      </c>
      <c r="AL330" s="73" t="n">
        <f aca="false">AL329*VLOOKUP($X330,$K$40:$V$69,AL$6+1,FALSE())</f>
        <v>0.659103376316282</v>
      </c>
      <c r="AM330" s="74" t="n">
        <f aca="false">AM329*VLOOKUP($X330,$K$40:$V$69,AM$6+1,FALSE())</f>
        <v>0.570423227129977</v>
      </c>
      <c r="AN330" s="74" t="n">
        <f aca="false">AN329*VLOOKUP($X330,$K$40:$V$69,AN$6+1,FALSE())</f>
        <v>0.448219764354663</v>
      </c>
      <c r="AO330" s="74" t="n">
        <f aca="false">AO329*VLOOKUP($X330,$K$40:$V$69,AO$6+1,FALSE())</f>
        <v>0.374054282178605</v>
      </c>
      <c r="AP330" s="74" t="n">
        <f aca="false">AP329*VLOOKUP($X330,$K$40:$V$69,AP$6+1,FALSE())</f>
        <v>0.309106736614671</v>
      </c>
      <c r="AQ330" s="74" t="n">
        <f aca="false">AQ329*VLOOKUP($X330,$K$40:$V$69,AQ$6+1,FALSE())</f>
        <v>0.229842072104248</v>
      </c>
      <c r="AR330" s="74" t="n">
        <f aca="false">AR329*VLOOKUP($X330,$K$40:$V$69,AR$6+1,FALSE())</f>
        <v>0.20115103091223</v>
      </c>
      <c r="AS330" s="74" t="n">
        <f aca="false">AS329*VLOOKUP($X330,$K$40:$V$69,AS$6+1,FALSE())</f>
        <v>0.143278788875631</v>
      </c>
      <c r="AT330" s="74" t="n">
        <f aca="false">AT329*VLOOKUP($X330,$K$40:$V$69,AT$6+1,FALSE())</f>
        <v>0.109925526110467</v>
      </c>
      <c r="AU330" s="74" t="n">
        <f aca="false">AU329*VLOOKUP($X330,$K$40:$V$69,AU$6+1,FALSE())</f>
        <v>0.0494426081982512</v>
      </c>
      <c r="AV330" s="74" t="n">
        <f aca="false">AV329*VLOOKUP($X330,$K$40:$V$69,AV$6+1,FALSE())</f>
        <v>0.0130373811095885</v>
      </c>
      <c r="AW330" s="75" t="n">
        <v>0</v>
      </c>
      <c r="AX330" s="54"/>
      <c r="AY330" s="60" t="n">
        <f aca="false">AY318+1</f>
        <v>27</v>
      </c>
      <c r="AZ330" s="61" t="n">
        <v>324</v>
      </c>
      <c r="BA330" s="76" t="n">
        <v>0.0494426081982512</v>
      </c>
      <c r="BB330" s="77" t="n">
        <v>0.109925526110467</v>
      </c>
      <c r="BC330" s="54"/>
      <c r="BD330" s="54" t="n">
        <f aca="false">IF($D$11=1,BA330*BB330,BA330)</f>
        <v>0.0494426081982512</v>
      </c>
    </row>
    <row r="331" customFormat="false" ht="12.75" hidden="false" customHeight="false" outlineLevel="0" collapsed="false"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60" t="n">
        <f aca="false">X319+1</f>
        <v>28</v>
      </c>
      <c r="Y331" s="61" t="n">
        <v>325</v>
      </c>
      <c r="Z331" s="71" t="n">
        <f aca="false">Z330*VLOOKUP($X331,$K$7:$V$36,Z$6+1,FALSE())</f>
        <v>0.65793953071747</v>
      </c>
      <c r="AA331" s="71" t="n">
        <f aca="false">AA330*VLOOKUP($X331,$K$7:$V$36,AA$6+1,FALSE())</f>
        <v>0.569032328242066</v>
      </c>
      <c r="AB331" s="71" t="n">
        <f aca="false">AB330*VLOOKUP($X331,$K$7:$V$36,AB$6+1,FALSE())</f>
        <v>0.44672614295173</v>
      </c>
      <c r="AC331" s="71" t="n">
        <f aca="false">AC330*VLOOKUP($X331,$K$7:$V$36,AC$6+1,FALSE())</f>
        <v>0.372529645880203</v>
      </c>
      <c r="AD331" s="71" t="n">
        <f aca="false">AD330*VLOOKUP($X331,$K$7:$V$36,AD$6+1,FALSE())</f>
        <v>0.307697225587971</v>
      </c>
      <c r="AE331" s="71" t="n">
        <f aca="false">AE330*VLOOKUP($X331,$K$7:$V$36,AE$6+1,FALSE())</f>
        <v>0.228624709602876</v>
      </c>
      <c r="AF331" s="71" t="n">
        <f aca="false">AF330*VLOOKUP($X331,$K$7:$V$36,AF$6+1,FALSE())</f>
        <v>0.20000926641847</v>
      </c>
      <c r="AG331" s="71" t="n">
        <f aca="false">AG330*VLOOKUP($X331,$K$7:$V$36,AG$6+1,FALSE())</f>
        <v>0.142299125503962</v>
      </c>
      <c r="AH331" s="71" t="n">
        <f aca="false">AH330*VLOOKUP($X331,$K$7:$V$36,AH$6+1,FALSE())</f>
        <v>0.109073441531921</v>
      </c>
      <c r="AI331" s="71" t="n">
        <f aca="false">AI330*VLOOKUP($X331,$K$7:$V$36,AI$6+1,FALSE())</f>
        <v>0.0489502997488804</v>
      </c>
      <c r="AJ331" s="71" t="n">
        <f aca="false">AJ330*VLOOKUP($X331,$K$7:$V$36,AJ$6+1,FALSE())</f>
        <v>0.0128620812484354</v>
      </c>
      <c r="AK331" s="72" t="n">
        <f aca="false">W$7</f>
        <v>0</v>
      </c>
      <c r="AL331" s="73" t="n">
        <f aca="false">AL330*VLOOKUP($X331,$K$40:$V$69,AL$6+1,FALSE())</f>
        <v>0.65793953071747</v>
      </c>
      <c r="AM331" s="74" t="n">
        <f aca="false">AM330*VLOOKUP($X331,$K$40:$V$69,AM$6+1,FALSE())</f>
        <v>0.569032328242066</v>
      </c>
      <c r="AN331" s="74" t="n">
        <f aca="false">AN330*VLOOKUP($X331,$K$40:$V$69,AN$6+1,FALSE())</f>
        <v>0.44672614295173</v>
      </c>
      <c r="AO331" s="74" t="n">
        <f aca="false">AO330*VLOOKUP($X331,$K$40:$V$69,AO$6+1,FALSE())</f>
        <v>0.372529645880203</v>
      </c>
      <c r="AP331" s="74" t="n">
        <f aca="false">AP330*VLOOKUP($X331,$K$40:$V$69,AP$6+1,FALSE())</f>
        <v>0.307697225587971</v>
      </c>
      <c r="AQ331" s="74" t="n">
        <f aca="false">AQ330*VLOOKUP($X331,$K$40:$V$69,AQ$6+1,FALSE())</f>
        <v>0.228624709602876</v>
      </c>
      <c r="AR331" s="74" t="n">
        <f aca="false">AR330*VLOOKUP($X331,$K$40:$V$69,AR$6+1,FALSE())</f>
        <v>0.20000926641847</v>
      </c>
      <c r="AS331" s="74" t="n">
        <f aca="false">AS330*VLOOKUP($X331,$K$40:$V$69,AS$6+1,FALSE())</f>
        <v>0.142299125503962</v>
      </c>
      <c r="AT331" s="74" t="n">
        <f aca="false">AT330*VLOOKUP($X331,$K$40:$V$69,AT$6+1,FALSE())</f>
        <v>0.109073441531921</v>
      </c>
      <c r="AU331" s="74" t="n">
        <f aca="false">AU330*VLOOKUP($X331,$K$40:$V$69,AU$6+1,FALSE())</f>
        <v>0.0489502997488804</v>
      </c>
      <c r="AV331" s="74" t="n">
        <f aca="false">AV330*VLOOKUP($X331,$K$40:$V$69,AV$6+1,FALSE())</f>
        <v>0.0128620812484354</v>
      </c>
      <c r="AW331" s="75" t="n">
        <v>0</v>
      </c>
      <c r="AX331" s="54"/>
      <c r="AY331" s="60" t="n">
        <f aca="false">AY319+1</f>
        <v>28</v>
      </c>
      <c r="AZ331" s="61" t="n">
        <v>325</v>
      </c>
      <c r="BA331" s="76" t="n">
        <v>0.0489502997488804</v>
      </c>
      <c r="BB331" s="77" t="n">
        <v>0.109073441531921</v>
      </c>
      <c r="BC331" s="54"/>
      <c r="BD331" s="54" t="n">
        <f aca="false">IF($D$11=1,BA331*BB331,BA331)</f>
        <v>0.0489502997488804</v>
      </c>
    </row>
    <row r="332" customFormat="false" ht="12.75" hidden="false" customHeight="false" outlineLevel="0" collapsed="false"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60" t="n">
        <f aca="false">X320+1</f>
        <v>28</v>
      </c>
      <c r="Y332" s="61" t="n">
        <v>326</v>
      </c>
      <c r="Z332" s="71" t="n">
        <f aca="false">Z331*VLOOKUP($X332,$K$7:$V$36,Z$6+1,FALSE())</f>
        <v>0.656777740238729</v>
      </c>
      <c r="AA332" s="71" t="n">
        <f aca="false">AA331*VLOOKUP($X332,$K$7:$V$36,AA$6+1,FALSE())</f>
        <v>0.567644820870533</v>
      </c>
      <c r="AB332" s="71" t="n">
        <f aca="false">AB331*VLOOKUP($X332,$K$7:$V$36,AB$6+1,FALSE())</f>
        <v>0.445237498805654</v>
      </c>
      <c r="AC332" s="71" t="n">
        <f aca="false">AC331*VLOOKUP($X332,$K$7:$V$36,AC$6+1,FALSE())</f>
        <v>0.37101122396285</v>
      </c>
      <c r="AD332" s="71" t="n">
        <f aca="false">AD331*VLOOKUP($X332,$K$7:$V$36,AD$6+1,FALSE())</f>
        <v>0.306294141859996</v>
      </c>
      <c r="AE332" s="71" t="n">
        <f aca="false">AE331*VLOOKUP($X332,$K$7:$V$36,AE$6+1,FALSE())</f>
        <v>0.227413794883002</v>
      </c>
      <c r="AF332" s="71" t="n">
        <f aca="false">AF331*VLOOKUP($X332,$K$7:$V$36,AF$6+1,FALSE())</f>
        <v>0.198873982757313</v>
      </c>
      <c r="AG332" s="71" t="n">
        <f aca="false">AG331*VLOOKUP($X332,$K$7:$V$36,AG$6+1,FALSE())</f>
        <v>0.141326160544035</v>
      </c>
      <c r="AH332" s="71" t="n">
        <f aca="false">AH331*VLOOKUP($X332,$K$7:$V$36,AH$6+1,FALSE())</f>
        <v>0.108227961862668</v>
      </c>
      <c r="AI332" s="71" t="n">
        <f aca="false">AI331*VLOOKUP($X332,$K$7:$V$36,AI$6+1,FALSE())</f>
        <v>0.0484628932983756</v>
      </c>
      <c r="AJ332" s="71" t="n">
        <f aca="false">AJ331*VLOOKUP($X332,$K$7:$V$36,AJ$6+1,FALSE())</f>
        <v>0.0126891384589258</v>
      </c>
      <c r="AK332" s="72" t="n">
        <f aca="false">W$7</f>
        <v>0</v>
      </c>
      <c r="AL332" s="73" t="n">
        <f aca="false">AL331*VLOOKUP($X332,$K$40:$V$69,AL$6+1,FALSE())</f>
        <v>0.656777740238729</v>
      </c>
      <c r="AM332" s="74" t="n">
        <f aca="false">AM331*VLOOKUP($X332,$K$40:$V$69,AM$6+1,FALSE())</f>
        <v>0.567644820870533</v>
      </c>
      <c r="AN332" s="74" t="n">
        <f aca="false">AN331*VLOOKUP($X332,$K$40:$V$69,AN$6+1,FALSE())</f>
        <v>0.445237498805654</v>
      </c>
      <c r="AO332" s="74" t="n">
        <f aca="false">AO331*VLOOKUP($X332,$K$40:$V$69,AO$6+1,FALSE())</f>
        <v>0.37101122396285</v>
      </c>
      <c r="AP332" s="74" t="n">
        <f aca="false">AP331*VLOOKUP($X332,$K$40:$V$69,AP$6+1,FALSE())</f>
        <v>0.306294141859996</v>
      </c>
      <c r="AQ332" s="74" t="n">
        <f aca="false">AQ331*VLOOKUP($X332,$K$40:$V$69,AQ$6+1,FALSE())</f>
        <v>0.227413794883002</v>
      </c>
      <c r="AR332" s="74" t="n">
        <f aca="false">AR331*VLOOKUP($X332,$K$40:$V$69,AR$6+1,FALSE())</f>
        <v>0.198873982757313</v>
      </c>
      <c r="AS332" s="74" t="n">
        <f aca="false">AS331*VLOOKUP($X332,$K$40:$V$69,AS$6+1,FALSE())</f>
        <v>0.141326160544035</v>
      </c>
      <c r="AT332" s="74" t="n">
        <f aca="false">AT331*VLOOKUP($X332,$K$40:$V$69,AT$6+1,FALSE())</f>
        <v>0.108227961862668</v>
      </c>
      <c r="AU332" s="74" t="n">
        <f aca="false">AU331*VLOOKUP($X332,$K$40:$V$69,AU$6+1,FALSE())</f>
        <v>0.0484628932983756</v>
      </c>
      <c r="AV332" s="74" t="n">
        <f aca="false">AV331*VLOOKUP($X332,$K$40:$V$69,AV$6+1,FALSE())</f>
        <v>0.0126891384589258</v>
      </c>
      <c r="AW332" s="75" t="n">
        <v>0</v>
      </c>
      <c r="AX332" s="54"/>
      <c r="AY332" s="60" t="n">
        <f aca="false">AY320+1</f>
        <v>28</v>
      </c>
      <c r="AZ332" s="61" t="n">
        <v>326</v>
      </c>
      <c r="BA332" s="76" t="n">
        <v>0.0484628932983756</v>
      </c>
      <c r="BB332" s="77" t="n">
        <v>0.108227961862668</v>
      </c>
      <c r="BC332" s="54"/>
      <c r="BD332" s="54" t="n">
        <f aca="false">IF($D$11=1,BA332*BB332,BA332)</f>
        <v>0.0484628932983756</v>
      </c>
    </row>
    <row r="333" customFormat="false" ht="12.75" hidden="false" customHeight="false" outlineLevel="0" collapsed="false"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60" t="n">
        <f aca="false">X321+1</f>
        <v>28</v>
      </c>
      <c r="Y333" s="61" t="n">
        <v>327</v>
      </c>
      <c r="Z333" s="71" t="n">
        <f aca="false">Z332*VLOOKUP($X333,$K$7:$V$36,Z$6+1,FALSE())</f>
        <v>0.655618001251127</v>
      </c>
      <c r="AA333" s="71" t="n">
        <f aca="false">AA332*VLOOKUP($X333,$K$7:$V$36,AA$6+1,FALSE())</f>
        <v>0.566260696745627</v>
      </c>
      <c r="AB333" s="71" t="n">
        <f aca="false">AB332*VLOOKUP($X333,$K$7:$V$36,AB$6+1,FALSE())</f>
        <v>0.443753815330513</v>
      </c>
      <c r="AC333" s="71" t="n">
        <f aca="false">AC332*VLOOKUP($X333,$K$7:$V$36,AC$6+1,FALSE())</f>
        <v>0.369498991096878</v>
      </c>
      <c r="AD333" s="71" t="n">
        <f aca="false">AD332*VLOOKUP($X333,$K$7:$V$36,AD$6+1,FALSE())</f>
        <v>0.304897456122591</v>
      </c>
      <c r="AE333" s="71" t="n">
        <f aca="false">AE332*VLOOKUP($X333,$K$7:$V$36,AE$6+1,FALSE())</f>
        <v>0.226209293793838</v>
      </c>
      <c r="AF333" s="71" t="n">
        <f aca="false">AF332*VLOOKUP($X333,$K$7:$V$36,AF$6+1,FALSE())</f>
        <v>0.197745143142546</v>
      </c>
      <c r="AG333" s="71" t="n">
        <f aca="false">AG332*VLOOKUP($X333,$K$7:$V$36,AG$6+1,FALSE())</f>
        <v>0.14035984819571</v>
      </c>
      <c r="AH333" s="71" t="n">
        <f aca="false">AH332*VLOOKUP($X333,$K$7:$V$36,AH$6+1,FALSE())</f>
        <v>0.107389035904943</v>
      </c>
      <c r="AI333" s="71" t="n">
        <f aca="false">AI332*VLOOKUP($X333,$K$7:$V$36,AI$6+1,FALSE())</f>
        <v>0.0479803400367014</v>
      </c>
      <c r="AJ333" s="71" t="n">
        <f aca="false">AJ332*VLOOKUP($X333,$K$7:$V$36,AJ$6+1,FALSE())</f>
        <v>0.0125185210480128</v>
      </c>
      <c r="AK333" s="72" t="n">
        <f aca="false">W$7</f>
        <v>0</v>
      </c>
      <c r="AL333" s="73" t="n">
        <f aca="false">AL332*VLOOKUP($X333,$K$40:$V$69,AL$6+1,FALSE())</f>
        <v>0.655618001251127</v>
      </c>
      <c r="AM333" s="74" t="n">
        <f aca="false">AM332*VLOOKUP($X333,$K$40:$V$69,AM$6+1,FALSE())</f>
        <v>0.566260696745627</v>
      </c>
      <c r="AN333" s="74" t="n">
        <f aca="false">AN332*VLOOKUP($X333,$K$40:$V$69,AN$6+1,FALSE())</f>
        <v>0.443753815330513</v>
      </c>
      <c r="AO333" s="74" t="n">
        <f aca="false">AO332*VLOOKUP($X333,$K$40:$V$69,AO$6+1,FALSE())</f>
        <v>0.369498991096878</v>
      </c>
      <c r="AP333" s="74" t="n">
        <f aca="false">AP332*VLOOKUP($X333,$K$40:$V$69,AP$6+1,FALSE())</f>
        <v>0.304897456122591</v>
      </c>
      <c r="AQ333" s="74" t="n">
        <f aca="false">AQ332*VLOOKUP($X333,$K$40:$V$69,AQ$6+1,FALSE())</f>
        <v>0.226209293793838</v>
      </c>
      <c r="AR333" s="74" t="n">
        <f aca="false">AR332*VLOOKUP($X333,$K$40:$V$69,AR$6+1,FALSE())</f>
        <v>0.197745143142546</v>
      </c>
      <c r="AS333" s="74" t="n">
        <f aca="false">AS332*VLOOKUP($X333,$K$40:$V$69,AS$6+1,FALSE())</f>
        <v>0.14035984819571</v>
      </c>
      <c r="AT333" s="74" t="n">
        <f aca="false">AT332*VLOOKUP($X333,$K$40:$V$69,AT$6+1,FALSE())</f>
        <v>0.107389035904943</v>
      </c>
      <c r="AU333" s="74" t="n">
        <f aca="false">AU332*VLOOKUP($X333,$K$40:$V$69,AU$6+1,FALSE())</f>
        <v>0.0479803400367014</v>
      </c>
      <c r="AV333" s="74" t="n">
        <f aca="false">AV332*VLOOKUP($X333,$K$40:$V$69,AV$6+1,FALSE())</f>
        <v>0.0125185210480128</v>
      </c>
      <c r="AW333" s="75" t="n">
        <v>0</v>
      </c>
      <c r="AX333" s="54"/>
      <c r="AY333" s="60" t="n">
        <f aca="false">AY321+1</f>
        <v>28</v>
      </c>
      <c r="AZ333" s="61" t="n">
        <v>327</v>
      </c>
      <c r="BA333" s="76" t="n">
        <v>0.0479803400367014</v>
      </c>
      <c r="BB333" s="77" t="n">
        <v>0.107389035904943</v>
      </c>
      <c r="BC333" s="54"/>
      <c r="BD333" s="54" t="n">
        <f aca="false">IF($D$11=1,BA333*BB333,BA333)</f>
        <v>0.0479803400367014</v>
      </c>
    </row>
    <row r="334" customFormat="false" ht="12.75" hidden="false" customHeight="false" outlineLevel="0" collapsed="false"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60" t="n">
        <f aca="false">X322+1</f>
        <v>28</v>
      </c>
      <c r="Y334" s="61" t="n">
        <v>328</v>
      </c>
      <c r="Z334" s="71" t="n">
        <f aca="false">Z333*VLOOKUP($X334,$K$7:$V$36,Z$6+1,FALSE())</f>
        <v>0.654460310132136</v>
      </c>
      <c r="AA334" s="71" t="n">
        <f aca="false">AA333*VLOOKUP($X334,$K$7:$V$36,AA$6+1,FALSE())</f>
        <v>0.564879947617767</v>
      </c>
      <c r="AB334" s="71" t="n">
        <f aca="false">AB333*VLOOKUP($X334,$K$7:$V$36,AB$6+1,FALSE())</f>
        <v>0.442275075995658</v>
      </c>
      <c r="AC334" s="71" t="n">
        <f aca="false">AC333*VLOOKUP($X334,$K$7:$V$36,AC$6+1,FALSE())</f>
        <v>0.367992922055861</v>
      </c>
      <c r="AD334" s="71" t="n">
        <f aca="false">AD333*VLOOKUP($X334,$K$7:$V$36,AD$6+1,FALSE())</f>
        <v>0.303507139201244</v>
      </c>
      <c r="AE334" s="71" t="n">
        <f aca="false">AE333*VLOOKUP($X334,$K$7:$V$36,AE$6+1,FALSE())</f>
        <v>0.22501117236548</v>
      </c>
      <c r="AF334" s="71" t="n">
        <f aca="false">AF333*VLOOKUP($X334,$K$7:$V$36,AF$6+1,FALSE())</f>
        <v>0.196622710996761</v>
      </c>
      <c r="AG334" s="71" t="n">
        <f aca="false">AG333*VLOOKUP($X334,$K$7:$V$36,AG$6+1,FALSE())</f>
        <v>0.139400142972003</v>
      </c>
      <c r="AH334" s="71" t="n">
        <f aca="false">AH333*VLOOKUP($X334,$K$7:$V$36,AH$6+1,FALSE())</f>
        <v>0.106556612857838</v>
      </c>
      <c r="AI334" s="71" t="n">
        <f aca="false">AI333*VLOOKUP($X334,$K$7:$V$36,AI$6+1,FALSE())</f>
        <v>0.0475025916398321</v>
      </c>
      <c r="AJ334" s="71" t="n">
        <f aca="false">AJ333*VLOOKUP($X334,$K$7:$V$36,AJ$6+1,FALSE())</f>
        <v>0.0123501977487924</v>
      </c>
      <c r="AK334" s="72" t="n">
        <f aca="false">W$7</f>
        <v>0</v>
      </c>
      <c r="AL334" s="73" t="n">
        <f aca="false">AL333*VLOOKUP($X334,$K$40:$V$69,AL$6+1,FALSE())</f>
        <v>0.654460310132136</v>
      </c>
      <c r="AM334" s="74" t="n">
        <f aca="false">AM333*VLOOKUP($X334,$K$40:$V$69,AM$6+1,FALSE())</f>
        <v>0.564879947617767</v>
      </c>
      <c r="AN334" s="74" t="n">
        <f aca="false">AN333*VLOOKUP($X334,$K$40:$V$69,AN$6+1,FALSE())</f>
        <v>0.442275075995658</v>
      </c>
      <c r="AO334" s="74" t="n">
        <f aca="false">AO333*VLOOKUP($X334,$K$40:$V$69,AO$6+1,FALSE())</f>
        <v>0.367992922055861</v>
      </c>
      <c r="AP334" s="74" t="n">
        <f aca="false">AP333*VLOOKUP($X334,$K$40:$V$69,AP$6+1,FALSE())</f>
        <v>0.303507139201244</v>
      </c>
      <c r="AQ334" s="74" t="n">
        <f aca="false">AQ333*VLOOKUP($X334,$K$40:$V$69,AQ$6+1,FALSE())</f>
        <v>0.22501117236548</v>
      </c>
      <c r="AR334" s="74" t="n">
        <f aca="false">AR333*VLOOKUP($X334,$K$40:$V$69,AR$6+1,FALSE())</f>
        <v>0.196622710996761</v>
      </c>
      <c r="AS334" s="74" t="n">
        <f aca="false">AS333*VLOOKUP($X334,$K$40:$V$69,AS$6+1,FALSE())</f>
        <v>0.139400142972003</v>
      </c>
      <c r="AT334" s="74" t="n">
        <f aca="false">AT333*VLOOKUP($X334,$K$40:$V$69,AT$6+1,FALSE())</f>
        <v>0.106556612857838</v>
      </c>
      <c r="AU334" s="74" t="n">
        <f aca="false">AU333*VLOOKUP($X334,$K$40:$V$69,AU$6+1,FALSE())</f>
        <v>0.0475025916398321</v>
      </c>
      <c r="AV334" s="74" t="n">
        <f aca="false">AV333*VLOOKUP($X334,$K$40:$V$69,AV$6+1,FALSE())</f>
        <v>0.0123501977487924</v>
      </c>
      <c r="AW334" s="75" t="n">
        <v>0</v>
      </c>
      <c r="AX334" s="54"/>
      <c r="AY334" s="60" t="n">
        <f aca="false">AY322+1</f>
        <v>28</v>
      </c>
      <c r="AZ334" s="61" t="n">
        <v>328</v>
      </c>
      <c r="BA334" s="76" t="n">
        <v>0.0475025916398321</v>
      </c>
      <c r="BB334" s="77" t="n">
        <v>0.106556612857838</v>
      </c>
      <c r="BC334" s="54"/>
      <c r="BD334" s="54" t="n">
        <f aca="false">IF($D$11=1,BA334*BB334,BA334)</f>
        <v>0.0475025916398321</v>
      </c>
    </row>
    <row r="335" customFormat="false" ht="12.75" hidden="false" customHeight="false" outlineLevel="0" collapsed="false"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60" t="n">
        <f aca="false">X323+1</f>
        <v>28</v>
      </c>
      <c r="Y335" s="61" t="n">
        <v>329</v>
      </c>
      <c r="Z335" s="71" t="n">
        <f aca="false">Z334*VLOOKUP($X335,$K$7:$V$36,Z$6+1,FALSE())</f>
        <v>0.653304663265629</v>
      </c>
      <c r="AA335" s="71" t="n">
        <f aca="false">AA334*VLOOKUP($X335,$K$7:$V$36,AA$6+1,FALSE())</f>
        <v>0.563502565257484</v>
      </c>
      <c r="AB335" s="71" t="n">
        <f aca="false">AB334*VLOOKUP($X335,$K$7:$V$36,AB$6+1,FALSE())</f>
        <v>0.440801264325523</v>
      </c>
      <c r="AC335" s="71" t="n">
        <f aca="false">AC334*VLOOKUP($X335,$K$7:$V$36,AC$6+1,FALSE())</f>
        <v>0.366492991716196</v>
      </c>
      <c r="AD335" s="71" t="n">
        <f aca="false">AD334*VLOOKUP($X335,$K$7:$V$36,AD$6+1,FALSE())</f>
        <v>0.302123162054477</v>
      </c>
      <c r="AE335" s="71" t="n">
        <f aca="false">AE334*VLOOKUP($X335,$K$7:$V$36,AE$6+1,FALSE())</f>
        <v>0.223819396807944</v>
      </c>
      <c r="AF335" s="71" t="n">
        <f aca="false">AF334*VLOOKUP($X335,$K$7:$V$36,AF$6+1,FALSE())</f>
        <v>0.19550664995017</v>
      </c>
      <c r="AG335" s="71" t="n">
        <f aca="false">AG334*VLOOKUP($X335,$K$7:$V$36,AG$6+1,FALSE())</f>
        <v>0.138446999696946</v>
      </c>
      <c r="AH335" s="71" t="n">
        <f aca="false">AH334*VLOOKUP($X335,$K$7:$V$36,AH$6+1,FALSE())</f>
        <v>0.105730642314226</v>
      </c>
      <c r="AI335" s="71" t="n">
        <f aca="false">AI334*VLOOKUP($X335,$K$7:$V$36,AI$6+1,FALSE())</f>
        <v>0.0470296002649126</v>
      </c>
      <c r="AJ335" s="71" t="n">
        <f aca="false">AJ334*VLOOKUP($X335,$K$7:$V$36,AJ$6+1,FALSE())</f>
        <v>0.0121841377147734</v>
      </c>
      <c r="AK335" s="72" t="n">
        <f aca="false">W$7</f>
        <v>0</v>
      </c>
      <c r="AL335" s="73" t="n">
        <f aca="false">AL334*VLOOKUP($X335,$K$40:$V$69,AL$6+1,FALSE())</f>
        <v>0.653304663265629</v>
      </c>
      <c r="AM335" s="74" t="n">
        <f aca="false">AM334*VLOOKUP($X335,$K$40:$V$69,AM$6+1,FALSE())</f>
        <v>0.563502565257484</v>
      </c>
      <c r="AN335" s="74" t="n">
        <f aca="false">AN334*VLOOKUP($X335,$K$40:$V$69,AN$6+1,FALSE())</f>
        <v>0.440801264325523</v>
      </c>
      <c r="AO335" s="74" t="n">
        <f aca="false">AO334*VLOOKUP($X335,$K$40:$V$69,AO$6+1,FALSE())</f>
        <v>0.366492991716196</v>
      </c>
      <c r="AP335" s="74" t="n">
        <f aca="false">AP334*VLOOKUP($X335,$K$40:$V$69,AP$6+1,FALSE())</f>
        <v>0.302123162054477</v>
      </c>
      <c r="AQ335" s="74" t="n">
        <f aca="false">AQ334*VLOOKUP($X335,$K$40:$V$69,AQ$6+1,FALSE())</f>
        <v>0.223819396807944</v>
      </c>
      <c r="AR335" s="74" t="n">
        <f aca="false">AR334*VLOOKUP($X335,$K$40:$V$69,AR$6+1,FALSE())</f>
        <v>0.19550664995017</v>
      </c>
      <c r="AS335" s="74" t="n">
        <f aca="false">AS334*VLOOKUP($X335,$K$40:$V$69,AS$6+1,FALSE())</f>
        <v>0.138446999696946</v>
      </c>
      <c r="AT335" s="74" t="n">
        <f aca="false">AT334*VLOOKUP($X335,$K$40:$V$69,AT$6+1,FALSE())</f>
        <v>0.105730642314226</v>
      </c>
      <c r="AU335" s="74" t="n">
        <f aca="false">AU334*VLOOKUP($X335,$K$40:$V$69,AU$6+1,FALSE())</f>
        <v>0.0470296002649126</v>
      </c>
      <c r="AV335" s="74" t="n">
        <f aca="false">AV334*VLOOKUP($X335,$K$40:$V$69,AV$6+1,FALSE())</f>
        <v>0.0121841377147734</v>
      </c>
      <c r="AW335" s="75" t="n">
        <v>0</v>
      </c>
      <c r="AX335" s="54"/>
      <c r="AY335" s="60" t="n">
        <f aca="false">AY323+1</f>
        <v>28</v>
      </c>
      <c r="AZ335" s="61" t="n">
        <v>329</v>
      </c>
      <c r="BA335" s="76" t="n">
        <v>0.0470296002649126</v>
      </c>
      <c r="BB335" s="77" t="n">
        <v>0.105730642314226</v>
      </c>
      <c r="BC335" s="54"/>
      <c r="BD335" s="54" t="n">
        <f aca="false">IF($D$11=1,BA335*BB335,BA335)</f>
        <v>0.0470296002649126</v>
      </c>
    </row>
    <row r="336" customFormat="false" ht="12.75" hidden="false" customHeight="false" outlineLevel="0" collapsed="false"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60" t="n">
        <f aca="false">X324+1</f>
        <v>28</v>
      </c>
      <c r="Y336" s="61" t="n">
        <v>330</v>
      </c>
      <c r="Z336" s="71" t="n">
        <f aca="false">Z335*VLOOKUP($X336,$K$7:$V$36,Z$6+1,FALSE())</f>
        <v>0.652151057041861</v>
      </c>
      <c r="AA336" s="71" t="n">
        <f aca="false">AA335*VLOOKUP($X336,$K$7:$V$36,AA$6+1,FALSE())</f>
        <v>0.562128541455377</v>
      </c>
      <c r="AB336" s="71" t="n">
        <f aca="false">AB335*VLOOKUP($X336,$K$7:$V$36,AB$6+1,FALSE())</f>
        <v>0.439332363899447</v>
      </c>
      <c r="AC336" s="71" t="n">
        <f aca="false">AC335*VLOOKUP($X336,$K$7:$V$36,AC$6+1,FALSE())</f>
        <v>0.364999175056683</v>
      </c>
      <c r="AD336" s="71" t="n">
        <f aca="false">AD335*VLOOKUP($X336,$K$7:$V$36,AD$6+1,FALSE())</f>
        <v>0.300745495773239</v>
      </c>
      <c r="AE336" s="71" t="n">
        <f aca="false">AE335*VLOOKUP($X336,$K$7:$V$36,AE$6+1,FALSE())</f>
        <v>0.222633933510215</v>
      </c>
      <c r="AF336" s="71" t="n">
        <f aca="false">AF335*VLOOKUP($X336,$K$7:$V$36,AF$6+1,FALSE())</f>
        <v>0.194396923839422</v>
      </c>
      <c r="AG336" s="71" t="n">
        <f aca="false">AG335*VLOOKUP($X336,$K$7:$V$36,AG$6+1,FALSE())</f>
        <v>0.13750037350346</v>
      </c>
      <c r="AH336" s="71" t="n">
        <f aca="false">AH335*VLOOKUP($X336,$K$7:$V$36,AH$6+1,FALSE())</f>
        <v>0.104911074257711</v>
      </c>
      <c r="AI336" s="71" t="n">
        <f aca="false">AI335*VLOOKUP($X336,$K$7:$V$36,AI$6+1,FALSE())</f>
        <v>0.0465613185454671</v>
      </c>
      <c r="AJ336" s="71" t="n">
        <f aca="false">AJ335*VLOOKUP($X336,$K$7:$V$36,AJ$6+1,FALSE())</f>
        <v>0.0120203105142246</v>
      </c>
      <c r="AK336" s="72" t="n">
        <f aca="false">W$7</f>
        <v>0</v>
      </c>
      <c r="AL336" s="73" t="n">
        <f aca="false">AL335*VLOOKUP($X336,$K$40:$V$69,AL$6+1,FALSE())</f>
        <v>0.652151057041861</v>
      </c>
      <c r="AM336" s="74" t="n">
        <f aca="false">AM335*VLOOKUP($X336,$K$40:$V$69,AM$6+1,FALSE())</f>
        <v>0.562128541455377</v>
      </c>
      <c r="AN336" s="74" t="n">
        <f aca="false">AN335*VLOOKUP($X336,$K$40:$V$69,AN$6+1,FALSE())</f>
        <v>0.439332363899447</v>
      </c>
      <c r="AO336" s="74" t="n">
        <f aca="false">AO335*VLOOKUP($X336,$K$40:$V$69,AO$6+1,FALSE())</f>
        <v>0.364999175056683</v>
      </c>
      <c r="AP336" s="74" t="n">
        <f aca="false">AP335*VLOOKUP($X336,$K$40:$V$69,AP$6+1,FALSE())</f>
        <v>0.300745495773239</v>
      </c>
      <c r="AQ336" s="74" t="n">
        <f aca="false">AQ335*VLOOKUP($X336,$K$40:$V$69,AQ$6+1,FALSE())</f>
        <v>0.222633933510215</v>
      </c>
      <c r="AR336" s="74" t="n">
        <f aca="false">AR335*VLOOKUP($X336,$K$40:$V$69,AR$6+1,FALSE())</f>
        <v>0.194396923839422</v>
      </c>
      <c r="AS336" s="74" t="n">
        <f aca="false">AS335*VLOOKUP($X336,$K$40:$V$69,AS$6+1,FALSE())</f>
        <v>0.13750037350346</v>
      </c>
      <c r="AT336" s="74" t="n">
        <f aca="false">AT335*VLOOKUP($X336,$K$40:$V$69,AT$6+1,FALSE())</f>
        <v>0.104911074257711</v>
      </c>
      <c r="AU336" s="74" t="n">
        <f aca="false">AU335*VLOOKUP($X336,$K$40:$V$69,AU$6+1,FALSE())</f>
        <v>0.0465613185454671</v>
      </c>
      <c r="AV336" s="74" t="n">
        <f aca="false">AV335*VLOOKUP($X336,$K$40:$V$69,AV$6+1,FALSE())</f>
        <v>0.0120203105142246</v>
      </c>
      <c r="AW336" s="75" t="n">
        <v>0</v>
      </c>
      <c r="AX336" s="54"/>
      <c r="AY336" s="60" t="n">
        <f aca="false">AY324+1</f>
        <v>28</v>
      </c>
      <c r="AZ336" s="61" t="n">
        <v>330</v>
      </c>
      <c r="BA336" s="76" t="n">
        <v>0.0465613185454671</v>
      </c>
      <c r="BB336" s="77" t="n">
        <v>0.104911074257711</v>
      </c>
      <c r="BC336" s="54"/>
      <c r="BD336" s="54" t="n">
        <f aca="false">IF($D$11=1,BA336*BB336,BA336)</f>
        <v>0.0465613185454671</v>
      </c>
    </row>
    <row r="337" customFormat="false" ht="12.75" hidden="false" customHeight="false" outlineLevel="0" collapsed="false"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60" t="n">
        <f aca="false">X325+1</f>
        <v>28</v>
      </c>
      <c r="Y337" s="61" t="n">
        <v>331</v>
      </c>
      <c r="Z337" s="71" t="n">
        <f aca="false">Z336*VLOOKUP($X337,$K$7:$V$36,Z$6+1,FALSE())</f>
        <v>0.650999487857462</v>
      </c>
      <c r="AA337" s="71" t="n">
        <f aca="false">AA336*VLOOKUP($X337,$K$7:$V$36,AA$6+1,FALSE())</f>
        <v>0.560757868022061</v>
      </c>
      <c r="AB337" s="71" t="n">
        <f aca="false">AB336*VLOOKUP($X337,$K$7:$V$36,AB$6+1,FALSE())</f>
        <v>0.437868358351485</v>
      </c>
      <c r="AC337" s="71" t="n">
        <f aca="false">AC336*VLOOKUP($X337,$K$7:$V$36,AC$6+1,FALSE())</f>
        <v>0.36351144715811</v>
      </c>
      <c r="AD337" s="71" t="n">
        <f aca="false">AD336*VLOOKUP($X337,$K$7:$V$36,AD$6+1,FALSE())</f>
        <v>0.299374111580305</v>
      </c>
      <c r="AE337" s="71" t="n">
        <f aca="false">AE336*VLOOKUP($X337,$K$7:$V$36,AE$6+1,FALSE())</f>
        <v>0.2214547490393</v>
      </c>
      <c r="AF337" s="71" t="n">
        <f aca="false">AF336*VLOOKUP($X337,$K$7:$V$36,AF$6+1,FALSE())</f>
        <v>0.19329349670644</v>
      </c>
      <c r="AG337" s="71" t="n">
        <f aca="false">AG336*VLOOKUP($X337,$K$7:$V$36,AG$6+1,FALSE())</f>
        <v>0.136560219831244</v>
      </c>
      <c r="AH337" s="71" t="n">
        <f aca="false">AH336*VLOOKUP($X337,$K$7:$V$36,AH$6+1,FALSE())</f>
        <v>0.104097859059597</v>
      </c>
      <c r="AI337" s="71" t="n">
        <f aca="false">AI336*VLOOKUP($X337,$K$7:$V$36,AI$6+1,FALSE())</f>
        <v>0.046097699586656</v>
      </c>
      <c r="AJ337" s="71" t="n">
        <f aca="false">AJ336*VLOOKUP($X337,$K$7:$V$36,AJ$6+1,FALSE())</f>
        <v>0.0118586861245984</v>
      </c>
      <c r="AK337" s="72" t="n">
        <f aca="false">W$7</f>
        <v>0</v>
      </c>
      <c r="AL337" s="73" t="n">
        <f aca="false">AL336*VLOOKUP($X337,$K$40:$V$69,AL$6+1,FALSE())</f>
        <v>0.650999487857462</v>
      </c>
      <c r="AM337" s="74" t="n">
        <f aca="false">AM336*VLOOKUP($X337,$K$40:$V$69,AM$6+1,FALSE())</f>
        <v>0.560757868022061</v>
      </c>
      <c r="AN337" s="74" t="n">
        <f aca="false">AN336*VLOOKUP($X337,$K$40:$V$69,AN$6+1,FALSE())</f>
        <v>0.437868358351485</v>
      </c>
      <c r="AO337" s="74" t="n">
        <f aca="false">AO336*VLOOKUP($X337,$K$40:$V$69,AO$6+1,FALSE())</f>
        <v>0.36351144715811</v>
      </c>
      <c r="AP337" s="74" t="n">
        <f aca="false">AP336*VLOOKUP($X337,$K$40:$V$69,AP$6+1,FALSE())</f>
        <v>0.299374111580305</v>
      </c>
      <c r="AQ337" s="74" t="n">
        <f aca="false">AQ336*VLOOKUP($X337,$K$40:$V$69,AQ$6+1,FALSE())</f>
        <v>0.2214547490393</v>
      </c>
      <c r="AR337" s="74" t="n">
        <f aca="false">AR336*VLOOKUP($X337,$K$40:$V$69,AR$6+1,FALSE())</f>
        <v>0.19329349670644</v>
      </c>
      <c r="AS337" s="74" t="n">
        <f aca="false">AS336*VLOOKUP($X337,$K$40:$V$69,AS$6+1,FALSE())</f>
        <v>0.136560219831244</v>
      </c>
      <c r="AT337" s="74" t="n">
        <f aca="false">AT336*VLOOKUP($X337,$K$40:$V$69,AT$6+1,FALSE())</f>
        <v>0.104097859059597</v>
      </c>
      <c r="AU337" s="74" t="n">
        <f aca="false">AU336*VLOOKUP($X337,$K$40:$V$69,AU$6+1,FALSE())</f>
        <v>0.046097699586656</v>
      </c>
      <c r="AV337" s="74" t="n">
        <f aca="false">AV336*VLOOKUP($X337,$K$40:$V$69,AV$6+1,FALSE())</f>
        <v>0.0118586861245984</v>
      </c>
      <c r="AW337" s="75" t="n">
        <v>0</v>
      </c>
      <c r="AX337" s="54"/>
      <c r="AY337" s="60" t="n">
        <f aca="false">AY325+1</f>
        <v>28</v>
      </c>
      <c r="AZ337" s="61" t="n">
        <v>331</v>
      </c>
      <c r="BA337" s="76" t="n">
        <v>0.046097699586656</v>
      </c>
      <c r="BB337" s="77" t="n">
        <v>0.104097859059597</v>
      </c>
      <c r="BC337" s="54"/>
      <c r="BD337" s="54" t="n">
        <f aca="false">IF($D$11=1,BA337*BB337,BA337)</f>
        <v>0.046097699586656</v>
      </c>
    </row>
    <row r="338" customFormat="false" ht="12.75" hidden="false" customHeight="false" outlineLevel="0" collapsed="false"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60" t="n">
        <f aca="false">X326+1</f>
        <v>28</v>
      </c>
      <c r="Y338" s="61" t="n">
        <v>332</v>
      </c>
      <c r="Z338" s="71" t="n">
        <f aca="false">Z337*VLOOKUP($X338,$K$7:$V$36,Z$6+1,FALSE())</f>
        <v>0.649849952115427</v>
      </c>
      <c r="AA338" s="71" t="n">
        <f aca="false">AA337*VLOOKUP($X338,$K$7:$V$36,AA$6+1,FALSE())</f>
        <v>0.559390536788123</v>
      </c>
      <c r="AB338" s="71" t="n">
        <f aca="false">AB337*VLOOKUP($X338,$K$7:$V$36,AB$6+1,FALSE())</f>
        <v>0.436409231370232</v>
      </c>
      <c r="AC338" s="71" t="n">
        <f aca="false">AC337*VLOOKUP($X338,$K$7:$V$36,AC$6+1,FALSE())</f>
        <v>0.362029783202831</v>
      </c>
      <c r="AD338" s="71" t="n">
        <f aca="false">AD337*VLOOKUP($X338,$K$7:$V$36,AD$6+1,FALSE())</f>
        <v>0.29800898082967</v>
      </c>
      <c r="AE338" s="71" t="n">
        <f aca="false">AE337*VLOOKUP($X338,$K$7:$V$36,AE$6+1,FALSE())</f>
        <v>0.220281810139285</v>
      </c>
      <c r="AF338" s="71" t="n">
        <f aca="false">AF337*VLOOKUP($X338,$K$7:$V$36,AF$6+1,FALSE())</f>
        <v>0.192196332797245</v>
      </c>
      <c r="AG338" s="71" t="n">
        <f aca="false">AG337*VLOOKUP($X338,$K$7:$V$36,AG$6+1,FALSE())</f>
        <v>0.135626494424674</v>
      </c>
      <c r="AH338" s="71" t="n">
        <f aca="false">AH337*VLOOKUP($X338,$K$7:$V$36,AH$6+1,FALSE())</f>
        <v>0.103290947475884</v>
      </c>
      <c r="AI338" s="71" t="n">
        <f aca="false">AI337*VLOOKUP($X338,$K$7:$V$36,AI$6+1,FALSE())</f>
        <v>0.0456386969605795</v>
      </c>
      <c r="AJ338" s="71" t="n">
        <f aca="false">AJ337*VLOOKUP($X338,$K$7:$V$36,AJ$6+1,FALSE())</f>
        <v>0.0116992349270283</v>
      </c>
      <c r="AK338" s="72" t="n">
        <f aca="false">W$7</f>
        <v>0</v>
      </c>
      <c r="AL338" s="73" t="n">
        <f aca="false">AL337*VLOOKUP($X338,$K$40:$V$69,AL$6+1,FALSE())</f>
        <v>0.649849952115427</v>
      </c>
      <c r="AM338" s="74" t="n">
        <f aca="false">AM337*VLOOKUP($X338,$K$40:$V$69,AM$6+1,FALSE())</f>
        <v>0.559390536788123</v>
      </c>
      <c r="AN338" s="74" t="n">
        <f aca="false">AN337*VLOOKUP($X338,$K$40:$V$69,AN$6+1,FALSE())</f>
        <v>0.436409231370232</v>
      </c>
      <c r="AO338" s="74" t="n">
        <f aca="false">AO337*VLOOKUP($X338,$K$40:$V$69,AO$6+1,FALSE())</f>
        <v>0.362029783202831</v>
      </c>
      <c r="AP338" s="74" t="n">
        <f aca="false">AP337*VLOOKUP($X338,$K$40:$V$69,AP$6+1,FALSE())</f>
        <v>0.29800898082967</v>
      </c>
      <c r="AQ338" s="74" t="n">
        <f aca="false">AQ337*VLOOKUP($X338,$K$40:$V$69,AQ$6+1,FALSE())</f>
        <v>0.220281810139285</v>
      </c>
      <c r="AR338" s="74" t="n">
        <f aca="false">AR337*VLOOKUP($X338,$K$40:$V$69,AR$6+1,FALSE())</f>
        <v>0.192196332797245</v>
      </c>
      <c r="AS338" s="74" t="n">
        <f aca="false">AS337*VLOOKUP($X338,$K$40:$V$69,AS$6+1,FALSE())</f>
        <v>0.135626494424674</v>
      </c>
      <c r="AT338" s="74" t="n">
        <f aca="false">AT337*VLOOKUP($X338,$K$40:$V$69,AT$6+1,FALSE())</f>
        <v>0.103290947475884</v>
      </c>
      <c r="AU338" s="74" t="n">
        <f aca="false">AU337*VLOOKUP($X338,$K$40:$V$69,AU$6+1,FALSE())</f>
        <v>0.0456386969605795</v>
      </c>
      <c r="AV338" s="74" t="n">
        <f aca="false">AV337*VLOOKUP($X338,$K$40:$V$69,AV$6+1,FALSE())</f>
        <v>0.0116992349270283</v>
      </c>
      <c r="AW338" s="75" t="n">
        <v>0</v>
      </c>
      <c r="AX338" s="54"/>
      <c r="AY338" s="60" t="n">
        <f aca="false">AY326+1</f>
        <v>28</v>
      </c>
      <c r="AZ338" s="61" t="n">
        <v>332</v>
      </c>
      <c r="BA338" s="76" t="n">
        <v>0.0456386969605795</v>
      </c>
      <c r="BB338" s="77" t="n">
        <v>0.103290947475884</v>
      </c>
      <c r="BC338" s="54"/>
      <c r="BD338" s="54" t="n">
        <f aca="false">IF($D$11=1,BA338*BB338,BA338)</f>
        <v>0.0456386969605795</v>
      </c>
    </row>
    <row r="339" customFormat="false" ht="12.75" hidden="false" customHeight="false" outlineLevel="0" collapsed="false"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60" t="n">
        <f aca="false">X327+1</f>
        <v>28</v>
      </c>
      <c r="Y339" s="61" t="n">
        <v>333</v>
      </c>
      <c r="Z339" s="71" t="n">
        <f aca="false">Z338*VLOOKUP($X339,$K$7:$V$36,Z$6+1,FALSE())</f>
        <v>0.6487024462251</v>
      </c>
      <c r="AA339" s="71" t="n">
        <f aca="false">AA338*VLOOKUP($X339,$K$7:$V$36,AA$6+1,FALSE())</f>
        <v>0.558026539604065</v>
      </c>
      <c r="AB339" s="71" t="n">
        <f aca="false">AB338*VLOOKUP($X339,$K$7:$V$36,AB$6+1,FALSE())</f>
        <v>0.434954966698636</v>
      </c>
      <c r="AC339" s="71" t="n">
        <f aca="false">AC338*VLOOKUP($X339,$K$7:$V$36,AC$6+1,FALSE())</f>
        <v>0.360554158474359</v>
      </c>
      <c r="AD339" s="71" t="n">
        <f aca="false">AD338*VLOOKUP($X339,$K$7:$V$36,AD$6+1,FALSE())</f>
        <v>0.296650075005954</v>
      </c>
      <c r="AE339" s="71" t="n">
        <f aca="false">AE338*VLOOKUP($X339,$K$7:$V$36,AE$6+1,FALSE())</f>
        <v>0.219115083730396</v>
      </c>
      <c r="AF339" s="71" t="n">
        <f aca="false">AF338*VLOOKUP($X339,$K$7:$V$36,AF$6+1,FALSE())</f>
        <v>0.191105396560809</v>
      </c>
      <c r="AG339" s="71" t="n">
        <f aca="false">AG338*VLOOKUP($X339,$K$7:$V$36,AG$6+1,FALSE())</f>
        <v>0.134699153330725</v>
      </c>
      <c r="AH339" s="71" t="n">
        <f aca="false">AH338*VLOOKUP($X339,$K$7:$V$36,AH$6+1,FALSE())</f>
        <v>0.102490290644283</v>
      </c>
      <c r="AI339" s="71" t="n">
        <f aca="false">AI338*VLOOKUP($X339,$K$7:$V$36,AI$6+1,FALSE())</f>
        <v>0.0451842647016284</v>
      </c>
      <c r="AJ339" s="71" t="n">
        <f aca="false">AJ338*VLOOKUP($X339,$K$7:$V$36,AJ$6+1,FALSE())</f>
        <v>0.0115419277009016</v>
      </c>
      <c r="AK339" s="72" t="n">
        <f aca="false">W$7</f>
        <v>0</v>
      </c>
      <c r="AL339" s="73" t="n">
        <f aca="false">AL338*VLOOKUP($X339,$K$40:$V$69,AL$6+1,FALSE())</f>
        <v>0.6487024462251</v>
      </c>
      <c r="AM339" s="74" t="n">
        <f aca="false">AM338*VLOOKUP($X339,$K$40:$V$69,AM$6+1,FALSE())</f>
        <v>0.558026539604065</v>
      </c>
      <c r="AN339" s="74" t="n">
        <f aca="false">AN338*VLOOKUP($X339,$K$40:$V$69,AN$6+1,FALSE())</f>
        <v>0.434954966698636</v>
      </c>
      <c r="AO339" s="74" t="n">
        <f aca="false">AO338*VLOOKUP($X339,$K$40:$V$69,AO$6+1,FALSE())</f>
        <v>0.360554158474359</v>
      </c>
      <c r="AP339" s="74" t="n">
        <f aca="false">AP338*VLOOKUP($X339,$K$40:$V$69,AP$6+1,FALSE())</f>
        <v>0.296650075005954</v>
      </c>
      <c r="AQ339" s="74" t="n">
        <f aca="false">AQ338*VLOOKUP($X339,$K$40:$V$69,AQ$6+1,FALSE())</f>
        <v>0.219115083730396</v>
      </c>
      <c r="AR339" s="74" t="n">
        <f aca="false">AR338*VLOOKUP($X339,$K$40:$V$69,AR$6+1,FALSE())</f>
        <v>0.191105396560809</v>
      </c>
      <c r="AS339" s="74" t="n">
        <f aca="false">AS338*VLOOKUP($X339,$K$40:$V$69,AS$6+1,FALSE())</f>
        <v>0.134699153330725</v>
      </c>
      <c r="AT339" s="74" t="n">
        <f aca="false">AT338*VLOOKUP($X339,$K$40:$V$69,AT$6+1,FALSE())</f>
        <v>0.102490290644283</v>
      </c>
      <c r="AU339" s="74" t="n">
        <f aca="false">AU338*VLOOKUP($X339,$K$40:$V$69,AU$6+1,FALSE())</f>
        <v>0.0451842647016284</v>
      </c>
      <c r="AV339" s="74" t="n">
        <f aca="false">AV338*VLOOKUP($X339,$K$40:$V$69,AV$6+1,FALSE())</f>
        <v>0.0115419277009016</v>
      </c>
      <c r="AW339" s="75" t="n">
        <v>0</v>
      </c>
      <c r="AX339" s="54"/>
      <c r="AY339" s="60" t="n">
        <f aca="false">AY327+1</f>
        <v>28</v>
      </c>
      <c r="AZ339" s="61" t="n">
        <v>333</v>
      </c>
      <c r="BA339" s="76" t="n">
        <v>0.0451842647016284</v>
      </c>
      <c r="BB339" s="77" t="n">
        <v>0.102490290644283</v>
      </c>
      <c r="BC339" s="54"/>
      <c r="BD339" s="54" t="n">
        <f aca="false">IF($D$11=1,BA339*BB339,BA339)</f>
        <v>0.0451842647016284</v>
      </c>
    </row>
    <row r="340" customFormat="false" ht="12.75" hidden="false" customHeight="false" outlineLevel="0" collapsed="false"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60" t="n">
        <f aca="false">X328+1</f>
        <v>28</v>
      </c>
      <c r="Y340" s="61" t="n">
        <v>334</v>
      </c>
      <c r="Z340" s="71" t="n">
        <f aca="false">Z339*VLOOKUP($X340,$K$7:$V$36,Z$6+1,FALSE())</f>
        <v>0.647556966602165</v>
      </c>
      <c r="AA340" s="71" t="n">
        <f aca="false">AA339*VLOOKUP($X340,$K$7:$V$36,AA$6+1,FALSE())</f>
        <v>0.556665868340265</v>
      </c>
      <c r="AB340" s="71" t="n">
        <f aca="false">AB339*VLOOKUP($X340,$K$7:$V$36,AB$6+1,FALSE())</f>
        <v>0.43350554813382</v>
      </c>
      <c r="AC340" s="71" t="n">
        <f aca="false">AC339*VLOOKUP($X340,$K$7:$V$36,AC$6+1,FALSE())</f>
        <v>0.35908454835695</v>
      </c>
      <c r="AD340" s="71" t="n">
        <f aca="false">AD339*VLOOKUP($X340,$K$7:$V$36,AD$6+1,FALSE())</f>
        <v>0.295297365723809</v>
      </c>
      <c r="AE340" s="71" t="n">
        <f aca="false">AE339*VLOOKUP($X340,$K$7:$V$36,AE$6+1,FALSE())</f>
        <v>0.217954536908067</v>
      </c>
      <c r="AF340" s="71" t="n">
        <f aca="false">AF339*VLOOKUP($X340,$K$7:$V$36,AF$6+1,FALSE())</f>
        <v>0.190020652647892</v>
      </c>
      <c r="AG340" s="71" t="n">
        <f aca="false">AG339*VLOOKUP($X340,$K$7:$V$36,AG$6+1,FALSE())</f>
        <v>0.133778152896896</v>
      </c>
      <c r="AH340" s="71" t="n">
        <f aca="false">AH339*VLOOKUP($X340,$K$7:$V$36,AH$6+1,FALSE())</f>
        <v>0.101695840081263</v>
      </c>
      <c r="AI340" s="71" t="n">
        <f aca="false">AI339*VLOOKUP($X340,$K$7:$V$36,AI$6+1,FALSE())</f>
        <v>0.0447343573018808</v>
      </c>
      <c r="AJ340" s="71" t="n">
        <f aca="false">AJ339*VLOOKUP($X340,$K$7:$V$36,AJ$6+1,FALSE())</f>
        <v>0.011386735618504</v>
      </c>
      <c r="AK340" s="72" t="n">
        <f aca="false">W$7</f>
        <v>0</v>
      </c>
      <c r="AL340" s="73" t="n">
        <f aca="false">AL339*VLOOKUP($X340,$K$40:$V$69,AL$6+1,FALSE())</f>
        <v>0.647556966602165</v>
      </c>
      <c r="AM340" s="74" t="n">
        <f aca="false">AM339*VLOOKUP($X340,$K$40:$V$69,AM$6+1,FALSE())</f>
        <v>0.556665868340265</v>
      </c>
      <c r="AN340" s="74" t="n">
        <f aca="false">AN339*VLOOKUP($X340,$K$40:$V$69,AN$6+1,FALSE())</f>
        <v>0.43350554813382</v>
      </c>
      <c r="AO340" s="74" t="n">
        <f aca="false">AO339*VLOOKUP($X340,$K$40:$V$69,AO$6+1,FALSE())</f>
        <v>0.35908454835695</v>
      </c>
      <c r="AP340" s="74" t="n">
        <f aca="false">AP339*VLOOKUP($X340,$K$40:$V$69,AP$6+1,FALSE())</f>
        <v>0.295297365723809</v>
      </c>
      <c r="AQ340" s="74" t="n">
        <f aca="false">AQ339*VLOOKUP($X340,$K$40:$V$69,AQ$6+1,FALSE())</f>
        <v>0.217954536908067</v>
      </c>
      <c r="AR340" s="74" t="n">
        <f aca="false">AR339*VLOOKUP($X340,$K$40:$V$69,AR$6+1,FALSE())</f>
        <v>0.190020652647892</v>
      </c>
      <c r="AS340" s="74" t="n">
        <f aca="false">AS339*VLOOKUP($X340,$K$40:$V$69,AS$6+1,FALSE())</f>
        <v>0.133778152896896</v>
      </c>
      <c r="AT340" s="74" t="n">
        <f aca="false">AT339*VLOOKUP($X340,$K$40:$V$69,AT$6+1,FALSE())</f>
        <v>0.101695840081263</v>
      </c>
      <c r="AU340" s="74" t="n">
        <f aca="false">AU339*VLOOKUP($X340,$K$40:$V$69,AU$6+1,FALSE())</f>
        <v>0.0447343573018808</v>
      </c>
      <c r="AV340" s="74" t="n">
        <f aca="false">AV339*VLOOKUP($X340,$K$40:$V$69,AV$6+1,FALSE())</f>
        <v>0.011386735618504</v>
      </c>
      <c r="AW340" s="75" t="n">
        <v>0</v>
      </c>
      <c r="AX340" s="54"/>
      <c r="AY340" s="60" t="n">
        <f aca="false">AY328+1</f>
        <v>28</v>
      </c>
      <c r="AZ340" s="61" t="n">
        <v>334</v>
      </c>
      <c r="BA340" s="76" t="n">
        <v>0.0447343573018808</v>
      </c>
      <c r="BB340" s="77" t="n">
        <v>0.101695840081263</v>
      </c>
      <c r="BC340" s="54"/>
      <c r="BD340" s="54" t="n">
        <f aca="false">IF($D$11=1,BA340*BB340,BA340)</f>
        <v>0.0447343573018808</v>
      </c>
    </row>
    <row r="341" customFormat="false" ht="12.75" hidden="false" customHeight="false" outlineLevel="0" collapsed="false"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60" t="n">
        <f aca="false">X329+1</f>
        <v>28</v>
      </c>
      <c r="Y341" s="61" t="n">
        <v>335</v>
      </c>
      <c r="Z341" s="71" t="n">
        <f aca="false">Z340*VLOOKUP($X341,$K$7:$V$36,Z$6+1,FALSE())</f>
        <v>0.646413509668638</v>
      </c>
      <c r="AA341" s="71" t="n">
        <f aca="false">AA340*VLOOKUP($X341,$K$7:$V$36,AA$6+1,FALSE())</f>
        <v>0.555308514886922</v>
      </c>
      <c r="AB341" s="71" t="n">
        <f aca="false">AB340*VLOOKUP($X341,$K$7:$V$36,AB$6+1,FALSE())</f>
        <v>0.4320609595269</v>
      </c>
      <c r="AC341" s="71" t="n">
        <f aca="false">AC340*VLOOKUP($X341,$K$7:$V$36,AC$6+1,FALSE())</f>
        <v>0.357620928335194</v>
      </c>
      <c r="AD341" s="71" t="n">
        <f aca="false">AD340*VLOOKUP($X341,$K$7:$V$36,AD$6+1,FALSE())</f>
        <v>0.293950824727317</v>
      </c>
      <c r="AE341" s="71" t="n">
        <f aca="false">AE340*VLOOKUP($X341,$K$7:$V$36,AE$6+1,FALSE())</f>
        <v>0.216800136942009</v>
      </c>
      <c r="AF341" s="71" t="n">
        <f aca="false">AF340*VLOOKUP($X341,$K$7:$V$36,AF$6+1,FALSE())</f>
        <v>0.188942065909904</v>
      </c>
      <c r="AG341" s="71" t="n">
        <f aca="false">AG340*VLOOKUP($X341,$K$7:$V$36,AG$6+1,FALSE())</f>
        <v>0.132863449769161</v>
      </c>
      <c r="AH341" s="71" t="n">
        <f aca="false">AH340*VLOOKUP($X341,$K$7:$V$36,AH$6+1,FALSE())</f>
        <v>0.100907547679111</v>
      </c>
      <c r="AI341" s="71" t="n">
        <f aca="false">AI340*VLOOKUP($X341,$K$7:$V$36,AI$6+1,FALSE())</f>
        <v>0.0442889297065448</v>
      </c>
      <c r="AJ341" s="71" t="n">
        <f aca="false">AJ340*VLOOKUP($X341,$K$7:$V$36,AJ$6+1,FALSE())</f>
        <v>0.0112336302397371</v>
      </c>
      <c r="AK341" s="72" t="n">
        <f aca="false">W$7</f>
        <v>0</v>
      </c>
      <c r="AL341" s="73" t="n">
        <f aca="false">AL340*VLOOKUP($X341,$K$40:$V$69,AL$6+1,FALSE())</f>
        <v>0.646413509668638</v>
      </c>
      <c r="AM341" s="74" t="n">
        <f aca="false">AM340*VLOOKUP($X341,$K$40:$V$69,AM$6+1,FALSE())</f>
        <v>0.555308514886922</v>
      </c>
      <c r="AN341" s="74" t="n">
        <f aca="false">AN340*VLOOKUP($X341,$K$40:$V$69,AN$6+1,FALSE())</f>
        <v>0.4320609595269</v>
      </c>
      <c r="AO341" s="74" t="n">
        <f aca="false">AO340*VLOOKUP($X341,$K$40:$V$69,AO$6+1,FALSE())</f>
        <v>0.357620928335194</v>
      </c>
      <c r="AP341" s="74" t="n">
        <f aca="false">AP340*VLOOKUP($X341,$K$40:$V$69,AP$6+1,FALSE())</f>
        <v>0.293950824727317</v>
      </c>
      <c r="AQ341" s="74" t="n">
        <f aca="false">AQ340*VLOOKUP($X341,$K$40:$V$69,AQ$6+1,FALSE())</f>
        <v>0.216800136942009</v>
      </c>
      <c r="AR341" s="74" t="n">
        <f aca="false">AR340*VLOOKUP($X341,$K$40:$V$69,AR$6+1,FALSE())</f>
        <v>0.188942065909904</v>
      </c>
      <c r="AS341" s="74" t="n">
        <f aca="false">AS340*VLOOKUP($X341,$K$40:$V$69,AS$6+1,FALSE())</f>
        <v>0.132863449769161</v>
      </c>
      <c r="AT341" s="74" t="n">
        <f aca="false">AT340*VLOOKUP($X341,$K$40:$V$69,AT$6+1,FALSE())</f>
        <v>0.100907547679111</v>
      </c>
      <c r="AU341" s="74" t="n">
        <f aca="false">AU340*VLOOKUP($X341,$K$40:$V$69,AU$6+1,FALSE())</f>
        <v>0.0442889297065448</v>
      </c>
      <c r="AV341" s="74" t="n">
        <f aca="false">AV340*VLOOKUP($X341,$K$40:$V$69,AV$6+1,FALSE())</f>
        <v>0.0112336302397371</v>
      </c>
      <c r="AW341" s="75" t="n">
        <v>0</v>
      </c>
      <c r="AX341" s="54"/>
      <c r="AY341" s="60" t="n">
        <f aca="false">AY329+1</f>
        <v>28</v>
      </c>
      <c r="AZ341" s="61" t="n">
        <v>335</v>
      </c>
      <c r="BA341" s="76" t="n">
        <v>0.0442889297065448</v>
      </c>
      <c r="BB341" s="77" t="n">
        <v>0.100907547679111</v>
      </c>
      <c r="BC341" s="54"/>
      <c r="BD341" s="54" t="n">
        <f aca="false">IF($D$11=1,BA341*BB341,BA341)</f>
        <v>0.0442889297065448</v>
      </c>
    </row>
    <row r="342" customFormat="false" ht="12.75" hidden="false" customHeight="false" outlineLevel="0" collapsed="false"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60" t="n">
        <f aca="false">X330+1</f>
        <v>28</v>
      </c>
      <c r="Y342" s="61" t="n">
        <v>336</v>
      </c>
      <c r="Z342" s="71" t="n">
        <f aca="false">Z341*VLOOKUP($X342,$K$7:$V$36,Z$6+1,FALSE())</f>
        <v>0.645272071852851</v>
      </c>
      <c r="AA342" s="71" t="n">
        <f aca="false">AA341*VLOOKUP($X342,$K$7:$V$36,AA$6+1,FALSE())</f>
        <v>0.553954471154009</v>
      </c>
      <c r="AB342" s="71" t="n">
        <f aca="false">AB341*VLOOKUP($X342,$K$7:$V$36,AB$6+1,FALSE())</f>
        <v>0.430621184782807</v>
      </c>
      <c r="AC342" s="71" t="n">
        <f aca="false">AC341*VLOOKUP($X342,$K$7:$V$36,AC$6+1,FALSE())</f>
        <v>0.356163273993604</v>
      </c>
      <c r="AD342" s="71" t="n">
        <f aca="false">AD341*VLOOKUP($X342,$K$7:$V$36,AD$6+1,FALSE())</f>
        <v>0.292610423889411</v>
      </c>
      <c r="AE342" s="71" t="n">
        <f aca="false">AE341*VLOOKUP($X342,$K$7:$V$36,AE$6+1,FALSE())</f>
        <v>0.215651851275294</v>
      </c>
      <c r="AF342" s="71" t="n">
        <f aca="false">AF341*VLOOKUP($X342,$K$7:$V$36,AF$6+1,FALSE())</f>
        <v>0.187869601397765</v>
      </c>
      <c r="AG342" s="71" t="n">
        <f aca="false">AG341*VLOOKUP($X342,$K$7:$V$36,AG$6+1,FALSE())</f>
        <v>0.131955000889924</v>
      </c>
      <c r="AH342" s="71" t="n">
        <f aca="false">AH341*VLOOKUP($X342,$K$7:$V$36,AH$6+1,FALSE())</f>
        <v>0.100125365703016</v>
      </c>
      <c r="AI342" s="71" t="n">
        <f aca="false">AI341*VLOOKUP($X342,$K$7:$V$36,AI$6+1,FALSE())</f>
        <v>0.0438479373094468</v>
      </c>
      <c r="AJ342" s="71" t="n">
        <f aca="false">AJ341*VLOOKUP($X342,$K$7:$V$36,AJ$6+1,FALSE())</f>
        <v>0.0110825835069064</v>
      </c>
      <c r="AK342" s="72" t="n">
        <f aca="false">W$7</f>
        <v>0</v>
      </c>
      <c r="AL342" s="73" t="n">
        <f aca="false">AL341*VLOOKUP($X342,$K$40:$V$69,AL$6+1,FALSE())</f>
        <v>0.645272071852851</v>
      </c>
      <c r="AM342" s="74" t="n">
        <f aca="false">AM341*VLOOKUP($X342,$K$40:$V$69,AM$6+1,FALSE())</f>
        <v>0.553954471154009</v>
      </c>
      <c r="AN342" s="74" t="n">
        <f aca="false">AN341*VLOOKUP($X342,$K$40:$V$69,AN$6+1,FALSE())</f>
        <v>0.430621184782807</v>
      </c>
      <c r="AO342" s="74" t="n">
        <f aca="false">AO341*VLOOKUP($X342,$K$40:$V$69,AO$6+1,FALSE())</f>
        <v>0.356163273993604</v>
      </c>
      <c r="AP342" s="74" t="n">
        <f aca="false">AP341*VLOOKUP($X342,$K$40:$V$69,AP$6+1,FALSE())</f>
        <v>0.292610423889411</v>
      </c>
      <c r="AQ342" s="74" t="n">
        <f aca="false">AQ341*VLOOKUP($X342,$K$40:$V$69,AQ$6+1,FALSE())</f>
        <v>0.215651851275294</v>
      </c>
      <c r="AR342" s="74" t="n">
        <f aca="false">AR341*VLOOKUP($X342,$K$40:$V$69,AR$6+1,FALSE())</f>
        <v>0.187869601397765</v>
      </c>
      <c r="AS342" s="74" t="n">
        <f aca="false">AS341*VLOOKUP($X342,$K$40:$V$69,AS$6+1,FALSE())</f>
        <v>0.131955000889924</v>
      </c>
      <c r="AT342" s="74" t="n">
        <f aca="false">AT341*VLOOKUP($X342,$K$40:$V$69,AT$6+1,FALSE())</f>
        <v>0.100125365703016</v>
      </c>
      <c r="AU342" s="74" t="n">
        <f aca="false">AU341*VLOOKUP($X342,$K$40:$V$69,AU$6+1,FALSE())</f>
        <v>0.0438479373094468</v>
      </c>
      <c r="AV342" s="74" t="n">
        <f aca="false">AV341*VLOOKUP($X342,$K$40:$V$69,AV$6+1,FALSE())</f>
        <v>0.0110825835069064</v>
      </c>
      <c r="AW342" s="75" t="n">
        <v>0</v>
      </c>
      <c r="AX342" s="54"/>
      <c r="AY342" s="60" t="n">
        <f aca="false">AY330+1</f>
        <v>28</v>
      </c>
      <c r="AZ342" s="61" t="n">
        <v>336</v>
      </c>
      <c r="BA342" s="76" t="n">
        <v>0.0438479373094468</v>
      </c>
      <c r="BB342" s="77" t="n">
        <v>0.100125365703016</v>
      </c>
      <c r="BC342" s="54"/>
      <c r="BD342" s="54" t="n">
        <f aca="false">IF($D$11=1,BA342*BB342,BA342)</f>
        <v>0.0438479373094468</v>
      </c>
    </row>
    <row r="343" customFormat="false" ht="12.75" hidden="false" customHeight="false" outlineLevel="0" collapsed="false"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60" t="n">
        <f aca="false">X331+1</f>
        <v>29</v>
      </c>
      <c r="Y343" s="61" t="n">
        <v>337</v>
      </c>
      <c r="Z343" s="71" t="n">
        <f aca="false">Z342*VLOOKUP($X343,$K$7:$V$36,Z$6+1,FALSE())</f>
        <v>0.644132649589443</v>
      </c>
      <c r="AA343" s="71" t="n">
        <f aca="false">AA342*VLOOKUP($X343,$K$7:$V$36,AA$6+1,FALSE())</f>
        <v>0.552603729071226</v>
      </c>
      <c r="AB343" s="71" t="n">
        <f aca="false">AB342*VLOOKUP($X343,$K$7:$V$36,AB$6+1,FALSE())</f>
        <v>0.429186207860105</v>
      </c>
      <c r="AC343" s="71" t="n">
        <f aca="false">AC342*VLOOKUP($X343,$K$7:$V$36,AC$6+1,FALSE())</f>
        <v>0.354711561016211</v>
      </c>
      <c r="AD343" s="71" t="n">
        <f aca="false">AD342*VLOOKUP($X343,$K$7:$V$36,AD$6+1,FALSE())</f>
        <v>0.291276135211277</v>
      </c>
      <c r="AE343" s="71" t="n">
        <f aca="false">AE342*VLOOKUP($X343,$K$7:$V$36,AE$6+1,FALSE())</f>
        <v>0.214509647523429</v>
      </c>
      <c r="AF343" s="71" t="n">
        <f aca="false">AF342*VLOOKUP($X343,$K$7:$V$36,AF$6+1,FALSE())</f>
        <v>0.186803224360769</v>
      </c>
      <c r="AG343" s="71" t="n">
        <f aca="false">AG342*VLOOKUP($X343,$K$7:$V$36,AG$6+1,FALSE())</f>
        <v>0.131052763495996</v>
      </c>
      <c r="AH343" s="71" t="n">
        <f aca="false">AH342*VLOOKUP($X343,$K$7:$V$36,AH$6+1,FALSE())</f>
        <v>0.0993492467881877</v>
      </c>
      <c r="AI343" s="71" t="n">
        <f aca="false">AI342*VLOOKUP($X343,$K$7:$V$36,AI$6+1,FALSE())</f>
        <v>0.0434113359485646</v>
      </c>
      <c r="AJ343" s="71" t="n">
        <f aca="false">AJ342*VLOOKUP($X343,$K$7:$V$36,AJ$6+1,FALSE())</f>
        <v>0.0109335677395794</v>
      </c>
      <c r="AK343" s="72" t="n">
        <f aca="false">W$7</f>
        <v>0</v>
      </c>
      <c r="AL343" s="73" t="n">
        <f aca="false">AL342*VLOOKUP($X343,$K$40:$V$69,AL$6+1,FALSE())</f>
        <v>0.644132649589443</v>
      </c>
      <c r="AM343" s="74" t="n">
        <f aca="false">AM342*VLOOKUP($X343,$K$40:$V$69,AM$6+1,FALSE())</f>
        <v>0.552603729071226</v>
      </c>
      <c r="AN343" s="74" t="n">
        <f aca="false">AN342*VLOOKUP($X343,$K$40:$V$69,AN$6+1,FALSE())</f>
        <v>0.429186207860105</v>
      </c>
      <c r="AO343" s="74" t="n">
        <f aca="false">AO342*VLOOKUP($X343,$K$40:$V$69,AO$6+1,FALSE())</f>
        <v>0.354711561016211</v>
      </c>
      <c r="AP343" s="74" t="n">
        <f aca="false">AP342*VLOOKUP($X343,$K$40:$V$69,AP$6+1,FALSE())</f>
        <v>0.291276135211277</v>
      </c>
      <c r="AQ343" s="74" t="n">
        <f aca="false">AQ342*VLOOKUP($X343,$K$40:$V$69,AQ$6+1,FALSE())</f>
        <v>0.214509647523429</v>
      </c>
      <c r="AR343" s="74" t="n">
        <f aca="false">AR342*VLOOKUP($X343,$K$40:$V$69,AR$6+1,FALSE())</f>
        <v>0.186803224360769</v>
      </c>
      <c r="AS343" s="74" t="n">
        <f aca="false">AS342*VLOOKUP($X343,$K$40:$V$69,AS$6+1,FALSE())</f>
        <v>0.131052763495996</v>
      </c>
      <c r="AT343" s="74" t="n">
        <f aca="false">AT342*VLOOKUP($X343,$K$40:$V$69,AT$6+1,FALSE())</f>
        <v>0.0993492467881877</v>
      </c>
      <c r="AU343" s="74" t="n">
        <f aca="false">AU342*VLOOKUP($X343,$K$40:$V$69,AU$6+1,FALSE())</f>
        <v>0.0434113359485646</v>
      </c>
      <c r="AV343" s="74" t="n">
        <f aca="false">AV342*VLOOKUP($X343,$K$40:$V$69,AV$6+1,FALSE())</f>
        <v>0.0109335677395794</v>
      </c>
      <c r="AW343" s="75" t="n">
        <v>0</v>
      </c>
      <c r="AX343" s="54"/>
      <c r="AY343" s="60" t="n">
        <f aca="false">AY331+1</f>
        <v>29</v>
      </c>
      <c r="AZ343" s="61" t="n">
        <v>337</v>
      </c>
      <c r="BA343" s="76" t="n">
        <v>0.0434113359485646</v>
      </c>
      <c r="BB343" s="77" t="n">
        <v>0.0993492467881877</v>
      </c>
      <c r="BC343" s="54"/>
      <c r="BD343" s="54" t="n">
        <f aca="false">IF($D$11=1,BA343*BB343,BA343)</f>
        <v>0.0434113359485646</v>
      </c>
    </row>
    <row r="344" customFormat="false" ht="12.75" hidden="false" customHeight="false" outlineLevel="0" collapsed="false"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60" t="n">
        <f aca="false">X332+1</f>
        <v>29</v>
      </c>
      <c r="Y344" s="61" t="n">
        <v>338</v>
      </c>
      <c r="Z344" s="71" t="n">
        <f aca="false">Z343*VLOOKUP($X344,$K$7:$V$36,Z$6+1,FALSE())</f>
        <v>0.642995239319349</v>
      </c>
      <c r="AA344" s="71" t="n">
        <f aca="false">AA343*VLOOKUP($X344,$K$7:$V$36,AA$6+1,FALSE())</f>
        <v>0.551256280587952</v>
      </c>
      <c r="AB344" s="71" t="n">
        <f aca="false">AB343*VLOOKUP($X344,$K$7:$V$36,AB$6+1,FALSE())</f>
        <v>0.427756012770814</v>
      </c>
      <c r="AC344" s="71" t="n">
        <f aca="false">AC343*VLOOKUP($X344,$K$7:$V$36,AC$6+1,FALSE())</f>
        <v>0.353265765186156</v>
      </c>
      <c r="AD344" s="71" t="n">
        <f aca="false">AD343*VLOOKUP($X344,$K$7:$V$36,AD$6+1,FALSE())</f>
        <v>0.289947930821779</v>
      </c>
      <c r="AE344" s="71" t="n">
        <f aca="false">AE343*VLOOKUP($X344,$K$7:$V$36,AE$6+1,FALSE())</f>
        <v>0.213373493473448</v>
      </c>
      <c r="AF344" s="71" t="n">
        <f aca="false">AF343*VLOOKUP($X344,$K$7:$V$36,AF$6+1,FALSE())</f>
        <v>0.185742900245463</v>
      </c>
      <c r="AG344" s="71" t="n">
        <f aca="false">AG343*VLOOKUP($X344,$K$7:$V$36,AG$6+1,FALSE())</f>
        <v>0.130156695116576</v>
      </c>
      <c r="AH344" s="71" t="n">
        <f aca="false">AH343*VLOOKUP($X344,$K$7:$V$36,AH$6+1,FALSE())</f>
        <v>0.0985791439369781</v>
      </c>
      <c r="AI344" s="71" t="n">
        <f aca="false">AI343*VLOOKUP($X344,$K$7:$V$36,AI$6+1,FALSE())</f>
        <v>0.0429790819016046</v>
      </c>
      <c r="AJ344" s="71" t="n">
        <f aca="false">AJ343*VLOOKUP($X344,$K$7:$V$36,AJ$6+1,FALSE())</f>
        <v>0.0107865556295132</v>
      </c>
      <c r="AK344" s="72" t="n">
        <f aca="false">W$7</f>
        <v>0</v>
      </c>
      <c r="AL344" s="73" t="n">
        <f aca="false">AL343*VLOOKUP($X344,$K$40:$V$69,AL$6+1,FALSE())</f>
        <v>0.642995239319349</v>
      </c>
      <c r="AM344" s="74" t="n">
        <f aca="false">AM343*VLOOKUP($X344,$K$40:$V$69,AM$6+1,FALSE())</f>
        <v>0.551256280587952</v>
      </c>
      <c r="AN344" s="74" t="n">
        <f aca="false">AN343*VLOOKUP($X344,$K$40:$V$69,AN$6+1,FALSE())</f>
        <v>0.427756012770814</v>
      </c>
      <c r="AO344" s="74" t="n">
        <f aca="false">AO343*VLOOKUP($X344,$K$40:$V$69,AO$6+1,FALSE())</f>
        <v>0.353265765186156</v>
      </c>
      <c r="AP344" s="74" t="n">
        <f aca="false">AP343*VLOOKUP($X344,$K$40:$V$69,AP$6+1,FALSE())</f>
        <v>0.289947930821779</v>
      </c>
      <c r="AQ344" s="74" t="n">
        <f aca="false">AQ343*VLOOKUP($X344,$K$40:$V$69,AQ$6+1,FALSE())</f>
        <v>0.213373493473448</v>
      </c>
      <c r="AR344" s="74" t="n">
        <f aca="false">AR343*VLOOKUP($X344,$K$40:$V$69,AR$6+1,FALSE())</f>
        <v>0.185742900245463</v>
      </c>
      <c r="AS344" s="74" t="n">
        <f aca="false">AS343*VLOOKUP($X344,$K$40:$V$69,AS$6+1,FALSE())</f>
        <v>0.130156695116576</v>
      </c>
      <c r="AT344" s="74" t="n">
        <f aca="false">AT343*VLOOKUP($X344,$K$40:$V$69,AT$6+1,FALSE())</f>
        <v>0.0985791439369781</v>
      </c>
      <c r="AU344" s="74" t="n">
        <f aca="false">AU343*VLOOKUP($X344,$K$40:$V$69,AU$6+1,FALSE())</f>
        <v>0.0429790819016046</v>
      </c>
      <c r="AV344" s="74" t="n">
        <f aca="false">AV343*VLOOKUP($X344,$K$40:$V$69,AV$6+1,FALSE())</f>
        <v>0.0107865556295132</v>
      </c>
      <c r="AW344" s="75" t="n">
        <v>0</v>
      </c>
      <c r="AX344" s="54"/>
      <c r="AY344" s="60" t="n">
        <f aca="false">AY332+1</f>
        <v>29</v>
      </c>
      <c r="AZ344" s="61" t="n">
        <v>338</v>
      </c>
      <c r="BA344" s="76" t="n">
        <v>0.0429790819016046</v>
      </c>
      <c r="BB344" s="77" t="n">
        <v>0.0985791439369781</v>
      </c>
      <c r="BC344" s="54"/>
      <c r="BD344" s="54" t="n">
        <f aca="false">IF($D$11=1,BA344*BB344,BA344)</f>
        <v>0.0429790819016046</v>
      </c>
    </row>
    <row r="345" customFormat="false" ht="12.75" hidden="false" customHeight="false" outlineLevel="0" collapsed="false"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60" t="n">
        <f aca="false">X333+1</f>
        <v>29</v>
      </c>
      <c r="Y345" s="61" t="n">
        <v>339</v>
      </c>
      <c r="Z345" s="71" t="n">
        <f aca="false">Z344*VLOOKUP($X345,$K$7:$V$36,Z$6+1,FALSE())</f>
        <v>0.641859837489789</v>
      </c>
      <c r="AA345" s="71" t="n">
        <f aca="false">AA344*VLOOKUP($X345,$K$7:$V$36,AA$6+1,FALSE())</f>
        <v>0.549912117673196</v>
      </c>
      <c r="AB345" s="71" t="n">
        <f aca="false">AB344*VLOOKUP($X345,$K$7:$V$36,AB$6+1,FALSE())</f>
        <v>0.42633058358023</v>
      </c>
      <c r="AC345" s="71" t="n">
        <f aca="false">AC344*VLOOKUP($X345,$K$7:$V$36,AC$6+1,FALSE())</f>
        <v>0.351825862385288</v>
      </c>
      <c r="AD345" s="71" t="n">
        <f aca="false">AD344*VLOOKUP($X345,$K$7:$V$36,AD$6+1,FALSE())</f>
        <v>0.288625782976869</v>
      </c>
      <c r="AE345" s="71" t="n">
        <f aca="false">AE344*VLOOKUP($X345,$K$7:$V$36,AE$6+1,FALSE())</f>
        <v>0.212243357082999</v>
      </c>
      <c r="AF345" s="71" t="n">
        <f aca="false">AF344*VLOOKUP($X345,$K$7:$V$36,AF$6+1,FALSE())</f>
        <v>0.184688594694522</v>
      </c>
      <c r="AG345" s="71" t="n">
        <f aca="false">AG344*VLOOKUP($X345,$K$7:$V$36,AG$6+1,FALSE())</f>
        <v>0.129266753571258</v>
      </c>
      <c r="AH345" s="71" t="n">
        <f aca="false">AH344*VLOOKUP($X345,$K$7:$V$36,AH$6+1,FALSE())</f>
        <v>0.0978150105160422</v>
      </c>
      <c r="AI345" s="71" t="n">
        <f aca="false">AI344*VLOOKUP($X345,$K$7:$V$36,AI$6+1,FALSE())</f>
        <v>0.0425511318816235</v>
      </c>
      <c r="AJ345" s="71" t="n">
        <f aca="false">AJ344*VLOOKUP($X345,$K$7:$V$36,AJ$6+1,FALSE())</f>
        <v>0.01064152023565</v>
      </c>
      <c r="AK345" s="72" t="n">
        <f aca="false">W$7</f>
        <v>0</v>
      </c>
      <c r="AL345" s="73" t="n">
        <f aca="false">AL344*VLOOKUP($X345,$K$40:$V$69,AL$6+1,FALSE())</f>
        <v>0.641859837489789</v>
      </c>
      <c r="AM345" s="74" t="n">
        <f aca="false">AM344*VLOOKUP($X345,$K$40:$V$69,AM$6+1,FALSE())</f>
        <v>0.549912117673196</v>
      </c>
      <c r="AN345" s="74" t="n">
        <f aca="false">AN344*VLOOKUP($X345,$K$40:$V$69,AN$6+1,FALSE())</f>
        <v>0.42633058358023</v>
      </c>
      <c r="AO345" s="74" t="n">
        <f aca="false">AO344*VLOOKUP($X345,$K$40:$V$69,AO$6+1,FALSE())</f>
        <v>0.351825862385288</v>
      </c>
      <c r="AP345" s="74" t="n">
        <f aca="false">AP344*VLOOKUP($X345,$K$40:$V$69,AP$6+1,FALSE())</f>
        <v>0.288625782976869</v>
      </c>
      <c r="AQ345" s="74" t="n">
        <f aca="false">AQ344*VLOOKUP($X345,$K$40:$V$69,AQ$6+1,FALSE())</f>
        <v>0.212243357082999</v>
      </c>
      <c r="AR345" s="74" t="n">
        <f aca="false">AR344*VLOOKUP($X345,$K$40:$V$69,AR$6+1,FALSE())</f>
        <v>0.184688594694522</v>
      </c>
      <c r="AS345" s="74" t="n">
        <f aca="false">AS344*VLOOKUP($X345,$K$40:$V$69,AS$6+1,FALSE())</f>
        <v>0.129266753571258</v>
      </c>
      <c r="AT345" s="74" t="n">
        <f aca="false">AT344*VLOOKUP($X345,$K$40:$V$69,AT$6+1,FALSE())</f>
        <v>0.0978150105160422</v>
      </c>
      <c r="AU345" s="74" t="n">
        <f aca="false">AU344*VLOOKUP($X345,$K$40:$V$69,AU$6+1,FALSE())</f>
        <v>0.0425511318816235</v>
      </c>
      <c r="AV345" s="74" t="n">
        <f aca="false">AV344*VLOOKUP($X345,$K$40:$V$69,AV$6+1,FALSE())</f>
        <v>0.01064152023565</v>
      </c>
      <c r="AW345" s="75" t="n">
        <v>0</v>
      </c>
      <c r="AX345" s="54"/>
      <c r="AY345" s="60" t="n">
        <f aca="false">AY333+1</f>
        <v>29</v>
      </c>
      <c r="AZ345" s="61" t="n">
        <v>339</v>
      </c>
      <c r="BA345" s="76" t="n">
        <v>0.0425511318816235</v>
      </c>
      <c r="BB345" s="77" t="n">
        <v>0.0978150105160422</v>
      </c>
      <c r="BC345" s="54"/>
      <c r="BD345" s="54" t="n">
        <f aca="false">IF($D$11=1,BA345*BB345,BA345)</f>
        <v>0.0425511318816235</v>
      </c>
    </row>
    <row r="346" customFormat="false" ht="12.75" hidden="false" customHeight="false" outlineLevel="0" collapsed="false"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60" t="n">
        <f aca="false">X334+1</f>
        <v>29</v>
      </c>
      <c r="Y346" s="61" t="n">
        <v>340</v>
      </c>
      <c r="Z346" s="71" t="n">
        <f aca="false">Z345*VLOOKUP($X346,$K$7:$V$36,Z$6+1,FALSE())</f>
        <v>0.640726440554255</v>
      </c>
      <c r="AA346" s="71" t="n">
        <f aca="false">AA345*VLOOKUP($X346,$K$7:$V$36,AA$6+1,FALSE())</f>
        <v>0.54857123231555</v>
      </c>
      <c r="AB346" s="71" t="n">
        <f aca="false">AB345*VLOOKUP($X346,$K$7:$V$36,AB$6+1,FALSE())</f>
        <v>0.424909904406751</v>
      </c>
      <c r="AC346" s="71" t="n">
        <f aca="false">AC345*VLOOKUP($X346,$K$7:$V$36,AC$6+1,FALSE())</f>
        <v>0.350391828593762</v>
      </c>
      <c r="AD346" s="71" t="n">
        <f aca="false">AD345*VLOOKUP($X346,$K$7:$V$36,AD$6+1,FALSE())</f>
        <v>0.287309664059011</v>
      </c>
      <c r="AE346" s="71" t="n">
        <f aca="false">AE345*VLOOKUP($X346,$K$7:$V$36,AE$6+1,FALSE())</f>
        <v>0.211119206479445</v>
      </c>
      <c r="AF346" s="71" t="n">
        <f aca="false">AF345*VLOOKUP($X346,$K$7:$V$36,AF$6+1,FALSE())</f>
        <v>0.18364027354564</v>
      </c>
      <c r="AG346" s="71" t="n">
        <f aca="false">AG345*VLOOKUP($X346,$K$7:$V$36,AG$6+1,FALSE())</f>
        <v>0.128382896968044</v>
      </c>
      <c r="AH346" s="71" t="n">
        <f aca="false">AH345*VLOOKUP($X346,$K$7:$V$36,AH$6+1,FALSE())</f>
        <v>0.0970568002535115</v>
      </c>
      <c r="AI346" s="71" t="n">
        <f aca="false">AI345*VLOOKUP($X346,$K$7:$V$36,AI$6+1,FALSE())</f>
        <v>0.0421274430326935</v>
      </c>
      <c r="AJ346" s="71" t="n">
        <f aca="false">AJ345*VLOOKUP($X346,$K$7:$V$36,AJ$6+1,FALSE())</f>
        <v>0.0104984349791795</v>
      </c>
      <c r="AK346" s="72" t="n">
        <f aca="false">W$7</f>
        <v>0</v>
      </c>
      <c r="AL346" s="73" t="n">
        <f aca="false">AL345*VLOOKUP($X346,$K$40:$V$69,AL$6+1,FALSE())</f>
        <v>0.640726440554255</v>
      </c>
      <c r="AM346" s="74" t="n">
        <f aca="false">AM345*VLOOKUP($X346,$K$40:$V$69,AM$6+1,FALSE())</f>
        <v>0.54857123231555</v>
      </c>
      <c r="AN346" s="74" t="n">
        <f aca="false">AN345*VLOOKUP($X346,$K$40:$V$69,AN$6+1,FALSE())</f>
        <v>0.424909904406751</v>
      </c>
      <c r="AO346" s="74" t="n">
        <f aca="false">AO345*VLOOKUP($X346,$K$40:$V$69,AO$6+1,FALSE())</f>
        <v>0.350391828593762</v>
      </c>
      <c r="AP346" s="74" t="n">
        <f aca="false">AP345*VLOOKUP($X346,$K$40:$V$69,AP$6+1,FALSE())</f>
        <v>0.287309664059011</v>
      </c>
      <c r="AQ346" s="74" t="n">
        <f aca="false">AQ345*VLOOKUP($X346,$K$40:$V$69,AQ$6+1,FALSE())</f>
        <v>0.211119206479445</v>
      </c>
      <c r="AR346" s="74" t="n">
        <f aca="false">AR345*VLOOKUP($X346,$K$40:$V$69,AR$6+1,FALSE())</f>
        <v>0.18364027354564</v>
      </c>
      <c r="AS346" s="74" t="n">
        <f aca="false">AS345*VLOOKUP($X346,$K$40:$V$69,AS$6+1,FALSE())</f>
        <v>0.128382896968044</v>
      </c>
      <c r="AT346" s="74" t="n">
        <f aca="false">AT345*VLOOKUP($X346,$K$40:$V$69,AT$6+1,FALSE())</f>
        <v>0.0970568002535115</v>
      </c>
      <c r="AU346" s="74" t="n">
        <f aca="false">AU345*VLOOKUP($X346,$K$40:$V$69,AU$6+1,FALSE())</f>
        <v>0.0421274430326935</v>
      </c>
      <c r="AV346" s="74" t="n">
        <f aca="false">AV345*VLOOKUP($X346,$K$40:$V$69,AV$6+1,FALSE())</f>
        <v>0.0104984349791795</v>
      </c>
      <c r="AW346" s="75" t="n">
        <v>0</v>
      </c>
      <c r="AX346" s="54"/>
      <c r="AY346" s="60" t="n">
        <f aca="false">AY334+1</f>
        <v>29</v>
      </c>
      <c r="AZ346" s="61" t="n">
        <v>340</v>
      </c>
      <c r="BA346" s="76" t="n">
        <v>0.0421274430326935</v>
      </c>
      <c r="BB346" s="77" t="n">
        <v>0.0970568002535115</v>
      </c>
      <c r="BC346" s="54"/>
      <c r="BD346" s="54" t="n">
        <f aca="false">IF($D$11=1,BA346*BB346,BA346)</f>
        <v>0.0421274430326935</v>
      </c>
    </row>
    <row r="347" customFormat="false" ht="12.75" hidden="false" customHeight="false" outlineLevel="0" collapsed="false"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60" t="n">
        <f aca="false">X335+1</f>
        <v>29</v>
      </c>
      <c r="Y347" s="61" t="n">
        <v>341</v>
      </c>
      <c r="Z347" s="71" t="n">
        <f aca="false">Z346*VLOOKUP($X347,$K$7:$V$36,Z$6+1,FALSE())</f>
        <v>0.639595044972504</v>
      </c>
      <c r="AA347" s="71" t="n">
        <f aca="false">AA346*VLOOKUP($X347,$K$7:$V$36,AA$6+1,FALSE())</f>
        <v>0.547233616523138</v>
      </c>
      <c r="AB347" s="71" t="n">
        <f aca="false">AB346*VLOOKUP($X347,$K$7:$V$36,AB$6+1,FALSE())</f>
        <v>0.423493959421697</v>
      </c>
      <c r="AC347" s="71" t="n">
        <f aca="false">AC346*VLOOKUP($X347,$K$7:$V$36,AC$6+1,FALSE())</f>
        <v>0.348963639889637</v>
      </c>
      <c r="AD347" s="71" t="n">
        <f aca="false">AD346*VLOOKUP($X347,$K$7:$V$36,AD$6+1,FALSE())</f>
        <v>0.285999546576603</v>
      </c>
      <c r="AE347" s="71" t="n">
        <f aca="false">AE346*VLOOKUP($X347,$K$7:$V$36,AE$6+1,FALSE())</f>
        <v>0.210001009958963</v>
      </c>
      <c r="AF347" s="71" t="n">
        <f aca="false">AF346*VLOOKUP($X347,$K$7:$V$36,AF$6+1,FALSE())</f>
        <v>0.182597902830423</v>
      </c>
      <c r="AG347" s="71" t="n">
        <f aca="false">AG346*VLOOKUP($X347,$K$7:$V$36,AG$6+1,FALSE())</f>
        <v>0.127505083701368</v>
      </c>
      <c r="AH347" s="71" t="n">
        <f aca="false">AH346*VLOOKUP($X347,$K$7:$V$36,AH$6+1,FALSE())</f>
        <v>0.0963044672361926</v>
      </c>
      <c r="AI347" s="71" t="n">
        <f aca="false">AI346*VLOOKUP($X347,$K$7:$V$36,AI$6+1,FALSE())</f>
        <v>0.0417079729256106</v>
      </c>
      <c r="AJ347" s="71" t="n">
        <f aca="false">AJ346*VLOOKUP($X347,$K$7:$V$36,AJ$6+1,FALSE())</f>
        <v>0.010357273638669</v>
      </c>
      <c r="AK347" s="72" t="n">
        <f aca="false">W$7</f>
        <v>0</v>
      </c>
      <c r="AL347" s="73" t="n">
        <f aca="false">AL346*VLOOKUP($X347,$K$40:$V$69,AL$6+1,FALSE())</f>
        <v>0.639595044972504</v>
      </c>
      <c r="AM347" s="74" t="n">
        <f aca="false">AM346*VLOOKUP($X347,$K$40:$V$69,AM$6+1,FALSE())</f>
        <v>0.547233616523138</v>
      </c>
      <c r="AN347" s="74" t="n">
        <f aca="false">AN346*VLOOKUP($X347,$K$40:$V$69,AN$6+1,FALSE())</f>
        <v>0.423493959421697</v>
      </c>
      <c r="AO347" s="74" t="n">
        <f aca="false">AO346*VLOOKUP($X347,$K$40:$V$69,AO$6+1,FALSE())</f>
        <v>0.348963639889637</v>
      </c>
      <c r="AP347" s="74" t="n">
        <f aca="false">AP346*VLOOKUP($X347,$K$40:$V$69,AP$6+1,FALSE())</f>
        <v>0.285999546576603</v>
      </c>
      <c r="AQ347" s="74" t="n">
        <f aca="false">AQ346*VLOOKUP($X347,$K$40:$V$69,AQ$6+1,FALSE())</f>
        <v>0.210001009958963</v>
      </c>
      <c r="AR347" s="74" t="n">
        <f aca="false">AR346*VLOOKUP($X347,$K$40:$V$69,AR$6+1,FALSE())</f>
        <v>0.182597902830423</v>
      </c>
      <c r="AS347" s="74" t="n">
        <f aca="false">AS346*VLOOKUP($X347,$K$40:$V$69,AS$6+1,FALSE())</f>
        <v>0.127505083701368</v>
      </c>
      <c r="AT347" s="74" t="n">
        <f aca="false">AT346*VLOOKUP($X347,$K$40:$V$69,AT$6+1,FALSE())</f>
        <v>0.0963044672361926</v>
      </c>
      <c r="AU347" s="74" t="n">
        <f aca="false">AU346*VLOOKUP($X347,$K$40:$V$69,AU$6+1,FALSE())</f>
        <v>0.0417079729256106</v>
      </c>
      <c r="AV347" s="74" t="n">
        <f aca="false">AV346*VLOOKUP($X347,$K$40:$V$69,AV$6+1,FALSE())</f>
        <v>0.010357273638669</v>
      </c>
      <c r="AW347" s="75" t="n">
        <v>0</v>
      </c>
      <c r="AX347" s="54"/>
      <c r="AY347" s="60" t="n">
        <f aca="false">AY335+1</f>
        <v>29</v>
      </c>
      <c r="AZ347" s="61" t="n">
        <v>341</v>
      </c>
      <c r="BA347" s="76" t="n">
        <v>0.0417079729256106</v>
      </c>
      <c r="BB347" s="77" t="n">
        <v>0.0963044672361926</v>
      </c>
      <c r="BC347" s="54"/>
      <c r="BD347" s="54" t="n">
        <f aca="false">IF($D$11=1,BA347*BB347,BA347)</f>
        <v>0.0417079729256106</v>
      </c>
    </row>
    <row r="348" customFormat="false" ht="12.75" hidden="false" customHeight="false" outlineLevel="0" collapsed="false"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60" t="n">
        <f aca="false">X336+1</f>
        <v>29</v>
      </c>
      <c r="Y348" s="61" t="n">
        <v>342</v>
      </c>
      <c r="Z348" s="71" t="n">
        <f aca="false">Z347*VLOOKUP($X348,$K$7:$V$36,Z$6+1,FALSE())</f>
        <v>0.638465647210542</v>
      </c>
      <c r="AA348" s="71" t="n">
        <f aca="false">AA347*VLOOKUP($X348,$K$7:$V$36,AA$6+1,FALSE())</f>
        <v>0.545899262323575</v>
      </c>
      <c r="AB348" s="71" t="n">
        <f aca="false">AB347*VLOOKUP($X348,$K$7:$V$36,AB$6+1,FALSE())</f>
        <v>0.422082732849134</v>
      </c>
      <c r="AC348" s="71" t="n">
        <f aca="false">AC347*VLOOKUP($X348,$K$7:$V$36,AC$6+1,FALSE())</f>
        <v>0.347541272448474</v>
      </c>
      <c r="AD348" s="71" t="n">
        <f aca="false">AD347*VLOOKUP($X348,$K$7:$V$36,AD$6+1,FALSE())</f>
        <v>0.284695403163406</v>
      </c>
      <c r="AE348" s="71" t="n">
        <f aca="false">AE347*VLOOKUP($X348,$K$7:$V$36,AE$6+1,FALSE())</f>
        <v>0.208888735985648</v>
      </c>
      <c r="AF348" s="71" t="n">
        <f aca="false">AF347*VLOOKUP($X348,$K$7:$V$36,AF$6+1,FALSE())</f>
        <v>0.181561448773283</v>
      </c>
      <c r="AG348" s="71" t="n">
        <f aca="false">AG347*VLOOKUP($X348,$K$7:$V$36,AG$6+1,FALSE())</f>
        <v>0.126633272450142</v>
      </c>
      <c r="AH348" s="71" t="n">
        <f aca="false">AH347*VLOOKUP($X348,$K$7:$V$36,AH$6+1,FALSE())</f>
        <v>0.0955579659067872</v>
      </c>
      <c r="AI348" s="71" t="n">
        <f aca="false">AI347*VLOOKUP($X348,$K$7:$V$36,AI$6+1,FALSE())</f>
        <v>0.0412926795536454</v>
      </c>
      <c r="AJ348" s="71" t="n">
        <f aca="false">AJ347*VLOOKUP($X348,$K$7:$V$36,AJ$6+1,FALSE())</f>
        <v>0.0102180103452574</v>
      </c>
      <c r="AK348" s="72" t="n">
        <f aca="false">W$7</f>
        <v>0</v>
      </c>
      <c r="AL348" s="73" t="n">
        <f aca="false">AL347*VLOOKUP($X348,$K$40:$V$69,AL$6+1,FALSE())</f>
        <v>0.638465647210542</v>
      </c>
      <c r="AM348" s="74" t="n">
        <f aca="false">AM347*VLOOKUP($X348,$K$40:$V$69,AM$6+1,FALSE())</f>
        <v>0.545899262323575</v>
      </c>
      <c r="AN348" s="74" t="n">
        <f aca="false">AN347*VLOOKUP($X348,$K$40:$V$69,AN$6+1,FALSE())</f>
        <v>0.422082732849134</v>
      </c>
      <c r="AO348" s="74" t="n">
        <f aca="false">AO347*VLOOKUP($X348,$K$40:$V$69,AO$6+1,FALSE())</f>
        <v>0.347541272448474</v>
      </c>
      <c r="AP348" s="74" t="n">
        <f aca="false">AP347*VLOOKUP($X348,$K$40:$V$69,AP$6+1,FALSE())</f>
        <v>0.284695403163406</v>
      </c>
      <c r="AQ348" s="74" t="n">
        <f aca="false">AQ347*VLOOKUP($X348,$K$40:$V$69,AQ$6+1,FALSE())</f>
        <v>0.208888735985648</v>
      </c>
      <c r="AR348" s="74" t="n">
        <f aca="false">AR347*VLOOKUP($X348,$K$40:$V$69,AR$6+1,FALSE())</f>
        <v>0.181561448773283</v>
      </c>
      <c r="AS348" s="74" t="n">
        <f aca="false">AS347*VLOOKUP($X348,$K$40:$V$69,AS$6+1,FALSE())</f>
        <v>0.126633272450142</v>
      </c>
      <c r="AT348" s="74" t="n">
        <f aca="false">AT347*VLOOKUP($X348,$K$40:$V$69,AT$6+1,FALSE())</f>
        <v>0.0955579659067872</v>
      </c>
      <c r="AU348" s="74" t="n">
        <f aca="false">AU347*VLOOKUP($X348,$K$40:$V$69,AU$6+1,FALSE())</f>
        <v>0.0412926795536454</v>
      </c>
      <c r="AV348" s="74" t="n">
        <f aca="false">AV347*VLOOKUP($X348,$K$40:$V$69,AV$6+1,FALSE())</f>
        <v>0.0102180103452574</v>
      </c>
      <c r="AW348" s="75" t="n">
        <v>0</v>
      </c>
      <c r="AX348" s="54"/>
      <c r="AY348" s="60" t="n">
        <f aca="false">AY336+1</f>
        <v>29</v>
      </c>
      <c r="AZ348" s="61" t="n">
        <v>342</v>
      </c>
      <c r="BA348" s="76" t="n">
        <v>0.0412926795536454</v>
      </c>
      <c r="BB348" s="77" t="n">
        <v>0.0955579659067872</v>
      </c>
      <c r="BC348" s="54"/>
      <c r="BD348" s="54" t="n">
        <f aca="false">IF($D$11=1,BA348*BB348,BA348)</f>
        <v>0.0412926795536454</v>
      </c>
    </row>
    <row r="349" customFormat="false" ht="12.75" hidden="false" customHeight="false" outlineLevel="0" collapsed="false"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60" t="n">
        <f aca="false">X337+1</f>
        <v>29</v>
      </c>
      <c r="Y349" s="61" t="n">
        <v>343</v>
      </c>
      <c r="Z349" s="71" t="n">
        <f aca="false">Z348*VLOOKUP($X349,$K$7:$V$36,Z$6+1,FALSE())</f>
        <v>0.637338243740616</v>
      </c>
      <c r="AA349" s="71" t="n">
        <f aca="false">AA348*VLOOKUP($X349,$K$7:$V$36,AA$6+1,FALSE())</f>
        <v>0.544568161763913</v>
      </c>
      <c r="AB349" s="71" t="n">
        <f aca="false">AB348*VLOOKUP($X349,$K$7:$V$36,AB$6+1,FALSE())</f>
        <v>0.420676208965701</v>
      </c>
      <c r="AC349" s="71" t="n">
        <f aca="false">AC348*VLOOKUP($X349,$K$7:$V$36,AC$6+1,FALSE())</f>
        <v>0.346124702542948</v>
      </c>
      <c r="AD349" s="71" t="n">
        <f aca="false">AD348*VLOOKUP($X349,$K$7:$V$36,AD$6+1,FALSE())</f>
        <v>0.283397206577965</v>
      </c>
      <c r="AE349" s="71" t="n">
        <f aca="false">AE348*VLOOKUP($X349,$K$7:$V$36,AE$6+1,FALSE())</f>
        <v>0.207782353190629</v>
      </c>
      <c r="AF349" s="71" t="n">
        <f aca="false">AF348*VLOOKUP($X349,$K$7:$V$36,AF$6+1,FALSE())</f>
        <v>0.180530877790351</v>
      </c>
      <c r="AG349" s="71" t="n">
        <f aca="false">AG348*VLOOKUP($X349,$K$7:$V$36,AG$6+1,FALSE())</f>
        <v>0.125767422175809</v>
      </c>
      <c r="AH349" s="71" t="n">
        <f aca="false">AH348*VLOOKUP($X349,$K$7:$V$36,AH$6+1,FALSE())</f>
        <v>0.0948172510611327</v>
      </c>
      <c r="AI349" s="71" t="n">
        <f aca="false">AI348*VLOOKUP($X349,$K$7:$V$36,AI$6+1,FALSE())</f>
        <v>0.0408815213283368</v>
      </c>
      <c r="AJ349" s="71" t="n">
        <f aca="false">AJ348*VLOOKUP($X349,$K$7:$V$36,AJ$6+1,FALSE())</f>
        <v>0.0100806195779147</v>
      </c>
      <c r="AK349" s="72" t="n">
        <f aca="false">W$7</f>
        <v>0</v>
      </c>
      <c r="AL349" s="73" t="n">
        <f aca="false">AL348*VLOOKUP($X349,$K$40:$V$69,AL$6+1,FALSE())</f>
        <v>0.637338243740616</v>
      </c>
      <c r="AM349" s="74" t="n">
        <f aca="false">AM348*VLOOKUP($X349,$K$40:$V$69,AM$6+1,FALSE())</f>
        <v>0.544568161763913</v>
      </c>
      <c r="AN349" s="74" t="n">
        <f aca="false">AN348*VLOOKUP($X349,$K$40:$V$69,AN$6+1,FALSE())</f>
        <v>0.420676208965701</v>
      </c>
      <c r="AO349" s="74" t="n">
        <f aca="false">AO348*VLOOKUP($X349,$K$40:$V$69,AO$6+1,FALSE())</f>
        <v>0.346124702542948</v>
      </c>
      <c r="AP349" s="74" t="n">
        <f aca="false">AP348*VLOOKUP($X349,$K$40:$V$69,AP$6+1,FALSE())</f>
        <v>0.283397206577965</v>
      </c>
      <c r="AQ349" s="74" t="n">
        <f aca="false">AQ348*VLOOKUP($X349,$K$40:$V$69,AQ$6+1,FALSE())</f>
        <v>0.207782353190629</v>
      </c>
      <c r="AR349" s="74" t="n">
        <f aca="false">AR348*VLOOKUP($X349,$K$40:$V$69,AR$6+1,FALSE())</f>
        <v>0.180530877790351</v>
      </c>
      <c r="AS349" s="74" t="n">
        <f aca="false">AS348*VLOOKUP($X349,$K$40:$V$69,AS$6+1,FALSE())</f>
        <v>0.125767422175809</v>
      </c>
      <c r="AT349" s="74" t="n">
        <f aca="false">AT348*VLOOKUP($X349,$K$40:$V$69,AT$6+1,FALSE())</f>
        <v>0.0948172510611327</v>
      </c>
      <c r="AU349" s="74" t="n">
        <f aca="false">AU348*VLOOKUP($X349,$K$40:$V$69,AU$6+1,FALSE())</f>
        <v>0.0408815213283368</v>
      </c>
      <c r="AV349" s="74" t="n">
        <f aca="false">AV348*VLOOKUP($X349,$K$40:$V$69,AV$6+1,FALSE())</f>
        <v>0.0100806195779147</v>
      </c>
      <c r="AW349" s="75" t="n">
        <v>0</v>
      </c>
      <c r="AX349" s="54"/>
      <c r="AY349" s="60" t="n">
        <f aca="false">AY337+1</f>
        <v>29</v>
      </c>
      <c r="AZ349" s="61" t="n">
        <v>343</v>
      </c>
      <c r="BA349" s="76" t="n">
        <v>0.0408815213283368</v>
      </c>
      <c r="BB349" s="77" t="n">
        <v>0.0948172510611327</v>
      </c>
      <c r="BC349" s="54"/>
      <c r="BD349" s="54" t="n">
        <f aca="false">IF($D$11=1,BA349*BB349,BA349)</f>
        <v>0.0408815213283368</v>
      </c>
    </row>
    <row r="350" customFormat="false" ht="12.75" hidden="false" customHeight="false" outlineLevel="0" collapsed="false"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60" t="n">
        <f aca="false">X338+1</f>
        <v>29</v>
      </c>
      <c r="Y350" s="61" t="n">
        <v>344</v>
      </c>
      <c r="Z350" s="71" t="n">
        <f aca="false">Z349*VLOOKUP($X350,$K$7:$V$36,Z$6+1,FALSE())</f>
        <v>0.636212831041204</v>
      </c>
      <c r="AA350" s="71" t="n">
        <f aca="false">AA349*VLOOKUP($X350,$K$7:$V$36,AA$6+1,FALSE())</f>
        <v>0.543240306910596</v>
      </c>
      <c r="AB350" s="71" t="n">
        <f aca="false">AB349*VLOOKUP($X350,$K$7:$V$36,AB$6+1,FALSE())</f>
        <v>0.419274372100429</v>
      </c>
      <c r="AC350" s="71" t="n">
        <f aca="false">AC349*VLOOKUP($X350,$K$7:$V$36,AC$6+1,FALSE())</f>
        <v>0.34471390654244</v>
      </c>
      <c r="AD350" s="71" t="n">
        <f aca="false">AD349*VLOOKUP($X350,$K$7:$V$36,AD$6+1,FALSE())</f>
        <v>0.28210492970305</v>
      </c>
      <c r="AE350" s="71" t="n">
        <f aca="false">AE349*VLOOKUP($X350,$K$7:$V$36,AE$6+1,FALSE())</f>
        <v>0.206681830371176</v>
      </c>
      <c r="AF350" s="71" t="n">
        <f aca="false">AF349*VLOOKUP($X350,$K$7:$V$36,AF$6+1,FALSE())</f>
        <v>0.179506156488385</v>
      </c>
      <c r="AG350" s="71" t="n">
        <f aca="false">AG349*VLOOKUP($X350,$K$7:$V$36,AG$6+1,FALSE())</f>
        <v>0.124907492120413</v>
      </c>
      <c r="AH350" s="71" t="n">
        <f aca="false">AH349*VLOOKUP($X350,$K$7:$V$36,AH$6+1,FALSE())</f>
        <v>0.0940822778454654</v>
      </c>
      <c r="AI350" s="71" t="n">
        <f aca="false">AI349*VLOOKUP($X350,$K$7:$V$36,AI$6+1,FALSE())</f>
        <v>0.0404744570753271</v>
      </c>
      <c r="AJ350" s="71" t="n">
        <f aca="false">AJ349*VLOOKUP($X350,$K$7:$V$36,AJ$6+1,FALSE())</f>
        <v>0.00994507615876534</v>
      </c>
      <c r="AK350" s="72" t="n">
        <f aca="false">W$7</f>
        <v>0</v>
      </c>
      <c r="AL350" s="73" t="n">
        <f aca="false">AL349*VLOOKUP($X350,$K$40:$V$69,AL$6+1,FALSE())</f>
        <v>0.636212831041204</v>
      </c>
      <c r="AM350" s="74" t="n">
        <f aca="false">AM349*VLOOKUP($X350,$K$40:$V$69,AM$6+1,FALSE())</f>
        <v>0.543240306910596</v>
      </c>
      <c r="AN350" s="74" t="n">
        <f aca="false">AN349*VLOOKUP($X350,$K$40:$V$69,AN$6+1,FALSE())</f>
        <v>0.419274372100429</v>
      </c>
      <c r="AO350" s="74" t="n">
        <f aca="false">AO349*VLOOKUP($X350,$K$40:$V$69,AO$6+1,FALSE())</f>
        <v>0.34471390654244</v>
      </c>
      <c r="AP350" s="74" t="n">
        <f aca="false">AP349*VLOOKUP($X350,$K$40:$V$69,AP$6+1,FALSE())</f>
        <v>0.28210492970305</v>
      </c>
      <c r="AQ350" s="74" t="n">
        <f aca="false">AQ349*VLOOKUP($X350,$K$40:$V$69,AQ$6+1,FALSE())</f>
        <v>0.206681830371176</v>
      </c>
      <c r="AR350" s="74" t="n">
        <f aca="false">AR349*VLOOKUP($X350,$K$40:$V$69,AR$6+1,FALSE())</f>
        <v>0.179506156488385</v>
      </c>
      <c r="AS350" s="74" t="n">
        <f aca="false">AS349*VLOOKUP($X350,$K$40:$V$69,AS$6+1,FALSE())</f>
        <v>0.124907492120413</v>
      </c>
      <c r="AT350" s="74" t="n">
        <f aca="false">AT349*VLOOKUP($X350,$K$40:$V$69,AT$6+1,FALSE())</f>
        <v>0.0940822778454654</v>
      </c>
      <c r="AU350" s="74" t="n">
        <f aca="false">AU349*VLOOKUP($X350,$K$40:$V$69,AU$6+1,FALSE())</f>
        <v>0.0404744570753271</v>
      </c>
      <c r="AV350" s="74" t="n">
        <f aca="false">AV349*VLOOKUP($X350,$K$40:$V$69,AV$6+1,FALSE())</f>
        <v>0.00994507615876534</v>
      </c>
      <c r="AW350" s="75" t="n">
        <v>0</v>
      </c>
      <c r="AX350" s="54"/>
      <c r="AY350" s="60" t="n">
        <f aca="false">AY338+1</f>
        <v>29</v>
      </c>
      <c r="AZ350" s="61" t="n">
        <v>344</v>
      </c>
      <c r="BA350" s="76" t="n">
        <v>0.0404744570753271</v>
      </c>
      <c r="BB350" s="77" t="n">
        <v>0.0940822778454654</v>
      </c>
      <c r="BC350" s="54"/>
      <c r="BD350" s="54" t="n">
        <f aca="false">IF($D$11=1,BA350*BB350,BA350)</f>
        <v>0.0404744570753271</v>
      </c>
    </row>
    <row r="351" customFormat="false" ht="12.75" hidden="false" customHeight="false" outlineLevel="0" collapsed="false"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60" t="n">
        <f aca="false">X339+1</f>
        <v>29</v>
      </c>
      <c r="Y351" s="61" t="n">
        <v>345</v>
      </c>
      <c r="Z351" s="71" t="n">
        <f aca="false">Z350*VLOOKUP($X351,$K$7:$V$36,Z$6+1,FALSE())</f>
        <v>0.635089405596999</v>
      </c>
      <c r="AA351" s="71" t="n">
        <f aca="false">AA350*VLOOKUP($X351,$K$7:$V$36,AA$6+1,FALSE())</f>
        <v>0.541915689849416</v>
      </c>
      <c r="AB351" s="71" t="n">
        <f aca="false">AB350*VLOOKUP($X351,$K$7:$V$36,AB$6+1,FALSE())</f>
        <v>0.417877206634573</v>
      </c>
      <c r="AC351" s="71" t="n">
        <f aca="false">AC350*VLOOKUP($X351,$K$7:$V$36,AC$6+1,FALSE())</f>
        <v>0.343308860912652</v>
      </c>
      <c r="AD351" s="71" t="n">
        <f aca="false">AD350*VLOOKUP($X351,$K$7:$V$36,AD$6+1,FALSE())</f>
        <v>0.280818545545079</v>
      </c>
      <c r="AE351" s="71" t="n">
        <f aca="false">AE350*VLOOKUP($X351,$K$7:$V$36,AE$6+1,FALSE())</f>
        <v>0.205587136489829</v>
      </c>
      <c r="AF351" s="71" t="n">
        <f aca="false">AF350*VLOOKUP($X351,$K$7:$V$36,AF$6+1,FALSE())</f>
        <v>0.178487251663685</v>
      </c>
      <c r="AG351" s="71" t="n">
        <f aca="false">AG350*VLOOKUP($X351,$K$7:$V$36,AG$6+1,FALSE())</f>
        <v>0.124053441804678</v>
      </c>
      <c r="AH351" s="71" t="n">
        <f aca="false">AH350*VLOOKUP($X351,$K$7:$V$36,AH$6+1,FALSE())</f>
        <v>0.0933530017537044</v>
      </c>
      <c r="AI351" s="71" t="n">
        <f aca="false">AI350*VLOOKUP($X351,$K$7:$V$36,AI$6+1,FALSE())</f>
        <v>0.0400714460302386</v>
      </c>
      <c r="AJ351" s="71" t="n">
        <f aca="false">AJ350*VLOOKUP($X351,$K$7:$V$36,AJ$6+1,FALSE())</f>
        <v>0.00981135524847399</v>
      </c>
      <c r="AK351" s="72" t="n">
        <f aca="false">W$7</f>
        <v>0</v>
      </c>
      <c r="AL351" s="73" t="n">
        <f aca="false">AL350*VLOOKUP($X351,$K$40:$V$69,AL$6+1,FALSE())</f>
        <v>0.635089405596999</v>
      </c>
      <c r="AM351" s="74" t="n">
        <f aca="false">AM350*VLOOKUP($X351,$K$40:$V$69,AM$6+1,FALSE())</f>
        <v>0.541915689849416</v>
      </c>
      <c r="AN351" s="74" t="n">
        <f aca="false">AN350*VLOOKUP($X351,$K$40:$V$69,AN$6+1,FALSE())</f>
        <v>0.417877206634573</v>
      </c>
      <c r="AO351" s="74" t="n">
        <f aca="false">AO350*VLOOKUP($X351,$K$40:$V$69,AO$6+1,FALSE())</f>
        <v>0.343308860912652</v>
      </c>
      <c r="AP351" s="74" t="n">
        <f aca="false">AP350*VLOOKUP($X351,$K$40:$V$69,AP$6+1,FALSE())</f>
        <v>0.280818545545079</v>
      </c>
      <c r="AQ351" s="74" t="n">
        <f aca="false">AQ350*VLOOKUP($X351,$K$40:$V$69,AQ$6+1,FALSE())</f>
        <v>0.205587136489829</v>
      </c>
      <c r="AR351" s="74" t="n">
        <f aca="false">AR350*VLOOKUP($X351,$K$40:$V$69,AR$6+1,FALSE())</f>
        <v>0.178487251663685</v>
      </c>
      <c r="AS351" s="74" t="n">
        <f aca="false">AS350*VLOOKUP($X351,$K$40:$V$69,AS$6+1,FALSE())</f>
        <v>0.124053441804678</v>
      </c>
      <c r="AT351" s="74" t="n">
        <f aca="false">AT350*VLOOKUP($X351,$K$40:$V$69,AT$6+1,FALSE())</f>
        <v>0.0933530017537044</v>
      </c>
      <c r="AU351" s="74" t="n">
        <f aca="false">AU350*VLOOKUP($X351,$K$40:$V$69,AU$6+1,FALSE())</f>
        <v>0.0400714460302386</v>
      </c>
      <c r="AV351" s="74" t="n">
        <f aca="false">AV350*VLOOKUP($X351,$K$40:$V$69,AV$6+1,FALSE())</f>
        <v>0.00981135524847399</v>
      </c>
      <c r="AW351" s="75" t="n">
        <v>0</v>
      </c>
      <c r="AX351" s="54"/>
      <c r="AY351" s="60" t="n">
        <f aca="false">AY339+1</f>
        <v>29</v>
      </c>
      <c r="AZ351" s="61" t="n">
        <v>345</v>
      </c>
      <c r="BA351" s="76" t="n">
        <v>0.0400714460302386</v>
      </c>
      <c r="BB351" s="77" t="n">
        <v>0.0933530017537044</v>
      </c>
      <c r="BC351" s="54"/>
      <c r="BD351" s="54" t="n">
        <f aca="false">IF($D$11=1,BA351*BB351,BA351)</f>
        <v>0.0400714460302386</v>
      </c>
    </row>
    <row r="352" customFormat="false" ht="12.75" hidden="false" customHeight="false" outlineLevel="0" collapsed="false"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60" t="n">
        <f aca="false">X340+1</f>
        <v>29</v>
      </c>
      <c r="Y352" s="61" t="n">
        <v>346</v>
      </c>
      <c r="Z352" s="71" t="n">
        <f aca="false">Z351*VLOOKUP($X352,$K$7:$V$36,Z$6+1,FALSE())</f>
        <v>0.633967963898904</v>
      </c>
      <c r="AA352" s="71" t="n">
        <f aca="false">AA351*VLOOKUP($X352,$K$7:$V$36,AA$6+1,FALSE())</f>
        <v>0.540594302685458</v>
      </c>
      <c r="AB352" s="71" t="n">
        <f aca="false">AB351*VLOOKUP($X352,$K$7:$V$36,AB$6+1,FALSE())</f>
        <v>0.416484697001434</v>
      </c>
      <c r="AC352" s="71" t="n">
        <f aca="false">AC351*VLOOKUP($X352,$K$7:$V$36,AC$6+1,FALSE())</f>
        <v>0.341909542215211</v>
      </c>
      <c r="AD352" s="71" t="n">
        <f aca="false">AD351*VLOOKUP($X352,$K$7:$V$36,AD$6+1,FALSE())</f>
        <v>0.279538027233564</v>
      </c>
      <c r="AE352" s="71" t="n">
        <f aca="false">AE351*VLOOKUP($X352,$K$7:$V$36,AE$6+1,FALSE())</f>
        <v>0.204498240673516</v>
      </c>
      <c r="AF352" s="71" t="n">
        <f aca="false">AF351*VLOOKUP($X352,$K$7:$V$36,AF$6+1,FALSE())</f>
        <v>0.177474130301024</v>
      </c>
      <c r="AG352" s="71" t="n">
        <f aca="false">AG351*VLOOKUP($X352,$K$7:$V$36,AG$6+1,FALSE())</f>
        <v>0.123205231026103</v>
      </c>
      <c r="AH352" s="71" t="n">
        <f aca="false">AH351*VLOOKUP($X352,$K$7:$V$36,AH$6+1,FALSE())</f>
        <v>0.0926293786247564</v>
      </c>
      <c r="AI352" s="71" t="n">
        <f aca="false">AI351*VLOOKUP($X352,$K$7:$V$36,AI$6+1,FALSE())</f>
        <v>0.0396724478345914</v>
      </c>
      <c r="AJ352" s="71" t="n">
        <f aca="false">AJ351*VLOOKUP($X352,$K$7:$V$36,AJ$6+1,FALSE())</f>
        <v>0.00967943234169349</v>
      </c>
      <c r="AK352" s="72" t="n">
        <f aca="false">W$7</f>
        <v>0</v>
      </c>
      <c r="AL352" s="73" t="n">
        <f aca="false">AL351*VLOOKUP($X352,$K$40:$V$69,AL$6+1,FALSE())</f>
        <v>0.633967963898904</v>
      </c>
      <c r="AM352" s="74" t="n">
        <f aca="false">AM351*VLOOKUP($X352,$K$40:$V$69,AM$6+1,FALSE())</f>
        <v>0.540594302685458</v>
      </c>
      <c r="AN352" s="74" t="n">
        <f aca="false">AN351*VLOOKUP($X352,$K$40:$V$69,AN$6+1,FALSE())</f>
        <v>0.416484697001434</v>
      </c>
      <c r="AO352" s="74" t="n">
        <f aca="false">AO351*VLOOKUP($X352,$K$40:$V$69,AO$6+1,FALSE())</f>
        <v>0.341909542215211</v>
      </c>
      <c r="AP352" s="74" t="n">
        <f aca="false">AP351*VLOOKUP($X352,$K$40:$V$69,AP$6+1,FALSE())</f>
        <v>0.279538027233564</v>
      </c>
      <c r="AQ352" s="74" t="n">
        <f aca="false">AQ351*VLOOKUP($X352,$K$40:$V$69,AQ$6+1,FALSE())</f>
        <v>0.204498240673516</v>
      </c>
      <c r="AR352" s="74" t="n">
        <f aca="false">AR351*VLOOKUP($X352,$K$40:$V$69,AR$6+1,FALSE())</f>
        <v>0.177474130301024</v>
      </c>
      <c r="AS352" s="74" t="n">
        <f aca="false">AS351*VLOOKUP($X352,$K$40:$V$69,AS$6+1,FALSE())</f>
        <v>0.123205231026103</v>
      </c>
      <c r="AT352" s="74" t="n">
        <f aca="false">AT351*VLOOKUP($X352,$K$40:$V$69,AT$6+1,FALSE())</f>
        <v>0.0926293786247564</v>
      </c>
      <c r="AU352" s="74" t="n">
        <f aca="false">AU351*VLOOKUP($X352,$K$40:$V$69,AU$6+1,FALSE())</f>
        <v>0.0396724478345914</v>
      </c>
      <c r="AV352" s="74" t="n">
        <f aca="false">AV351*VLOOKUP($X352,$K$40:$V$69,AV$6+1,FALSE())</f>
        <v>0.00967943234169349</v>
      </c>
      <c r="AW352" s="75" t="n">
        <v>0</v>
      </c>
      <c r="AX352" s="54"/>
      <c r="AY352" s="60" t="n">
        <f aca="false">AY340+1</f>
        <v>29</v>
      </c>
      <c r="AZ352" s="61" t="n">
        <v>346</v>
      </c>
      <c r="BA352" s="76" t="n">
        <v>0.0396724478345914</v>
      </c>
      <c r="BB352" s="77" t="n">
        <v>0.0926293786247564</v>
      </c>
      <c r="BC352" s="54"/>
      <c r="BD352" s="54" t="n">
        <f aca="false">IF($D$11=1,BA352*BB352,BA352)</f>
        <v>0.0396724478345914</v>
      </c>
    </row>
    <row r="353" customFormat="false" ht="12.75" hidden="false" customHeight="false" outlineLevel="0" collapsed="false"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60" t="n">
        <f aca="false">X341+1</f>
        <v>29</v>
      </c>
      <c r="Y353" s="61" t="n">
        <v>347</v>
      </c>
      <c r="Z353" s="71" t="n">
        <f aca="false">Z352*VLOOKUP($X353,$K$7:$V$36,Z$6+1,FALSE())</f>
        <v>0.632848502444018</v>
      </c>
      <c r="AA353" s="71" t="n">
        <f aca="false">AA352*VLOOKUP($X353,$K$7:$V$36,AA$6+1,FALSE())</f>
        <v>0.539276137543062</v>
      </c>
      <c r="AB353" s="71" t="n">
        <f aca="false">AB352*VLOOKUP($X353,$K$7:$V$36,AB$6+1,FALSE())</f>
        <v>0.415096827686186</v>
      </c>
      <c r="AC353" s="71" t="n">
        <f aca="false">AC352*VLOOKUP($X353,$K$7:$V$36,AC$6+1,FALSE())</f>
        <v>0.340515927107278</v>
      </c>
      <c r="AD353" s="71" t="n">
        <f aca="false">AD352*VLOOKUP($X353,$K$7:$V$36,AD$6+1,FALSE())</f>
        <v>0.278263348020542</v>
      </c>
      <c r="AE353" s="71" t="n">
        <f aca="false">AE352*VLOOKUP($X353,$K$7:$V$36,AE$6+1,FALSE())</f>
        <v>0.203415112212685</v>
      </c>
      <c r="AF353" s="71" t="n">
        <f aca="false">AF352*VLOOKUP($X353,$K$7:$V$36,AF$6+1,FALSE())</f>
        <v>0.176466759572574</v>
      </c>
      <c r="AG353" s="71" t="n">
        <f aca="false">AG352*VLOOKUP($X353,$K$7:$V$36,AG$6+1,FALSE())</f>
        <v>0.122362819857071</v>
      </c>
      <c r="AH353" s="71" t="n">
        <f aca="false">AH352*VLOOKUP($X353,$K$7:$V$36,AH$6+1,FALSE())</f>
        <v>0.0919113646398413</v>
      </c>
      <c r="AI353" s="71" t="n">
        <f aca="false">AI352*VLOOKUP($X353,$K$7:$V$36,AI$6+1,FALSE())</f>
        <v>0.039277422531762</v>
      </c>
      <c r="AJ353" s="71" t="n">
        <f aca="false">AJ352*VLOOKUP($X353,$K$7:$V$36,AJ$6+1,FALSE())</f>
        <v>0.00954928326257417</v>
      </c>
      <c r="AK353" s="72" t="n">
        <f aca="false">W$7</f>
        <v>0</v>
      </c>
      <c r="AL353" s="73" t="n">
        <f aca="false">AL352*VLOOKUP($X353,$K$40:$V$69,AL$6+1,FALSE())</f>
        <v>0.632848502444018</v>
      </c>
      <c r="AM353" s="74" t="n">
        <f aca="false">AM352*VLOOKUP($X353,$K$40:$V$69,AM$6+1,FALSE())</f>
        <v>0.539276137543062</v>
      </c>
      <c r="AN353" s="74" t="n">
        <f aca="false">AN352*VLOOKUP($X353,$K$40:$V$69,AN$6+1,FALSE())</f>
        <v>0.415096827686186</v>
      </c>
      <c r="AO353" s="74" t="n">
        <f aca="false">AO352*VLOOKUP($X353,$K$40:$V$69,AO$6+1,FALSE())</f>
        <v>0.340515927107278</v>
      </c>
      <c r="AP353" s="74" t="n">
        <f aca="false">AP352*VLOOKUP($X353,$K$40:$V$69,AP$6+1,FALSE())</f>
        <v>0.278263348020542</v>
      </c>
      <c r="AQ353" s="74" t="n">
        <f aca="false">AQ352*VLOOKUP($X353,$K$40:$V$69,AQ$6+1,FALSE())</f>
        <v>0.203415112212685</v>
      </c>
      <c r="AR353" s="74" t="n">
        <f aca="false">AR352*VLOOKUP($X353,$K$40:$V$69,AR$6+1,FALSE())</f>
        <v>0.176466759572574</v>
      </c>
      <c r="AS353" s="74" t="n">
        <f aca="false">AS352*VLOOKUP($X353,$K$40:$V$69,AS$6+1,FALSE())</f>
        <v>0.122362819857071</v>
      </c>
      <c r="AT353" s="74" t="n">
        <f aca="false">AT352*VLOOKUP($X353,$K$40:$V$69,AT$6+1,FALSE())</f>
        <v>0.0919113646398413</v>
      </c>
      <c r="AU353" s="74" t="n">
        <f aca="false">AU352*VLOOKUP($X353,$K$40:$V$69,AU$6+1,FALSE())</f>
        <v>0.039277422531762</v>
      </c>
      <c r="AV353" s="74" t="n">
        <f aca="false">AV352*VLOOKUP($X353,$K$40:$V$69,AV$6+1,FALSE())</f>
        <v>0.00954928326257417</v>
      </c>
      <c r="AW353" s="75" t="n">
        <v>0</v>
      </c>
      <c r="AX353" s="54"/>
      <c r="AY353" s="60" t="n">
        <f aca="false">AY341+1</f>
        <v>29</v>
      </c>
      <c r="AZ353" s="61" t="n">
        <v>347</v>
      </c>
      <c r="BA353" s="76" t="n">
        <v>0.039277422531762</v>
      </c>
      <c r="BB353" s="77" t="n">
        <v>0.0919113646398413</v>
      </c>
      <c r="BC353" s="54"/>
      <c r="BD353" s="54" t="n">
        <f aca="false">IF($D$11=1,BA353*BB353,BA353)</f>
        <v>0.039277422531762</v>
      </c>
    </row>
    <row r="354" customFormat="false" ht="12.75" hidden="false" customHeight="false" outlineLevel="0" collapsed="false"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60" t="n">
        <f aca="false">X342+1</f>
        <v>29</v>
      </c>
      <c r="Y354" s="61" t="n">
        <v>348</v>
      </c>
      <c r="Z354" s="71" t="n">
        <f aca="false">Z353*VLOOKUP($X354,$K$7:$V$36,Z$6+1,FALSE())</f>
        <v>0.631731017735624</v>
      </c>
      <c r="AA354" s="71" t="n">
        <f aca="false">AA353*VLOOKUP($X354,$K$7:$V$36,AA$6+1,FALSE())</f>
        <v>0.537961186565768</v>
      </c>
      <c r="AB354" s="71" t="n">
        <f aca="false">AB353*VLOOKUP($X354,$K$7:$V$36,AB$6+1,FALSE())</f>
        <v>0.413713583225705</v>
      </c>
      <c r="AC354" s="71" t="n">
        <f aca="false">AC353*VLOOKUP($X354,$K$7:$V$36,AC$6+1,FALSE())</f>
        <v>0.339127992341158</v>
      </c>
      <c r="AD354" s="71" t="n">
        <f aca="false">AD353*VLOOKUP($X354,$K$7:$V$36,AD$6+1,FALSE())</f>
        <v>0.27699448128002</v>
      </c>
      <c r="AE354" s="71" t="n">
        <f aca="false">AE353*VLOOKUP($X354,$K$7:$V$36,AE$6+1,FALSE())</f>
        <v>0.202337720560439</v>
      </c>
      <c r="AF354" s="71" t="n">
        <f aca="false">AF353*VLOOKUP($X354,$K$7:$V$36,AF$6+1,FALSE())</f>
        <v>0.175465106836841</v>
      </c>
      <c r="AG354" s="71" t="n">
        <f aca="false">AG353*VLOOKUP($X354,$K$7:$V$36,AG$6+1,FALSE())</f>
        <v>0.121526168642967</v>
      </c>
      <c r="AH354" s="71" t="n">
        <f aca="false">AH353*VLOOKUP($X354,$K$7:$V$36,AH$6+1,FALSE())</f>
        <v>0.0911989163198393</v>
      </c>
      <c r="AI354" s="71" t="n">
        <f aca="false">AI353*VLOOKUP($X354,$K$7:$V$36,AI$6+1,FALSE())</f>
        <v>0.0388863305629816</v>
      </c>
      <c r="AJ354" s="71" t="n">
        <f aca="false">AJ353*VLOOKUP($X354,$K$7:$V$36,AJ$6+1,FALSE())</f>
        <v>0.00942088416033342</v>
      </c>
      <c r="AK354" s="72" t="n">
        <f aca="false">W$7</f>
        <v>0</v>
      </c>
      <c r="AL354" s="73" t="n">
        <f aca="false">AL353*VLOOKUP($X354,$K$40:$V$69,AL$6+1,FALSE())</f>
        <v>0.631731017735624</v>
      </c>
      <c r="AM354" s="74" t="n">
        <f aca="false">AM353*VLOOKUP($X354,$K$40:$V$69,AM$6+1,FALSE())</f>
        <v>0.537961186565768</v>
      </c>
      <c r="AN354" s="74" t="n">
        <f aca="false">AN353*VLOOKUP($X354,$K$40:$V$69,AN$6+1,FALSE())</f>
        <v>0.413713583225705</v>
      </c>
      <c r="AO354" s="74" t="n">
        <f aca="false">AO353*VLOOKUP($X354,$K$40:$V$69,AO$6+1,FALSE())</f>
        <v>0.339127992341158</v>
      </c>
      <c r="AP354" s="74" t="n">
        <f aca="false">AP353*VLOOKUP($X354,$K$40:$V$69,AP$6+1,FALSE())</f>
        <v>0.27699448128002</v>
      </c>
      <c r="AQ354" s="74" t="n">
        <f aca="false">AQ353*VLOOKUP($X354,$K$40:$V$69,AQ$6+1,FALSE())</f>
        <v>0.202337720560439</v>
      </c>
      <c r="AR354" s="74" t="n">
        <f aca="false">AR353*VLOOKUP($X354,$K$40:$V$69,AR$6+1,FALSE())</f>
        <v>0.175465106836841</v>
      </c>
      <c r="AS354" s="74" t="n">
        <f aca="false">AS353*VLOOKUP($X354,$K$40:$V$69,AS$6+1,FALSE())</f>
        <v>0.121526168642967</v>
      </c>
      <c r="AT354" s="74" t="n">
        <f aca="false">AT353*VLOOKUP($X354,$K$40:$V$69,AT$6+1,FALSE())</f>
        <v>0.0911989163198393</v>
      </c>
      <c r="AU354" s="74" t="n">
        <f aca="false">AU353*VLOOKUP($X354,$K$40:$V$69,AU$6+1,FALSE())</f>
        <v>0.0388863305629816</v>
      </c>
      <c r="AV354" s="74" t="n">
        <f aca="false">AV353*VLOOKUP($X354,$K$40:$V$69,AV$6+1,FALSE())</f>
        <v>0.00942088416033342</v>
      </c>
      <c r="AW354" s="75" t="n">
        <v>0</v>
      </c>
      <c r="AX354" s="54"/>
      <c r="AY354" s="60" t="n">
        <f aca="false">AY342+1</f>
        <v>29</v>
      </c>
      <c r="AZ354" s="61" t="n">
        <v>348</v>
      </c>
      <c r="BA354" s="76" t="n">
        <v>0.0388863305629816</v>
      </c>
      <c r="BB354" s="77" t="n">
        <v>0.0911989163198393</v>
      </c>
      <c r="BC354" s="54"/>
      <c r="BD354" s="54" t="n">
        <f aca="false">IF($D$11=1,BA354*BB354,BA354)</f>
        <v>0.0388863305629816</v>
      </c>
    </row>
    <row r="355" customFormat="false" ht="12.75" hidden="false" customHeight="false" outlineLevel="0" collapsed="false"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60" t="n">
        <f aca="false">X343+1</f>
        <v>30</v>
      </c>
      <c r="Y355" s="61" t="n">
        <v>349</v>
      </c>
      <c r="Z355" s="71" t="n">
        <f aca="false">Z354*VLOOKUP($X355,$K$7:$V$36,Z$6+1,FALSE())</f>
        <v>0.630615506283181</v>
      </c>
      <c r="AA355" s="71" t="n">
        <f aca="false">AA354*VLOOKUP($X355,$K$7:$V$36,AA$6+1,FALSE())</f>
        <v>0.536649441916277</v>
      </c>
      <c r="AB355" s="71" t="n">
        <f aca="false">AB354*VLOOKUP($X355,$K$7:$V$36,AB$6+1,FALSE())</f>
        <v>0.412334948208395</v>
      </c>
      <c r="AC355" s="71" t="n">
        <f aca="false">AC354*VLOOKUP($X355,$K$7:$V$36,AC$6+1,FALSE())</f>
        <v>0.337745714763914</v>
      </c>
      <c r="AD355" s="71" t="n">
        <f aca="false">AD354*VLOOKUP($X355,$K$7:$V$36,AD$6+1,FALSE())</f>
        <v>0.275731400507419</v>
      </c>
      <c r="AE355" s="71" t="n">
        <f aca="false">AE354*VLOOKUP($X355,$K$7:$V$36,AE$6+1,FALSE())</f>
        <v>0.201266035331672</v>
      </c>
      <c r="AF355" s="71" t="n">
        <f aca="false">AF354*VLOOKUP($X355,$K$7:$V$36,AF$6+1,FALSE())</f>
        <v>0.174469139637609</v>
      </c>
      <c r="AG355" s="71" t="n">
        <f aca="false">AG354*VLOOKUP($X355,$K$7:$V$36,AG$6+1,FALSE())</f>
        <v>0.120695238000315</v>
      </c>
      <c r="AH355" s="71" t="n">
        <f aca="false">AH354*VLOOKUP($X355,$K$7:$V$36,AH$6+1,FALSE())</f>
        <v>0.0904919905226577</v>
      </c>
      <c r="AI355" s="71" t="n">
        <f aca="false">AI354*VLOOKUP($X355,$K$7:$V$36,AI$6+1,FALSE())</f>
        <v>0.0384991327633748</v>
      </c>
      <c r="AJ355" s="71" t="n">
        <f aca="false">AJ354*VLOOKUP($X355,$K$7:$V$36,AJ$6+1,FALSE())</f>
        <v>0.00929421150488484</v>
      </c>
      <c r="AK355" s="72" t="n">
        <f aca="false">W$7</f>
        <v>0</v>
      </c>
      <c r="AL355" s="73" t="n">
        <f aca="false">AL354*VLOOKUP($X355,$K$40:$V$69,AL$6+1,FALSE())</f>
        <v>0.630615506283181</v>
      </c>
      <c r="AM355" s="74" t="n">
        <f aca="false">AM354*VLOOKUP($X355,$K$40:$V$69,AM$6+1,FALSE())</f>
        <v>0.536649441916277</v>
      </c>
      <c r="AN355" s="74" t="n">
        <f aca="false">AN354*VLOOKUP($X355,$K$40:$V$69,AN$6+1,FALSE())</f>
        <v>0.412334948208395</v>
      </c>
      <c r="AO355" s="74" t="n">
        <f aca="false">AO354*VLOOKUP($X355,$K$40:$V$69,AO$6+1,FALSE())</f>
        <v>0.337745714763914</v>
      </c>
      <c r="AP355" s="74" t="n">
        <f aca="false">AP354*VLOOKUP($X355,$K$40:$V$69,AP$6+1,FALSE())</f>
        <v>0.275731400507419</v>
      </c>
      <c r="AQ355" s="74" t="n">
        <f aca="false">AQ354*VLOOKUP($X355,$K$40:$V$69,AQ$6+1,FALSE())</f>
        <v>0.201266035331672</v>
      </c>
      <c r="AR355" s="74" t="n">
        <f aca="false">AR354*VLOOKUP($X355,$K$40:$V$69,AR$6+1,FALSE())</f>
        <v>0.174469139637609</v>
      </c>
      <c r="AS355" s="74" t="n">
        <f aca="false">AS354*VLOOKUP($X355,$K$40:$V$69,AS$6+1,FALSE())</f>
        <v>0.120695238000315</v>
      </c>
      <c r="AT355" s="74" t="n">
        <f aca="false">AT354*VLOOKUP($X355,$K$40:$V$69,AT$6+1,FALSE())</f>
        <v>0.0904919905226577</v>
      </c>
      <c r="AU355" s="74" t="n">
        <f aca="false">AU354*VLOOKUP($X355,$K$40:$V$69,AU$6+1,FALSE())</f>
        <v>0.0384991327633748</v>
      </c>
      <c r="AV355" s="74" t="n">
        <f aca="false">AV354*VLOOKUP($X355,$K$40:$V$69,AV$6+1,FALSE())</f>
        <v>0.00929421150488484</v>
      </c>
      <c r="AW355" s="75" t="n">
        <v>0</v>
      </c>
      <c r="AX355" s="54"/>
      <c r="AY355" s="60" t="n">
        <f aca="false">AY343+1</f>
        <v>30</v>
      </c>
      <c r="AZ355" s="61" t="n">
        <v>349</v>
      </c>
      <c r="BA355" s="76" t="n">
        <v>0.0384991327633748</v>
      </c>
      <c r="BB355" s="77" t="n">
        <v>0.0904919905226577</v>
      </c>
      <c r="BC355" s="54"/>
      <c r="BD355" s="54" t="n">
        <f aca="false">IF($D$11=1,BA355*BB355,BA355)</f>
        <v>0.0384991327633748</v>
      </c>
    </row>
    <row r="356" customFormat="false" ht="12.75" hidden="false" customHeight="false" outlineLevel="0" collapsed="false"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60" t="n">
        <f aca="false">X344+1</f>
        <v>30</v>
      </c>
      <c r="Y356" s="61" t="n">
        <v>350</v>
      </c>
      <c r="Z356" s="71" t="n">
        <f aca="false">Z355*VLOOKUP($X356,$K$7:$V$36,Z$6+1,FALSE())</f>
        <v>0.629501964602311</v>
      </c>
      <c r="AA356" s="71" t="n">
        <f aca="false">AA355*VLOOKUP($X356,$K$7:$V$36,AA$6+1,FALSE())</f>
        <v>0.535340895776397</v>
      </c>
      <c r="AB356" s="71" t="n">
        <f aca="false">AB355*VLOOKUP($X356,$K$7:$V$36,AB$6+1,FALSE())</f>
        <v>0.410960907274015</v>
      </c>
      <c r="AC356" s="71" t="n">
        <f aca="false">AC355*VLOOKUP($X356,$K$7:$V$36,AC$6+1,FALSE())</f>
        <v>0.33636907131698</v>
      </c>
      <c r="AD356" s="71" t="n">
        <f aca="false">AD355*VLOOKUP($X356,$K$7:$V$36,AD$6+1,FALSE())</f>
        <v>0.274474079319019</v>
      </c>
      <c r="AE356" s="71" t="n">
        <f aca="false">AE355*VLOOKUP($X356,$K$7:$V$36,AE$6+1,FALSE())</f>
        <v>0.200200026302214</v>
      </c>
      <c r="AF356" s="71" t="n">
        <f aca="false">AF355*VLOOKUP($X356,$K$7:$V$36,AF$6+1,FALSE())</f>
        <v>0.173478825702893</v>
      </c>
      <c r="AG356" s="71" t="n">
        <f aca="false">AG355*VLOOKUP($X356,$K$7:$V$36,AG$6+1,FALSE())</f>
        <v>0.119869988814922</v>
      </c>
      <c r="AH356" s="71" t="n">
        <f aca="false">AH355*VLOOKUP($X356,$K$7:$V$36,AH$6+1,FALSE())</f>
        <v>0.0897905444406184</v>
      </c>
      <c r="AI356" s="71" t="n">
        <f aca="false">AI355*VLOOKUP($X356,$K$7:$V$36,AI$6+1,FALSE())</f>
        <v>0.0381157903580378</v>
      </c>
      <c r="AJ356" s="71" t="n">
        <f aca="false">AJ355*VLOOKUP($X356,$K$7:$V$36,AJ$6+1,FALSE())</f>
        <v>0.0091692420825262</v>
      </c>
      <c r="AK356" s="72" t="n">
        <f aca="false">W$7</f>
        <v>0</v>
      </c>
      <c r="AL356" s="73" t="n">
        <f aca="false">AL355*VLOOKUP($X356,$K$40:$V$69,AL$6+1,FALSE())</f>
        <v>0.629501964602311</v>
      </c>
      <c r="AM356" s="74" t="n">
        <f aca="false">AM355*VLOOKUP($X356,$K$40:$V$69,AM$6+1,FALSE())</f>
        <v>0.535340895776397</v>
      </c>
      <c r="AN356" s="74" t="n">
        <f aca="false">AN355*VLOOKUP($X356,$K$40:$V$69,AN$6+1,FALSE())</f>
        <v>0.410960907274015</v>
      </c>
      <c r="AO356" s="74" t="n">
        <f aca="false">AO355*VLOOKUP($X356,$K$40:$V$69,AO$6+1,FALSE())</f>
        <v>0.33636907131698</v>
      </c>
      <c r="AP356" s="74" t="n">
        <f aca="false">AP355*VLOOKUP($X356,$K$40:$V$69,AP$6+1,FALSE())</f>
        <v>0.274474079319019</v>
      </c>
      <c r="AQ356" s="74" t="n">
        <f aca="false">AQ355*VLOOKUP($X356,$K$40:$V$69,AQ$6+1,FALSE())</f>
        <v>0.200200026302214</v>
      </c>
      <c r="AR356" s="74" t="n">
        <f aca="false">AR355*VLOOKUP($X356,$K$40:$V$69,AR$6+1,FALSE())</f>
        <v>0.173478825702893</v>
      </c>
      <c r="AS356" s="74" t="n">
        <f aca="false">AS355*VLOOKUP($X356,$K$40:$V$69,AS$6+1,FALSE())</f>
        <v>0.119869988814922</v>
      </c>
      <c r="AT356" s="74" t="n">
        <f aca="false">AT355*VLOOKUP($X356,$K$40:$V$69,AT$6+1,FALSE())</f>
        <v>0.0897905444406184</v>
      </c>
      <c r="AU356" s="74" t="n">
        <f aca="false">AU355*VLOOKUP($X356,$K$40:$V$69,AU$6+1,FALSE())</f>
        <v>0.0381157903580378</v>
      </c>
      <c r="AV356" s="74" t="n">
        <f aca="false">AV355*VLOOKUP($X356,$K$40:$V$69,AV$6+1,FALSE())</f>
        <v>0.0091692420825262</v>
      </c>
      <c r="AW356" s="75" t="n">
        <v>0</v>
      </c>
      <c r="AX356" s="54"/>
      <c r="AY356" s="60" t="n">
        <f aca="false">AY344+1</f>
        <v>30</v>
      </c>
      <c r="AZ356" s="61" t="n">
        <v>350</v>
      </c>
      <c r="BA356" s="76" t="n">
        <v>0.0381157903580378</v>
      </c>
      <c r="BB356" s="77" t="n">
        <v>0.0897905444406184</v>
      </c>
      <c r="BC356" s="54"/>
      <c r="BD356" s="54" t="n">
        <f aca="false">IF($D$11=1,BA356*BB356,BA356)</f>
        <v>0.0381157903580378</v>
      </c>
    </row>
    <row r="357" customFormat="false" ht="12.75" hidden="false" customHeight="false" outlineLevel="0" collapsed="false"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60" t="n">
        <f aca="false">X345+1</f>
        <v>30</v>
      </c>
      <c r="Y357" s="61" t="n">
        <v>351</v>
      </c>
      <c r="Z357" s="71" t="n">
        <f aca="false">Z356*VLOOKUP($X357,$K$7:$V$36,Z$6+1,FALSE())</f>
        <v>0.628390389214789</v>
      </c>
      <c r="AA357" s="71" t="n">
        <f aca="false">AA356*VLOOKUP($X357,$K$7:$V$36,AA$6+1,FALSE())</f>
        <v>0.534035540346999</v>
      </c>
      <c r="AB357" s="71" t="n">
        <f aca="false">AB356*VLOOKUP($X357,$K$7:$V$36,AB$6+1,FALSE())</f>
        <v>0.409591445113512</v>
      </c>
      <c r="AC357" s="71" t="n">
        <f aca="false">AC356*VLOOKUP($X357,$K$7:$V$36,AC$6+1,FALSE())</f>
        <v>0.334998039035776</v>
      </c>
      <c r="AD357" s="71" t="n">
        <f aca="false">AD356*VLOOKUP($X357,$K$7:$V$36,AD$6+1,FALSE())</f>
        <v>0.273222491451408</v>
      </c>
      <c r="AE357" s="71" t="n">
        <f aca="false">AE356*VLOOKUP($X357,$K$7:$V$36,AE$6+1,FALSE())</f>
        <v>0.199139663407977</v>
      </c>
      <c r="AF357" s="71" t="n">
        <f aca="false">AF356*VLOOKUP($X357,$K$7:$V$36,AF$6+1,FALSE())</f>
        <v>0.172494132943882</v>
      </c>
      <c r="AG357" s="71" t="n">
        <f aca="false">AG356*VLOOKUP($X357,$K$7:$V$36,AG$6+1,FALSE())</f>
        <v>0.119050382240035</v>
      </c>
      <c r="AH357" s="71" t="n">
        <f aca="false">AH356*VLOOKUP($X357,$K$7:$V$36,AH$6+1,FALSE())</f>
        <v>0.0890945355978659</v>
      </c>
      <c r="AI357" s="71" t="n">
        <f aca="false">AI356*VLOOKUP($X357,$K$7:$V$36,AI$6+1,FALSE())</f>
        <v>0.0377362649581546</v>
      </c>
      <c r="AJ357" s="71" t="n">
        <f aca="false">AJ356*VLOOKUP($X357,$K$7:$V$36,AJ$6+1,FALSE())</f>
        <v>0.00904595299168536</v>
      </c>
      <c r="AK357" s="72" t="n">
        <f aca="false">W$7</f>
        <v>0</v>
      </c>
      <c r="AL357" s="73" t="n">
        <f aca="false">AL356*VLOOKUP($X357,$K$40:$V$69,AL$6+1,FALSE())</f>
        <v>0.628390389214789</v>
      </c>
      <c r="AM357" s="74" t="n">
        <f aca="false">AM356*VLOOKUP($X357,$K$40:$V$69,AM$6+1,FALSE())</f>
        <v>0.534035540346999</v>
      </c>
      <c r="AN357" s="74" t="n">
        <f aca="false">AN356*VLOOKUP($X357,$K$40:$V$69,AN$6+1,FALSE())</f>
        <v>0.409591445113512</v>
      </c>
      <c r="AO357" s="74" t="n">
        <f aca="false">AO356*VLOOKUP($X357,$K$40:$V$69,AO$6+1,FALSE())</f>
        <v>0.334998039035776</v>
      </c>
      <c r="AP357" s="74" t="n">
        <f aca="false">AP356*VLOOKUP($X357,$K$40:$V$69,AP$6+1,FALSE())</f>
        <v>0.273222491451408</v>
      </c>
      <c r="AQ357" s="74" t="n">
        <f aca="false">AQ356*VLOOKUP($X357,$K$40:$V$69,AQ$6+1,FALSE())</f>
        <v>0.199139663407977</v>
      </c>
      <c r="AR357" s="74" t="n">
        <f aca="false">AR356*VLOOKUP($X357,$K$40:$V$69,AR$6+1,FALSE())</f>
        <v>0.172494132943882</v>
      </c>
      <c r="AS357" s="74" t="n">
        <f aca="false">AS356*VLOOKUP($X357,$K$40:$V$69,AS$6+1,FALSE())</f>
        <v>0.119050382240035</v>
      </c>
      <c r="AT357" s="74" t="n">
        <f aca="false">AT356*VLOOKUP($X357,$K$40:$V$69,AT$6+1,FALSE())</f>
        <v>0.0890945355978659</v>
      </c>
      <c r="AU357" s="74" t="n">
        <f aca="false">AU356*VLOOKUP($X357,$K$40:$V$69,AU$6+1,FALSE())</f>
        <v>0.0377362649581546</v>
      </c>
      <c r="AV357" s="74" t="n">
        <f aca="false">AV356*VLOOKUP($X357,$K$40:$V$69,AV$6+1,FALSE())</f>
        <v>0.00904595299168536</v>
      </c>
      <c r="AW357" s="75" t="n">
        <v>0</v>
      </c>
      <c r="AX357" s="54"/>
      <c r="AY357" s="60" t="n">
        <f aca="false">AY345+1</f>
        <v>30</v>
      </c>
      <c r="AZ357" s="61" t="n">
        <v>351</v>
      </c>
      <c r="BA357" s="76" t="n">
        <v>0.0377362649581546</v>
      </c>
      <c r="BB357" s="77" t="n">
        <v>0.0890945355978659</v>
      </c>
      <c r="BC357" s="54"/>
      <c r="BD357" s="54" t="n">
        <f aca="false">IF($D$11=1,BA357*BB357,BA357)</f>
        <v>0.0377362649581546</v>
      </c>
    </row>
    <row r="358" customFormat="false" ht="12.75" hidden="false" customHeight="false" outlineLevel="0" collapsed="false"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60" t="n">
        <f aca="false">X346+1</f>
        <v>30</v>
      </c>
      <c r="Y358" s="61" t="n">
        <v>352</v>
      </c>
      <c r="Z358" s="71" t="n">
        <f aca="false">Z357*VLOOKUP($X358,$K$7:$V$36,Z$6+1,FALSE())</f>
        <v>0.627280776648532</v>
      </c>
      <c r="AA358" s="71" t="n">
        <f aca="false">AA357*VLOOKUP($X358,$K$7:$V$36,AA$6+1,FALSE())</f>
        <v>0.532733367847975</v>
      </c>
      <c r="AB358" s="71" t="n">
        <f aca="false">AB357*VLOOKUP($X358,$K$7:$V$36,AB$6+1,FALSE())</f>
        <v>0.408226546468847</v>
      </c>
      <c r="AC358" s="71" t="n">
        <f aca="false">AC357*VLOOKUP($X358,$K$7:$V$36,AC$6+1,FALSE())</f>
        <v>0.333632595049324</v>
      </c>
      <c r="AD358" s="71" t="n">
        <f aca="false">AD357*VLOOKUP($X358,$K$7:$V$36,AD$6+1,FALSE())</f>
        <v>0.271976610760935</v>
      </c>
      <c r="AE358" s="71" t="n">
        <f aca="false">AE357*VLOOKUP($X358,$K$7:$V$36,AE$6+1,FALSE())</f>
        <v>0.198084916744109</v>
      </c>
      <c r="AF358" s="71" t="n">
        <f aca="false">AF357*VLOOKUP($X358,$K$7:$V$36,AF$6+1,FALSE())</f>
        <v>0.171515029453912</v>
      </c>
      <c r="AG358" s="71" t="n">
        <f aca="false">AG357*VLOOKUP($X358,$K$7:$V$36,AG$6+1,FALSE())</f>
        <v>0.118236379694515</v>
      </c>
      <c r="AH358" s="71" t="n">
        <f aca="false">AH357*VLOOKUP($X358,$K$7:$V$36,AH$6+1,FALSE())</f>
        <v>0.088403921847795</v>
      </c>
      <c r="AI358" s="71" t="n">
        <f aca="false">AI357*VLOOKUP($X358,$K$7:$V$36,AI$6+1,FALSE())</f>
        <v>0.0373605185571536</v>
      </c>
      <c r="AJ358" s="71" t="n">
        <f aca="false">AJ357*VLOOKUP($X358,$K$7:$V$36,AJ$6+1,FALSE())</f>
        <v>0.00892432163872334</v>
      </c>
      <c r="AK358" s="72" t="n">
        <f aca="false">W$7</f>
        <v>0</v>
      </c>
      <c r="AL358" s="73" t="n">
        <f aca="false">AL357*VLOOKUP($X358,$K$40:$V$69,AL$6+1,FALSE())</f>
        <v>0.627280776648532</v>
      </c>
      <c r="AM358" s="74" t="n">
        <f aca="false">AM357*VLOOKUP($X358,$K$40:$V$69,AM$6+1,FALSE())</f>
        <v>0.532733367847975</v>
      </c>
      <c r="AN358" s="74" t="n">
        <f aca="false">AN357*VLOOKUP($X358,$K$40:$V$69,AN$6+1,FALSE())</f>
        <v>0.408226546468847</v>
      </c>
      <c r="AO358" s="74" t="n">
        <f aca="false">AO357*VLOOKUP($X358,$K$40:$V$69,AO$6+1,FALSE())</f>
        <v>0.333632595049324</v>
      </c>
      <c r="AP358" s="74" t="n">
        <f aca="false">AP357*VLOOKUP($X358,$K$40:$V$69,AP$6+1,FALSE())</f>
        <v>0.271976610760935</v>
      </c>
      <c r="AQ358" s="74" t="n">
        <f aca="false">AQ357*VLOOKUP($X358,$K$40:$V$69,AQ$6+1,FALSE())</f>
        <v>0.198084916744109</v>
      </c>
      <c r="AR358" s="74" t="n">
        <f aca="false">AR357*VLOOKUP($X358,$K$40:$V$69,AR$6+1,FALSE())</f>
        <v>0.171515029453912</v>
      </c>
      <c r="AS358" s="74" t="n">
        <f aca="false">AS357*VLOOKUP($X358,$K$40:$V$69,AS$6+1,FALSE())</f>
        <v>0.118236379694515</v>
      </c>
      <c r="AT358" s="74" t="n">
        <f aca="false">AT357*VLOOKUP($X358,$K$40:$V$69,AT$6+1,FALSE())</f>
        <v>0.088403921847795</v>
      </c>
      <c r="AU358" s="74" t="n">
        <f aca="false">AU357*VLOOKUP($X358,$K$40:$V$69,AU$6+1,FALSE())</f>
        <v>0.0373605185571536</v>
      </c>
      <c r="AV358" s="74" t="n">
        <f aca="false">AV357*VLOOKUP($X358,$K$40:$V$69,AV$6+1,FALSE())</f>
        <v>0.00892432163872334</v>
      </c>
      <c r="AW358" s="75" t="n">
        <v>0</v>
      </c>
      <c r="AX358" s="54"/>
      <c r="AY358" s="60" t="n">
        <f aca="false">AY346+1</f>
        <v>30</v>
      </c>
      <c r="AZ358" s="61" t="n">
        <v>352</v>
      </c>
      <c r="BA358" s="76" t="n">
        <v>0.0373605185571536</v>
      </c>
      <c r="BB358" s="77" t="n">
        <v>0.088403921847795</v>
      </c>
      <c r="BC358" s="54"/>
      <c r="BD358" s="54" t="n">
        <f aca="false">IF($D$11=1,BA358*BB358,BA358)</f>
        <v>0.0373605185571536</v>
      </c>
    </row>
    <row r="359" customFormat="false" ht="12.75" hidden="false" customHeight="false" outlineLevel="0" collapsed="false"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60" t="n">
        <f aca="false">X347+1</f>
        <v>30</v>
      </c>
      <c r="Y359" s="61" t="n">
        <v>353</v>
      </c>
      <c r="Z359" s="71" t="n">
        <f aca="false">Z358*VLOOKUP($X359,$K$7:$V$36,Z$6+1,FALSE())</f>
        <v>0.626173123437586</v>
      </c>
      <c r="AA359" s="71" t="n">
        <f aca="false">AA358*VLOOKUP($X359,$K$7:$V$36,AA$6+1,FALSE())</f>
        <v>0.531434370518184</v>
      </c>
      <c r="AB359" s="71" t="n">
        <f aca="false">AB358*VLOOKUP($X359,$K$7:$V$36,AB$6+1,FALSE())</f>
        <v>0.406866196132826</v>
      </c>
      <c r="AC359" s="71" t="n">
        <f aca="false">AC358*VLOOKUP($X359,$K$7:$V$36,AC$6+1,FALSE())</f>
        <v>0.332272716579869</v>
      </c>
      <c r="AD359" s="71" t="n">
        <f aca="false">AD358*VLOOKUP($X359,$K$7:$V$36,AD$6+1,FALSE())</f>
        <v>0.270736411223162</v>
      </c>
      <c r="AE359" s="71" t="n">
        <f aca="false">AE358*VLOOKUP($X359,$K$7:$V$36,AE$6+1,FALSE())</f>
        <v>0.197035756564147</v>
      </c>
      <c r="AF359" s="71" t="n">
        <f aca="false">AF358*VLOOKUP($X359,$K$7:$V$36,AF$6+1,FALSE())</f>
        <v>0.170541483507423</v>
      </c>
      <c r="AG359" s="71" t="n">
        <f aca="false">AG358*VLOOKUP($X359,$K$7:$V$36,AG$6+1,FALSE())</f>
        <v>0.117427942861021</v>
      </c>
      <c r="AH359" s="71" t="n">
        <f aca="false">AH358*VLOOKUP($X359,$K$7:$V$36,AH$6+1,FALSE())</f>
        <v>0.0877186613704987</v>
      </c>
      <c r="AI359" s="71" t="n">
        <f aca="false">AI358*VLOOKUP($X359,$K$7:$V$36,AI$6+1,FALSE())</f>
        <v>0.036988513526901</v>
      </c>
      <c r="AJ359" s="71" t="n">
        <f aca="false">AJ358*VLOOKUP($X359,$K$7:$V$36,AJ$6+1,FALSE())</f>
        <v>0.00880432573379394</v>
      </c>
      <c r="AK359" s="72" t="n">
        <f aca="false">W$7</f>
        <v>0</v>
      </c>
      <c r="AL359" s="73" t="n">
        <f aca="false">AL358*VLOOKUP($X359,$K$40:$V$69,AL$6+1,FALSE())</f>
        <v>0.626173123437586</v>
      </c>
      <c r="AM359" s="74" t="n">
        <f aca="false">AM358*VLOOKUP($X359,$K$40:$V$69,AM$6+1,FALSE())</f>
        <v>0.531434370518184</v>
      </c>
      <c r="AN359" s="74" t="n">
        <f aca="false">AN358*VLOOKUP($X359,$K$40:$V$69,AN$6+1,FALSE())</f>
        <v>0.406866196132826</v>
      </c>
      <c r="AO359" s="74" t="n">
        <f aca="false">AO358*VLOOKUP($X359,$K$40:$V$69,AO$6+1,FALSE())</f>
        <v>0.332272716579869</v>
      </c>
      <c r="AP359" s="74" t="n">
        <f aca="false">AP358*VLOOKUP($X359,$K$40:$V$69,AP$6+1,FALSE())</f>
        <v>0.270736411223162</v>
      </c>
      <c r="AQ359" s="74" t="n">
        <f aca="false">AQ358*VLOOKUP($X359,$K$40:$V$69,AQ$6+1,FALSE())</f>
        <v>0.197035756564147</v>
      </c>
      <c r="AR359" s="74" t="n">
        <f aca="false">AR358*VLOOKUP($X359,$K$40:$V$69,AR$6+1,FALSE())</f>
        <v>0.170541483507423</v>
      </c>
      <c r="AS359" s="74" t="n">
        <f aca="false">AS358*VLOOKUP($X359,$K$40:$V$69,AS$6+1,FALSE())</f>
        <v>0.117427942861021</v>
      </c>
      <c r="AT359" s="74" t="n">
        <f aca="false">AT358*VLOOKUP($X359,$K$40:$V$69,AT$6+1,FALSE())</f>
        <v>0.0877186613704987</v>
      </c>
      <c r="AU359" s="74" t="n">
        <f aca="false">AU358*VLOOKUP($X359,$K$40:$V$69,AU$6+1,FALSE())</f>
        <v>0.036988513526901</v>
      </c>
      <c r="AV359" s="74" t="n">
        <f aca="false">AV358*VLOOKUP($X359,$K$40:$V$69,AV$6+1,FALSE())</f>
        <v>0.00880432573379394</v>
      </c>
      <c r="AW359" s="75" t="n">
        <v>0</v>
      </c>
      <c r="AX359" s="54"/>
      <c r="AY359" s="60" t="n">
        <f aca="false">AY347+1</f>
        <v>30</v>
      </c>
      <c r="AZ359" s="61" t="n">
        <v>353</v>
      </c>
      <c r="BA359" s="76" t="n">
        <v>0.036988513526901</v>
      </c>
      <c r="BB359" s="77" t="n">
        <v>0.0877186613704987</v>
      </c>
      <c r="BC359" s="54"/>
      <c r="BD359" s="54" t="n">
        <f aca="false">IF($D$11=1,BA359*BB359,BA359)</f>
        <v>0.036988513526901</v>
      </c>
    </row>
    <row r="360" customFormat="false" ht="12.75" hidden="false" customHeight="false" outlineLevel="0" collapsed="false"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60" t="n">
        <f aca="false">X348+1</f>
        <v>30</v>
      </c>
      <c r="Y360" s="61" t="n">
        <v>354</v>
      </c>
      <c r="Z360" s="71" t="n">
        <f aca="false">Z359*VLOOKUP($X360,$K$7:$V$36,Z$6+1,FALSE())</f>
        <v>0.625067426122121</v>
      </c>
      <c r="AA360" s="71" t="n">
        <f aca="false">AA359*VLOOKUP($X360,$K$7:$V$36,AA$6+1,FALSE())</f>
        <v>0.530138540615411</v>
      </c>
      <c r="AB360" s="71" t="n">
        <f aca="false">AB359*VLOOKUP($X360,$K$7:$V$36,AB$6+1,FALSE())</f>
        <v>0.40551037894893</v>
      </c>
      <c r="AC360" s="71" t="n">
        <f aca="false">AC359*VLOOKUP($X360,$K$7:$V$36,AC$6+1,FALSE())</f>
        <v>0.330918380942497</v>
      </c>
      <c r="AD360" s="71" t="n">
        <f aca="false">AD359*VLOOKUP($X360,$K$7:$V$36,AD$6+1,FALSE())</f>
        <v>0.26950186693232</v>
      </c>
      <c r="AE360" s="71" t="n">
        <f aca="false">AE359*VLOOKUP($X360,$K$7:$V$36,AE$6+1,FALSE())</f>
        <v>0.195992153279185</v>
      </c>
      <c r="AF360" s="71" t="n">
        <f aca="false">AF359*VLOOKUP($X360,$K$7:$V$36,AF$6+1,FALSE())</f>
        <v>0.169573463558936</v>
      </c>
      <c r="AG360" s="71" t="n">
        <f aca="false">AG359*VLOOKUP($X360,$K$7:$V$36,AG$6+1,FALSE())</f>
        <v>0.116625033684205</v>
      </c>
      <c r="AH360" s="71" t="n">
        <f aca="false">AH359*VLOOKUP($X360,$K$7:$V$36,AH$6+1,FALSE())</f>
        <v>0.087038712670236</v>
      </c>
      <c r="AI360" s="71" t="n">
        <f aca="false">AI359*VLOOKUP($X360,$K$7:$V$36,AI$6+1,FALSE())</f>
        <v>0.0366202126139325</v>
      </c>
      <c r="AJ360" s="71" t="n">
        <f aca="false">AJ359*VLOOKUP($X360,$K$7:$V$36,AJ$6+1,FALSE())</f>
        <v>0.00868594328675889</v>
      </c>
      <c r="AK360" s="72" t="n">
        <f aca="false">W$7</f>
        <v>0</v>
      </c>
      <c r="AL360" s="73" t="n">
        <f aca="false">AL359*VLOOKUP($X360,$K$40:$V$69,AL$6+1,FALSE())</f>
        <v>0.625067426122121</v>
      </c>
      <c r="AM360" s="74" t="n">
        <f aca="false">AM359*VLOOKUP($X360,$K$40:$V$69,AM$6+1,FALSE())</f>
        <v>0.530138540615411</v>
      </c>
      <c r="AN360" s="74" t="n">
        <f aca="false">AN359*VLOOKUP($X360,$K$40:$V$69,AN$6+1,FALSE())</f>
        <v>0.40551037894893</v>
      </c>
      <c r="AO360" s="74" t="n">
        <f aca="false">AO359*VLOOKUP($X360,$K$40:$V$69,AO$6+1,FALSE())</f>
        <v>0.330918380942497</v>
      </c>
      <c r="AP360" s="74" t="n">
        <f aca="false">AP359*VLOOKUP($X360,$K$40:$V$69,AP$6+1,FALSE())</f>
        <v>0.26950186693232</v>
      </c>
      <c r="AQ360" s="74" t="n">
        <f aca="false">AQ359*VLOOKUP($X360,$K$40:$V$69,AQ$6+1,FALSE())</f>
        <v>0.195992153279185</v>
      </c>
      <c r="AR360" s="74" t="n">
        <f aca="false">AR359*VLOOKUP($X360,$K$40:$V$69,AR$6+1,FALSE())</f>
        <v>0.169573463558936</v>
      </c>
      <c r="AS360" s="74" t="n">
        <f aca="false">AS359*VLOOKUP($X360,$K$40:$V$69,AS$6+1,FALSE())</f>
        <v>0.116625033684205</v>
      </c>
      <c r="AT360" s="74" t="n">
        <f aca="false">AT359*VLOOKUP($X360,$K$40:$V$69,AT$6+1,FALSE())</f>
        <v>0.087038712670236</v>
      </c>
      <c r="AU360" s="74" t="n">
        <f aca="false">AU359*VLOOKUP($X360,$K$40:$V$69,AU$6+1,FALSE())</f>
        <v>0.0366202126139325</v>
      </c>
      <c r="AV360" s="74" t="n">
        <f aca="false">AV359*VLOOKUP($X360,$K$40:$V$69,AV$6+1,FALSE())</f>
        <v>0.00868594328675889</v>
      </c>
      <c r="AW360" s="75" t="n">
        <v>0</v>
      </c>
      <c r="AX360" s="54"/>
      <c r="AY360" s="60" t="n">
        <f aca="false">AY348+1</f>
        <v>30</v>
      </c>
      <c r="AZ360" s="61" t="n">
        <v>354</v>
      </c>
      <c r="BA360" s="76" t="n">
        <v>0.0366202126139325</v>
      </c>
      <c r="BB360" s="77" t="n">
        <v>0.087038712670236</v>
      </c>
      <c r="BC360" s="54"/>
      <c r="BD360" s="54" t="n">
        <f aca="false">IF($D$11=1,BA360*BB360,BA360)</f>
        <v>0.0366202126139325</v>
      </c>
    </row>
    <row r="361" customFormat="false" ht="12.75" hidden="false" customHeight="false" outlineLevel="0" collapsed="false"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60" t="n">
        <f aca="false">X349+1</f>
        <v>30</v>
      </c>
      <c r="Y361" s="61" t="n">
        <v>355</v>
      </c>
      <c r="Z361" s="71" t="n">
        <f aca="false">Z360*VLOOKUP($X361,$K$7:$V$36,Z$6+1,FALSE())</f>
        <v>0.623963681248413</v>
      </c>
      <c r="AA361" s="71" t="n">
        <f aca="false">AA360*VLOOKUP($X361,$K$7:$V$36,AA$6+1,FALSE())</f>
        <v>0.52884587041632</v>
      </c>
      <c r="AB361" s="71" t="n">
        <f aca="false">AB360*VLOOKUP($X361,$K$7:$V$36,AB$6+1,FALSE())</f>
        <v>0.404159079811147</v>
      </c>
      <c r="AC361" s="71" t="n">
        <f aca="false">AC360*VLOOKUP($X361,$K$7:$V$36,AC$6+1,FALSE())</f>
        <v>0.329569565544756</v>
      </c>
      <c r="AD361" s="71" t="n">
        <f aca="false">AD360*VLOOKUP($X361,$K$7:$V$36,AD$6+1,FALSE())</f>
        <v>0.268272952100771</v>
      </c>
      <c r="AE361" s="71" t="n">
        <f aca="false">AE360*VLOOKUP($X361,$K$7:$V$36,AE$6+1,FALSE())</f>
        <v>0.194954077457031</v>
      </c>
      <c r="AF361" s="71" t="n">
        <f aca="false">AF360*VLOOKUP($X361,$K$7:$V$36,AF$6+1,FALSE())</f>
        <v>0.168610938242026</v>
      </c>
      <c r="AG361" s="71" t="n">
        <f aca="false">AG360*VLOOKUP($X361,$K$7:$V$36,AG$6+1,FALSE())</f>
        <v>0.11582761436892</v>
      </c>
      <c r="AH361" s="71" t="n">
        <f aca="false">AH360*VLOOKUP($X361,$K$7:$V$36,AH$6+1,FALSE())</f>
        <v>0.0863640345729187</v>
      </c>
      <c r="AI361" s="71" t="n">
        <f aca="false">AI360*VLOOKUP($X361,$K$7:$V$36,AI$6+1,FALSE())</f>
        <v>0.0362555789357231</v>
      </c>
      <c r="AJ361" s="71" t="n">
        <f aca="false">AJ360*VLOOKUP($X361,$K$7:$V$36,AJ$6+1,FALSE())</f>
        <v>0.00856915260315807</v>
      </c>
      <c r="AK361" s="72" t="n">
        <f aca="false">W$7</f>
        <v>0</v>
      </c>
      <c r="AL361" s="73" t="n">
        <f aca="false">AL360*VLOOKUP($X361,$K$40:$V$69,AL$6+1,FALSE())</f>
        <v>0.623963681248413</v>
      </c>
      <c r="AM361" s="74" t="n">
        <f aca="false">AM360*VLOOKUP($X361,$K$40:$V$69,AM$6+1,FALSE())</f>
        <v>0.52884587041632</v>
      </c>
      <c r="AN361" s="74" t="n">
        <f aca="false">AN360*VLOOKUP($X361,$K$40:$V$69,AN$6+1,FALSE())</f>
        <v>0.404159079811147</v>
      </c>
      <c r="AO361" s="74" t="n">
        <f aca="false">AO360*VLOOKUP($X361,$K$40:$V$69,AO$6+1,FALSE())</f>
        <v>0.329569565544756</v>
      </c>
      <c r="AP361" s="74" t="n">
        <f aca="false">AP360*VLOOKUP($X361,$K$40:$V$69,AP$6+1,FALSE())</f>
        <v>0.268272952100771</v>
      </c>
      <c r="AQ361" s="74" t="n">
        <f aca="false">AQ360*VLOOKUP($X361,$K$40:$V$69,AQ$6+1,FALSE())</f>
        <v>0.194954077457031</v>
      </c>
      <c r="AR361" s="74" t="n">
        <f aca="false">AR360*VLOOKUP($X361,$K$40:$V$69,AR$6+1,FALSE())</f>
        <v>0.168610938242026</v>
      </c>
      <c r="AS361" s="74" t="n">
        <f aca="false">AS360*VLOOKUP($X361,$K$40:$V$69,AS$6+1,FALSE())</f>
        <v>0.11582761436892</v>
      </c>
      <c r="AT361" s="74" t="n">
        <f aca="false">AT360*VLOOKUP($X361,$K$40:$V$69,AT$6+1,FALSE())</f>
        <v>0.0863640345729187</v>
      </c>
      <c r="AU361" s="74" t="n">
        <f aca="false">AU360*VLOOKUP($X361,$K$40:$V$69,AU$6+1,FALSE())</f>
        <v>0.0362555789357231</v>
      </c>
      <c r="AV361" s="74" t="n">
        <f aca="false">AV360*VLOOKUP($X361,$K$40:$V$69,AV$6+1,FALSE())</f>
        <v>0.00856915260315807</v>
      </c>
      <c r="AW361" s="75" t="n">
        <v>0</v>
      </c>
      <c r="AX361" s="54"/>
      <c r="AY361" s="60" t="n">
        <f aca="false">AY349+1</f>
        <v>30</v>
      </c>
      <c r="AZ361" s="61" t="n">
        <v>355</v>
      </c>
      <c r="BA361" s="76" t="n">
        <v>0.0362555789357231</v>
      </c>
      <c r="BB361" s="77" t="n">
        <v>0.0863640345729187</v>
      </c>
      <c r="BC361" s="54"/>
      <c r="BD361" s="54" t="n">
        <f aca="false">IF($D$11=1,BA361*BB361,BA361)</f>
        <v>0.0362555789357231</v>
      </c>
    </row>
    <row r="362" customFormat="false" ht="12.75" hidden="false" customHeight="false" outlineLevel="0" collapsed="false"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60" t="n">
        <f aca="false">X350+1</f>
        <v>30</v>
      </c>
      <c r="Y362" s="61" t="n">
        <v>356</v>
      </c>
      <c r="Z362" s="71" t="n">
        <f aca="false">Z361*VLOOKUP($X362,$K$7:$V$36,Z$6+1,FALSE())</f>
        <v>0.622861885368837</v>
      </c>
      <c r="AA362" s="71" t="n">
        <f aca="false">AA361*VLOOKUP($X362,$K$7:$V$36,AA$6+1,FALSE())</f>
        <v>0.527556352216405</v>
      </c>
      <c r="AB362" s="71" t="n">
        <f aca="false">AB361*VLOOKUP($X362,$K$7:$V$36,AB$6+1,FALSE())</f>
        <v>0.402812283663805</v>
      </c>
      <c r="AC362" s="71" t="n">
        <f aca="false">AC361*VLOOKUP($X362,$K$7:$V$36,AC$6+1,FALSE())</f>
        <v>0.328226247886283</v>
      </c>
      <c r="AD362" s="71" t="n">
        <f aca="false">AD361*VLOOKUP($X362,$K$7:$V$36,AD$6+1,FALSE())</f>
        <v>0.267049641058466</v>
      </c>
      <c r="AE362" s="71" t="n">
        <f aca="false">AE361*VLOOKUP($X362,$K$7:$V$36,AE$6+1,FALSE())</f>
        <v>0.193921499821384</v>
      </c>
      <c r="AF362" s="71" t="n">
        <f aca="false">AF361*VLOOKUP($X362,$K$7:$V$36,AF$6+1,FALSE())</f>
        <v>0.167653876368312</v>
      </c>
      <c r="AG362" s="71" t="n">
        <f aca="false">AG361*VLOOKUP($X362,$K$7:$V$36,AG$6+1,FALSE())</f>
        <v>0.115035647378443</v>
      </c>
      <c r="AH362" s="71" t="n">
        <f aca="false">AH361*VLOOKUP($X362,$K$7:$V$36,AH$6+1,FALSE())</f>
        <v>0.0856945862236185</v>
      </c>
      <c r="AI362" s="71" t="n">
        <f aca="false">AI361*VLOOKUP($X362,$K$7:$V$36,AI$6+1,FALSE())</f>
        <v>0.0358945759769933</v>
      </c>
      <c r="AJ362" s="71" t="n">
        <f aca="false">AJ361*VLOOKUP($X362,$K$7:$V$36,AJ$6+1,FALSE())</f>
        <v>0.00845393228023376</v>
      </c>
      <c r="AK362" s="72" t="n">
        <f aca="false">W$7</f>
        <v>0</v>
      </c>
      <c r="AL362" s="73" t="n">
        <f aca="false">AL361*VLOOKUP($X362,$K$40:$V$69,AL$6+1,FALSE())</f>
        <v>0.622861885368837</v>
      </c>
      <c r="AM362" s="74" t="n">
        <f aca="false">AM361*VLOOKUP($X362,$K$40:$V$69,AM$6+1,FALSE())</f>
        <v>0.527556352216405</v>
      </c>
      <c r="AN362" s="74" t="n">
        <f aca="false">AN361*VLOOKUP($X362,$K$40:$V$69,AN$6+1,FALSE())</f>
        <v>0.402812283663805</v>
      </c>
      <c r="AO362" s="74" t="n">
        <f aca="false">AO361*VLOOKUP($X362,$K$40:$V$69,AO$6+1,FALSE())</f>
        <v>0.328226247886283</v>
      </c>
      <c r="AP362" s="74" t="n">
        <f aca="false">AP361*VLOOKUP($X362,$K$40:$V$69,AP$6+1,FALSE())</f>
        <v>0.267049641058466</v>
      </c>
      <c r="AQ362" s="74" t="n">
        <f aca="false">AQ361*VLOOKUP($X362,$K$40:$V$69,AQ$6+1,FALSE())</f>
        <v>0.193921499821384</v>
      </c>
      <c r="AR362" s="74" t="n">
        <f aca="false">AR361*VLOOKUP($X362,$K$40:$V$69,AR$6+1,FALSE())</f>
        <v>0.167653876368312</v>
      </c>
      <c r="AS362" s="74" t="n">
        <f aca="false">AS361*VLOOKUP($X362,$K$40:$V$69,AS$6+1,FALSE())</f>
        <v>0.115035647378443</v>
      </c>
      <c r="AT362" s="74" t="n">
        <f aca="false">AT361*VLOOKUP($X362,$K$40:$V$69,AT$6+1,FALSE())</f>
        <v>0.0856945862236185</v>
      </c>
      <c r="AU362" s="74" t="n">
        <f aca="false">AU361*VLOOKUP($X362,$K$40:$V$69,AU$6+1,FALSE())</f>
        <v>0.0358945759769933</v>
      </c>
      <c r="AV362" s="74" t="n">
        <f aca="false">AV361*VLOOKUP($X362,$K$40:$V$69,AV$6+1,FALSE())</f>
        <v>0.00845393228023376</v>
      </c>
      <c r="AW362" s="75" t="n">
        <v>0</v>
      </c>
      <c r="AX362" s="54"/>
      <c r="AY362" s="60" t="n">
        <f aca="false">AY350+1</f>
        <v>30</v>
      </c>
      <c r="AZ362" s="61" t="n">
        <v>356</v>
      </c>
      <c r="BA362" s="76" t="n">
        <v>0.0358945759769933</v>
      </c>
      <c r="BB362" s="77" t="n">
        <v>0.0856945862236185</v>
      </c>
      <c r="BC362" s="54"/>
      <c r="BD362" s="54" t="n">
        <f aca="false">IF($D$11=1,BA362*BB362,BA362)</f>
        <v>0.0358945759769933</v>
      </c>
    </row>
    <row r="363" customFormat="false" ht="12.75" hidden="false" customHeight="false" outlineLevel="0" collapsed="false"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60" t="n">
        <f aca="false">X351+1</f>
        <v>30</v>
      </c>
      <c r="Y363" s="61" t="n">
        <v>357</v>
      </c>
      <c r="Z363" s="71" t="n">
        <f aca="false">Z362*VLOOKUP($X363,$K$7:$V$36,Z$6+1,FALSE())</f>
        <v>0.621762035041859</v>
      </c>
      <c r="AA363" s="71" t="n">
        <f aca="false">AA362*VLOOKUP($X363,$K$7:$V$36,AA$6+1,FALSE())</f>
        <v>0.526269978329949</v>
      </c>
      <c r="AB363" s="71" t="n">
        <f aca="false">AB362*VLOOKUP($X363,$K$7:$V$36,AB$6+1,FALSE())</f>
        <v>0.4014699755014</v>
      </c>
      <c r="AC363" s="71" t="n">
        <f aca="false">AC362*VLOOKUP($X363,$K$7:$V$36,AC$6+1,FALSE())</f>
        <v>0.326888405558424</v>
      </c>
      <c r="AD363" s="71" t="n">
        <f aca="false">AD362*VLOOKUP($X363,$K$7:$V$36,AD$6+1,FALSE())</f>
        <v>0.265831908252411</v>
      </c>
      <c r="AE363" s="71" t="n">
        <f aca="false">AE362*VLOOKUP($X363,$K$7:$V$36,AE$6+1,FALSE())</f>
        <v>0.192894391251004</v>
      </c>
      <c r="AF363" s="71" t="n">
        <f aca="false">AF362*VLOOKUP($X363,$K$7:$V$36,AF$6+1,FALSE())</f>
        <v>0.166702246926443</v>
      </c>
      <c r="AG363" s="71" t="n">
        <f aca="false">AG362*VLOOKUP($X363,$K$7:$V$36,AG$6+1,FALSE())</f>
        <v>0.114249095432706</v>
      </c>
      <c r="AH363" s="71" t="n">
        <f aca="false">AH362*VLOOKUP($X363,$K$7:$V$36,AH$6+1,FALSE())</f>
        <v>0.0850303270840929</v>
      </c>
      <c r="AI363" s="71" t="n">
        <f aca="false">AI362*VLOOKUP($X363,$K$7:$V$36,AI$6+1,FALSE())</f>
        <v>0.0355371675860525</v>
      </c>
      <c r="AJ363" s="71" t="n">
        <f aca="false">AJ362*VLOOKUP($X363,$K$7:$V$36,AJ$6+1,FALSE())</f>
        <v>0.00834026120300848</v>
      </c>
      <c r="AK363" s="72" t="n">
        <f aca="false">W$7</f>
        <v>0</v>
      </c>
      <c r="AL363" s="73" t="n">
        <f aca="false">AL362*VLOOKUP($X363,$K$40:$V$69,AL$6+1,FALSE())</f>
        <v>0.621762035041859</v>
      </c>
      <c r="AM363" s="74" t="n">
        <f aca="false">AM362*VLOOKUP($X363,$K$40:$V$69,AM$6+1,FALSE())</f>
        <v>0.526269978329949</v>
      </c>
      <c r="AN363" s="74" t="n">
        <f aca="false">AN362*VLOOKUP($X363,$K$40:$V$69,AN$6+1,FALSE())</f>
        <v>0.4014699755014</v>
      </c>
      <c r="AO363" s="74" t="n">
        <f aca="false">AO362*VLOOKUP($X363,$K$40:$V$69,AO$6+1,FALSE())</f>
        <v>0.326888405558424</v>
      </c>
      <c r="AP363" s="74" t="n">
        <f aca="false">AP362*VLOOKUP($X363,$K$40:$V$69,AP$6+1,FALSE())</f>
        <v>0.265831908252411</v>
      </c>
      <c r="AQ363" s="74" t="n">
        <f aca="false">AQ362*VLOOKUP($X363,$K$40:$V$69,AQ$6+1,FALSE())</f>
        <v>0.192894391251004</v>
      </c>
      <c r="AR363" s="74" t="n">
        <f aca="false">AR362*VLOOKUP($X363,$K$40:$V$69,AR$6+1,FALSE())</f>
        <v>0.166702246926443</v>
      </c>
      <c r="AS363" s="74" t="n">
        <f aca="false">AS362*VLOOKUP($X363,$K$40:$V$69,AS$6+1,FALSE())</f>
        <v>0.114249095432706</v>
      </c>
      <c r="AT363" s="74" t="n">
        <f aca="false">AT362*VLOOKUP($X363,$K$40:$V$69,AT$6+1,FALSE())</f>
        <v>0.0850303270840929</v>
      </c>
      <c r="AU363" s="74" t="n">
        <f aca="false">AU362*VLOOKUP($X363,$K$40:$V$69,AU$6+1,FALSE())</f>
        <v>0.0355371675860525</v>
      </c>
      <c r="AV363" s="74" t="n">
        <f aca="false">AV362*VLOOKUP($X363,$K$40:$V$69,AV$6+1,FALSE())</f>
        <v>0.00834026120300848</v>
      </c>
      <c r="AW363" s="75" t="n">
        <v>0</v>
      </c>
      <c r="AX363" s="54"/>
      <c r="AY363" s="60" t="n">
        <f aca="false">AY351+1</f>
        <v>30</v>
      </c>
      <c r="AZ363" s="61" t="n">
        <v>357</v>
      </c>
      <c r="BA363" s="76" t="n">
        <v>0.0355371675860525</v>
      </c>
      <c r="BB363" s="77" t="n">
        <v>0.0850303270840929</v>
      </c>
      <c r="BC363" s="54"/>
      <c r="BD363" s="54" t="n">
        <f aca="false">IF($D$11=1,BA363*BB363,BA363)</f>
        <v>0.0355371675860525</v>
      </c>
    </row>
    <row r="364" customFormat="false" ht="12.75" hidden="false" customHeight="false" outlineLevel="0" collapsed="false"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60" t="n">
        <f aca="false">X352+1</f>
        <v>30</v>
      </c>
      <c r="Y364" s="61" t="n">
        <v>358</v>
      </c>
      <c r="Z364" s="71" t="n">
        <f aca="false">Z363*VLOOKUP($X364,$K$7:$V$36,Z$6+1,FALSE())</f>
        <v>0.620664126832017</v>
      </c>
      <c r="AA364" s="71" t="n">
        <f aca="false">AA363*VLOOKUP($X364,$K$7:$V$36,AA$6+1,FALSE())</f>
        <v>0.524986741089975</v>
      </c>
      <c r="AB364" s="71" t="n">
        <f aca="false">AB363*VLOOKUP($X364,$K$7:$V$36,AB$6+1,FALSE())</f>
        <v>0.400132140368433</v>
      </c>
      <c r="AC364" s="71" t="n">
        <f aca="false">AC363*VLOOKUP($X364,$K$7:$V$36,AC$6+1,FALSE())</f>
        <v>0.325556016243862</v>
      </c>
      <c r="AD364" s="71" t="n">
        <f aca="false">AD363*VLOOKUP($X364,$K$7:$V$36,AD$6+1,FALSE())</f>
        <v>0.264619728246131</v>
      </c>
      <c r="AE364" s="71" t="n">
        <f aca="false">AE363*VLOOKUP($X364,$K$7:$V$36,AE$6+1,FALSE())</f>
        <v>0.191872722778891</v>
      </c>
      <c r="AF364" s="71" t="n">
        <f aca="false">AF363*VLOOKUP($X364,$K$7:$V$36,AF$6+1,FALSE())</f>
        <v>0.16575601908109</v>
      </c>
      <c r="AG364" s="71" t="n">
        <f aca="false">AG363*VLOOKUP($X364,$K$7:$V$36,AG$6+1,FALSE())</f>
        <v>0.113467921506544</v>
      </c>
      <c r="AH364" s="71" t="n">
        <f aca="false">AH363*VLOOKUP($X364,$K$7:$V$36,AH$6+1,FALSE())</f>
        <v>0.0843712169303305</v>
      </c>
      <c r="AI364" s="71" t="n">
        <f aca="false">AI363*VLOOKUP($X364,$K$7:$V$36,AI$6+1,FALSE())</f>
        <v>0.0351833179711784</v>
      </c>
      <c r="AJ364" s="71" t="n">
        <f aca="false">AJ363*VLOOKUP($X364,$K$7:$V$36,AJ$6+1,FALSE())</f>
        <v>0.0082281185404155</v>
      </c>
      <c r="AK364" s="72" t="n">
        <f aca="false">W$7</f>
        <v>0</v>
      </c>
      <c r="AL364" s="73" t="n">
        <f aca="false">AL363*VLOOKUP($X364,$K$40:$V$69,AL$6+1,FALSE())</f>
        <v>0.620664126832017</v>
      </c>
      <c r="AM364" s="74" t="n">
        <f aca="false">AM363*VLOOKUP($X364,$K$40:$V$69,AM$6+1,FALSE())</f>
        <v>0.524986741089975</v>
      </c>
      <c r="AN364" s="74" t="n">
        <f aca="false">AN363*VLOOKUP($X364,$K$40:$V$69,AN$6+1,FALSE())</f>
        <v>0.400132140368433</v>
      </c>
      <c r="AO364" s="74" t="n">
        <f aca="false">AO363*VLOOKUP($X364,$K$40:$V$69,AO$6+1,FALSE())</f>
        <v>0.325556016243862</v>
      </c>
      <c r="AP364" s="74" t="n">
        <f aca="false">AP363*VLOOKUP($X364,$K$40:$V$69,AP$6+1,FALSE())</f>
        <v>0.264619728246131</v>
      </c>
      <c r="AQ364" s="74" t="n">
        <f aca="false">AQ363*VLOOKUP($X364,$K$40:$V$69,AQ$6+1,FALSE())</f>
        <v>0.191872722778891</v>
      </c>
      <c r="AR364" s="74" t="n">
        <f aca="false">AR363*VLOOKUP($X364,$K$40:$V$69,AR$6+1,FALSE())</f>
        <v>0.16575601908109</v>
      </c>
      <c r="AS364" s="74" t="n">
        <f aca="false">AS363*VLOOKUP($X364,$K$40:$V$69,AS$6+1,FALSE())</f>
        <v>0.113467921506544</v>
      </c>
      <c r="AT364" s="74" t="n">
        <f aca="false">AT363*VLOOKUP($X364,$K$40:$V$69,AT$6+1,FALSE())</f>
        <v>0.0843712169303305</v>
      </c>
      <c r="AU364" s="74" t="n">
        <f aca="false">AU363*VLOOKUP($X364,$K$40:$V$69,AU$6+1,FALSE())</f>
        <v>0.0351833179711784</v>
      </c>
      <c r="AV364" s="74" t="n">
        <f aca="false">AV363*VLOOKUP($X364,$K$40:$V$69,AV$6+1,FALSE())</f>
        <v>0.0082281185404155</v>
      </c>
      <c r="AW364" s="75" t="n">
        <v>0</v>
      </c>
      <c r="AX364" s="54"/>
      <c r="AY364" s="60" t="n">
        <f aca="false">AY352+1</f>
        <v>30</v>
      </c>
      <c r="AZ364" s="61" t="n">
        <v>358</v>
      </c>
      <c r="BA364" s="76" t="n">
        <v>0.0351833179711784</v>
      </c>
      <c r="BB364" s="77" t="n">
        <v>0.0843712169303305</v>
      </c>
      <c r="BC364" s="54"/>
      <c r="BD364" s="54" t="n">
        <f aca="false">IF($D$11=1,BA364*BB364,BA364)</f>
        <v>0.0351833179711784</v>
      </c>
    </row>
    <row r="365" customFormat="false" ht="12.75" hidden="false" customHeight="false" outlineLevel="0" collapsed="false"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60" t="n">
        <f aca="false">X353+1</f>
        <v>30</v>
      </c>
      <c r="Y365" s="61" t="n">
        <v>359</v>
      </c>
      <c r="Z365" s="71" t="n">
        <f aca="false">Z364*VLOOKUP($X365,$K$7:$V$36,Z$6+1,FALSE())</f>
        <v>0.61956815730992</v>
      </c>
      <c r="AA365" s="71" t="n">
        <f aca="false">AA364*VLOOKUP($X365,$K$7:$V$36,AA$6+1,FALSE())</f>
        <v>0.523706632848198</v>
      </c>
      <c r="AB365" s="71" t="n">
        <f aca="false">AB364*VLOOKUP($X365,$K$7:$V$36,AB$6+1,FALSE())</f>
        <v>0.398798763359241</v>
      </c>
      <c r="AC365" s="71" t="n">
        <f aca="false">AC364*VLOOKUP($X365,$K$7:$V$36,AC$6+1,FALSE())</f>
        <v>0.324229057716245</v>
      </c>
      <c r="AD365" s="71" t="n">
        <f aca="false">AD364*VLOOKUP($X365,$K$7:$V$36,AD$6+1,FALSE())</f>
        <v>0.263413075719142</v>
      </c>
      <c r="AE365" s="71" t="n">
        <f aca="false">AE364*VLOOKUP($X365,$K$7:$V$36,AE$6+1,FALSE())</f>
        <v>0.190856465591473</v>
      </c>
      <c r="AF365" s="71" t="n">
        <f aca="false">AF364*VLOOKUP($X365,$K$7:$V$36,AF$6+1,FALSE())</f>
        <v>0.164815162171953</v>
      </c>
      <c r="AG365" s="71" t="n">
        <f aca="false">AG364*VLOOKUP($X365,$K$7:$V$36,AG$6+1,FALSE())</f>
        <v>0.112692088827948</v>
      </c>
      <c r="AH365" s="71" t="n">
        <f aca="false">AH364*VLOOKUP($X365,$K$7:$V$36,AH$6+1,FALSE())</f>
        <v>0.083717215850115</v>
      </c>
      <c r="AI365" s="71" t="n">
        <f aca="false">AI364*VLOOKUP($X365,$K$7:$V$36,AI$6+1,FALSE())</f>
        <v>0.0348329916970333</v>
      </c>
      <c r="AJ365" s="71" t="n">
        <f aca="false">AJ364*VLOOKUP($X365,$K$7:$V$36,AJ$6+1,FALSE())</f>
        <v>0.00811748374148138</v>
      </c>
      <c r="AK365" s="72" t="n">
        <f aca="false">W$7</f>
        <v>0</v>
      </c>
      <c r="AL365" s="73" t="n">
        <f aca="false">AL364*VLOOKUP($X365,$K$40:$V$69,AL$6+1,FALSE())</f>
        <v>0.61956815730992</v>
      </c>
      <c r="AM365" s="74" t="n">
        <f aca="false">AM364*VLOOKUP($X365,$K$40:$V$69,AM$6+1,FALSE())</f>
        <v>0.523706632848198</v>
      </c>
      <c r="AN365" s="74" t="n">
        <f aca="false">AN364*VLOOKUP($X365,$K$40:$V$69,AN$6+1,FALSE())</f>
        <v>0.398798763359241</v>
      </c>
      <c r="AO365" s="74" t="n">
        <f aca="false">AO364*VLOOKUP($X365,$K$40:$V$69,AO$6+1,FALSE())</f>
        <v>0.324229057716245</v>
      </c>
      <c r="AP365" s="74" t="n">
        <f aca="false">AP364*VLOOKUP($X365,$K$40:$V$69,AP$6+1,FALSE())</f>
        <v>0.263413075719142</v>
      </c>
      <c r="AQ365" s="74" t="n">
        <f aca="false">AQ364*VLOOKUP($X365,$K$40:$V$69,AQ$6+1,FALSE())</f>
        <v>0.190856465591473</v>
      </c>
      <c r="AR365" s="74" t="n">
        <f aca="false">AR364*VLOOKUP($X365,$K$40:$V$69,AR$6+1,FALSE())</f>
        <v>0.164815162171953</v>
      </c>
      <c r="AS365" s="74" t="n">
        <f aca="false">AS364*VLOOKUP($X365,$K$40:$V$69,AS$6+1,FALSE())</f>
        <v>0.112692088827948</v>
      </c>
      <c r="AT365" s="74" t="n">
        <f aca="false">AT364*VLOOKUP($X365,$K$40:$V$69,AT$6+1,FALSE())</f>
        <v>0.083717215850115</v>
      </c>
      <c r="AU365" s="74" t="n">
        <f aca="false">AU364*VLOOKUP($X365,$K$40:$V$69,AU$6+1,FALSE())</f>
        <v>0.0348329916970333</v>
      </c>
      <c r="AV365" s="74" t="n">
        <f aca="false">AV364*VLOOKUP($X365,$K$40:$V$69,AV$6+1,FALSE())</f>
        <v>0.00811748374148138</v>
      </c>
      <c r="AW365" s="75" t="n">
        <v>0</v>
      </c>
      <c r="AX365" s="54"/>
      <c r="AY365" s="60" t="n">
        <f aca="false">AY353+1</f>
        <v>30</v>
      </c>
      <c r="AZ365" s="61" t="n">
        <v>359</v>
      </c>
      <c r="BA365" s="76" t="n">
        <v>0.0348329916970333</v>
      </c>
      <c r="BB365" s="77" t="n">
        <v>0.083717215850115</v>
      </c>
      <c r="BC365" s="54"/>
      <c r="BD365" s="54" t="n">
        <f aca="false">IF($D$11=1,BA365*BB365,BA365)</f>
        <v>0.0348329916970333</v>
      </c>
    </row>
    <row r="366" customFormat="false" ht="12.75" hidden="false" customHeight="false" outlineLevel="0" collapsed="false"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97" t="n">
        <f aca="false">X354+1</f>
        <v>30</v>
      </c>
      <c r="Y366" s="83" t="n">
        <v>360</v>
      </c>
      <c r="Z366" s="105" t="n">
        <f aca="false">Z365*VLOOKUP($X366,$K$7:$V$36,Z$6+1,FALSE())</f>
        <v>0.61847412305223</v>
      </c>
      <c r="AA366" s="105" t="n">
        <f aca="false">AA365*VLOOKUP($X366,$K$7:$V$36,AA$6+1,FALSE())</f>
        <v>0.522429645974987</v>
      </c>
      <c r="AB366" s="105" t="n">
        <f aca="false">AB365*VLOOKUP($X366,$K$7:$V$36,AB$6+1,FALSE())</f>
        <v>0.397469829617834</v>
      </c>
      <c r="AC366" s="105" t="n">
        <f aca="false">AC365*VLOOKUP($X366,$K$7:$V$36,AC$6+1,FALSE())</f>
        <v>0.322907507839816</v>
      </c>
      <c r="AD366" s="105" t="n">
        <f aca="false">AD365*VLOOKUP($X366,$K$7:$V$36,AD$6+1,FALSE())</f>
        <v>0.262211925466419</v>
      </c>
      <c r="AE366" s="105" t="n">
        <f aca="false">AE365*VLOOKUP($X366,$K$7:$V$36,AE$6+1,FALSE())</f>
        <v>0.189845591027786</v>
      </c>
      <c r="AF366" s="105" t="n">
        <f aca="false">AF365*VLOOKUP($X366,$K$7:$V$36,AF$6+1,FALSE())</f>
        <v>0.163879645712764</v>
      </c>
      <c r="AG366" s="105" t="n">
        <f aca="false">AG365*VLOOKUP($X366,$K$7:$V$36,AG$6+1,FALSE())</f>
        <v>0.111921560876337</v>
      </c>
      <c r="AH366" s="105" t="n">
        <f aca="false">AH365*VLOOKUP($X366,$K$7:$V$36,AH$6+1,FALSE())</f>
        <v>0.0830682842406087</v>
      </c>
      <c r="AI366" s="105" t="n">
        <f aca="false">AI365*VLOOKUP($X366,$K$7:$V$36,AI$6+1,FALSE())</f>
        <v>0.0344861536811149</v>
      </c>
      <c r="AJ366" s="105" t="n">
        <f aca="false">AJ365*VLOOKUP($X366,$K$7:$V$36,AJ$6+1,FALSE())</f>
        <v>0.00800833653155987</v>
      </c>
      <c r="AK366" s="106" t="n">
        <f aca="false">W$7</f>
        <v>0</v>
      </c>
      <c r="AL366" s="107" t="n">
        <f aca="false">AL365*VLOOKUP($X366,$K$40:$V$69,AL$6+1,FALSE())</f>
        <v>0.61847412305223</v>
      </c>
      <c r="AM366" s="108" t="n">
        <f aca="false">AM365*VLOOKUP($X366,$K$40:$V$69,AM$6+1,FALSE())</f>
        <v>0.522429645974987</v>
      </c>
      <c r="AN366" s="108" t="n">
        <f aca="false">AN365*VLOOKUP($X366,$K$40:$V$69,AN$6+1,FALSE())</f>
        <v>0.397469829617834</v>
      </c>
      <c r="AO366" s="108" t="n">
        <f aca="false">AO365*VLOOKUP($X366,$K$40:$V$69,AO$6+1,FALSE())</f>
        <v>0.322907507839816</v>
      </c>
      <c r="AP366" s="108" t="n">
        <f aca="false">AP365*VLOOKUP($X366,$K$40:$V$69,AP$6+1,FALSE())</f>
        <v>0.262211925466419</v>
      </c>
      <c r="AQ366" s="108" t="n">
        <f aca="false">AQ365*VLOOKUP($X366,$K$40:$V$69,AQ$6+1,FALSE())</f>
        <v>0.189845591027786</v>
      </c>
      <c r="AR366" s="108" t="n">
        <f aca="false">AR365*VLOOKUP($X366,$K$40:$V$69,AR$6+1,FALSE())</f>
        <v>0.163879645712764</v>
      </c>
      <c r="AS366" s="108" t="n">
        <f aca="false">AS365*VLOOKUP($X366,$K$40:$V$69,AS$6+1,FALSE())</f>
        <v>0.111921560876337</v>
      </c>
      <c r="AT366" s="108" t="n">
        <f aca="false">AT365*VLOOKUP($X366,$K$40:$V$69,AT$6+1,FALSE())</f>
        <v>0.0830682842406087</v>
      </c>
      <c r="AU366" s="108" t="n">
        <f aca="false">AU365*VLOOKUP($X366,$K$40:$V$69,AU$6+1,FALSE())</f>
        <v>0.0344861536811149</v>
      </c>
      <c r="AV366" s="108" t="n">
        <f aca="false">AV365*VLOOKUP($X366,$K$40:$V$69,AV$6+1,FALSE())</f>
        <v>0.00800833653155987</v>
      </c>
      <c r="AW366" s="109" t="n">
        <v>0</v>
      </c>
      <c r="AX366" s="54"/>
      <c r="AY366" s="97" t="n">
        <f aca="false">AY354+1</f>
        <v>30</v>
      </c>
      <c r="AZ366" s="83" t="n">
        <v>360</v>
      </c>
      <c r="BA366" s="76" t="n">
        <v>0.0344861536811149</v>
      </c>
      <c r="BB366" s="77" t="n">
        <v>0.0830682842406087</v>
      </c>
      <c r="BC366" s="54"/>
      <c r="BD366" s="54" t="n">
        <f aca="false">IF($D$11=1,BA366*BB366,BA366)</f>
        <v>0.0344861536811149</v>
      </c>
    </row>
  </sheetData>
  <mergeCells count="6">
    <mergeCell ref="F3:I3"/>
    <mergeCell ref="A5:D5"/>
    <mergeCell ref="H5:I5"/>
    <mergeCell ref="BA5:BB5"/>
    <mergeCell ref="A12:D12"/>
    <mergeCell ref="A19:C19"/>
  </mergeCells>
  <printOptions headings="false" gridLines="false" gridLinesSet="true" horizontalCentered="false" verticalCentered="false"/>
  <pageMargins left="0.379861111111111" right="0.747916666666667" top="0.379861111111111" bottom="0.419444444444445" header="0.259722222222222" footer="0.259722222222222"/>
  <pageSetup paperSize="1" scale="6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2001-10-16T16:50:07Z</dcterms:created>
  <dc:creator>mruane</dc:creator>
  <dc:description/>
  <dc:language>en-US</dc:language>
  <cp:lastModifiedBy>mruane</cp:lastModifiedBy>
  <cp:lastPrinted>2001-10-17T11:56:07Z</cp:lastPrinted>
  <dcterms:modified xsi:type="dcterms:W3CDTF">2001-10-17T13:39:38Z</dcterms:modified>
  <cp:revision>0</cp:revision>
  <dc:subject/>
  <dc:title/>
</cp:coreProperties>
</file>