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Sheet1!$A$1:$U$99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<sst xmlns="http://schemas.openxmlformats.org/spreadsheetml/2006/main" count="357" uniqueCount="111">
  <si>
    <t xml:space="preserve">OCTOBER 2000 STORAGE TRANSACTIONS</t>
  </si>
  <si>
    <t xml:space="preserve">FACILITY</t>
  </si>
  <si>
    <t xml:space="preserve">DESK</t>
  </si>
  <si>
    <t xml:space="preserve">GROSS VOLUME</t>
  </si>
  <si>
    <t xml:space="preserve">FUEL</t>
  </si>
  <si>
    <t xml:space="preserve">Production Tax</t>
  </si>
  <si>
    <t xml:space="preserve">NET VOLUME</t>
  </si>
  <si>
    <t xml:space="preserve">DESK PRICE</t>
  </si>
  <si>
    <t xml:space="preserve">DESK PREMIUM</t>
  </si>
  <si>
    <t xml:space="preserve">TOTAL DESK PRICE</t>
  </si>
  <si>
    <t xml:space="preserve">TOTAL DESK VALUE</t>
  </si>
  <si>
    <t xml:space="preserve">Storage Book Number</t>
  </si>
  <si>
    <t xml:space="preserve">TAGG Ticket Number</t>
  </si>
  <si>
    <t xml:space="preserve">Date Entered</t>
  </si>
  <si>
    <t xml:space="preserve">TRANSPORT FEE</t>
  </si>
  <si>
    <t xml:space="preserve">INJECTION FEE</t>
  </si>
  <si>
    <t xml:space="preserve">WITHDRAWAL FEE</t>
  </si>
  <si>
    <t xml:space="preserve">RESERVATION FEE</t>
  </si>
  <si>
    <t xml:space="preserve">OTHER</t>
  </si>
  <si>
    <t xml:space="preserve">DEMAND CHARGE</t>
  </si>
  <si>
    <t xml:space="preserve">TOTAL STORAGE VALUE</t>
  </si>
  <si>
    <t xml:space="preserve">TOTAL STORAGE PRICE</t>
  </si>
  <si>
    <t xml:space="preserve">BAMMEL</t>
  </si>
  <si>
    <t xml:space="preserve">TEXAS</t>
  </si>
  <si>
    <t xml:space="preserve">EB4549.1</t>
  </si>
  <si>
    <t xml:space="preserve">EB5329.2</t>
  </si>
  <si>
    <t xml:space="preserve">if-hsc</t>
  </si>
  <si>
    <t xml:space="preserve">EF2861.2</t>
  </si>
  <si>
    <t xml:space="preserve">EG1542.2</t>
  </si>
  <si>
    <t xml:space="preserve">EH7143.1</t>
  </si>
  <si>
    <t xml:space="preserve">EI9247.2</t>
  </si>
  <si>
    <t xml:space="preserve">EJ2724.1</t>
  </si>
  <si>
    <t xml:space="preserve">EJ5563.1</t>
  </si>
  <si>
    <t xml:space="preserve">EK8989.2</t>
  </si>
  <si>
    <t xml:space="preserve">EL6795.2</t>
  </si>
  <si>
    <t xml:space="preserve">EW9339.1</t>
  </si>
  <si>
    <t xml:space="preserve">N09438.1</t>
  </si>
  <si>
    <t xml:space="preserve">N30227.1</t>
  </si>
  <si>
    <t xml:space="preserve">N30233.2</t>
  </si>
  <si>
    <t xml:space="preserve">N32340.2</t>
  </si>
  <si>
    <t xml:space="preserve">N43644.1</t>
  </si>
  <si>
    <t xml:space="preserve">N44179.3</t>
  </si>
  <si>
    <t xml:space="preserve">N66297.9</t>
  </si>
  <si>
    <t xml:space="preserve">N66985.3</t>
  </si>
  <si>
    <t xml:space="preserve">N72853.3</t>
  </si>
  <si>
    <t xml:space="preserve">N79638.4</t>
  </si>
  <si>
    <t xml:space="preserve">N81066.2</t>
  </si>
  <si>
    <t xml:space="preserve">N82003.5</t>
  </si>
  <si>
    <t xml:space="preserve">N82003.7</t>
  </si>
  <si>
    <t xml:space="preserve">N96391.7</t>
  </si>
  <si>
    <t xml:space="preserve">NA1238.3</t>
  </si>
  <si>
    <t xml:space="preserve">NA3989.4</t>
  </si>
  <si>
    <t xml:space="preserve">NA4009.7</t>
  </si>
  <si>
    <t xml:space="preserve">NA9176.3</t>
  </si>
  <si>
    <t xml:space="preserve">NB5659.3</t>
  </si>
  <si>
    <t xml:space="preserve">NB7354.3</t>
  </si>
  <si>
    <t xml:space="preserve">NC0682.2</t>
  </si>
  <si>
    <t xml:space="preserve">NC7242.3</t>
  </si>
  <si>
    <t xml:space="preserve">NC9251.3</t>
  </si>
  <si>
    <t xml:space="preserve">ND0324.1</t>
  </si>
  <si>
    <t xml:space="preserve">ND0345.1</t>
  </si>
  <si>
    <t xml:space="preserve">ND2749.9</t>
  </si>
  <si>
    <t xml:space="preserve">ND9856.1</t>
  </si>
  <si>
    <t xml:space="preserve">NE8607.3</t>
  </si>
  <si>
    <t xml:space="preserve">NE9444.3</t>
  </si>
  <si>
    <t xml:space="preserve">NG1344.3</t>
  </si>
  <si>
    <t xml:space="preserve">NG4050.2</t>
  </si>
  <si>
    <t xml:space="preserve">NH1175.1</t>
  </si>
  <si>
    <t xml:space="preserve">NM6199.2</t>
  </si>
  <si>
    <t xml:space="preserve">NO1276.4</t>
  </si>
  <si>
    <t xml:space="preserve">NO9767.1</t>
  </si>
  <si>
    <t xml:space="preserve">SS1342.1</t>
  </si>
  <si>
    <t xml:space="preserve">N30227.2</t>
  </si>
  <si>
    <t xml:space="preserve">N30233.1</t>
  </si>
  <si>
    <t xml:space="preserve">Q56631</t>
  </si>
  <si>
    <t xml:space="preserve">Q67774.2</t>
  </si>
  <si>
    <t xml:space="preserve">N24974.6</t>
  </si>
  <si>
    <t xml:space="preserve">N32340.4</t>
  </si>
  <si>
    <t xml:space="preserve">N44179.4</t>
  </si>
  <si>
    <t xml:space="preserve">N66297.A</t>
  </si>
  <si>
    <t xml:space="preserve">N66985.4</t>
  </si>
  <si>
    <t xml:space="preserve">N72853.4</t>
  </si>
  <si>
    <t xml:space="preserve">N79638.A</t>
  </si>
  <si>
    <t xml:space="preserve">N81066.3</t>
  </si>
  <si>
    <t xml:space="preserve">N82003.6</t>
  </si>
  <si>
    <t xml:space="preserve">N82003.8</t>
  </si>
  <si>
    <t xml:space="preserve">N96391.8</t>
  </si>
  <si>
    <t xml:space="preserve">NA1238.4</t>
  </si>
  <si>
    <t xml:space="preserve">NA3989.5</t>
  </si>
  <si>
    <t xml:space="preserve">NA4009.8</t>
  </si>
  <si>
    <t xml:space="preserve">NA9176.4</t>
  </si>
  <si>
    <t xml:space="preserve">NB5659.4</t>
  </si>
  <si>
    <t xml:space="preserve">NB7354.4</t>
  </si>
  <si>
    <t xml:space="preserve">NC0682.4</t>
  </si>
  <si>
    <t xml:space="preserve">NC7242.4</t>
  </si>
  <si>
    <t xml:space="preserve">NC9251.4</t>
  </si>
  <si>
    <t xml:space="preserve">ND0324.2</t>
  </si>
  <si>
    <t xml:space="preserve">ND0345.2</t>
  </si>
  <si>
    <t xml:space="preserve">ND2749.A</t>
  </si>
  <si>
    <t xml:space="preserve">ND9856.2</t>
  </si>
  <si>
    <t xml:space="preserve">NE8607.4</t>
  </si>
  <si>
    <t xml:space="preserve">NE9444.4</t>
  </si>
  <si>
    <t xml:space="preserve">NG1344.4</t>
  </si>
  <si>
    <t xml:space="preserve">NG4050.3</t>
  </si>
  <si>
    <t xml:space="preserve">NH1175.3</t>
  </si>
  <si>
    <t xml:space="preserve">NM6199.4</t>
  </si>
  <si>
    <t xml:space="preserve">NO1276.3</t>
  </si>
  <si>
    <t xml:space="preserve">NO9767.3</t>
  </si>
  <si>
    <t xml:space="preserve">PROD TX</t>
  </si>
  <si>
    <t xml:space="preserve">TOTAL</t>
  </si>
  <si>
    <t xml:space="preserve">CENTANA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</si>
</sst>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\$#,##0.0000_);[RED]&quot;($&quot;#,##0.0000\)"/>
    <numFmt numFmtId="167" formatCode="\$#,##0.00_);[RED]&quot;($&quot;#,##0.00\)"/>
    <numFmt numFmtId="168" formatCode="mm/dd/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28"/>
    <col collapsed="false" customWidth="true" hidden="false" outlineLevel="0" max="2" min="2" style="1" width="9.14"/>
    <col collapsed="false" customWidth="true" hidden="false" outlineLevel="0" max="3" min="3" style="2" width="11.28"/>
    <col collapsed="false" customWidth="true" hidden="false" outlineLevel="0" max="5" min="4" style="2" width="10.28"/>
    <col collapsed="false" customWidth="true" hidden="false" outlineLevel="0" max="6" min="6" style="2" width="10.99"/>
    <col collapsed="false" customWidth="true" hidden="false" outlineLevel="0" max="9" min="7" style="3" width="9.28"/>
    <col collapsed="false" customWidth="true" hidden="false" outlineLevel="0" max="10" min="10" style="4" width="16.28"/>
    <col collapsed="false" customWidth="true" hidden="false" outlineLevel="0" max="11" min="11" style="4" width="13.99"/>
    <col collapsed="false" customWidth="true" hidden="false" outlineLevel="0" max="12" min="12" style="4" width="10.71"/>
    <col collapsed="false" customWidth="true" hidden="false" outlineLevel="0" max="13" min="13" style="5" width="14.7"/>
    <col collapsed="false" customWidth="true" hidden="false" outlineLevel="0" max="14" min="14" style="3" width="9.99"/>
    <col collapsed="false" customWidth="true" hidden="false" outlineLevel="0" max="15" min="15" style="3" width="9.14"/>
    <col collapsed="false" customWidth="true" hidden="false" outlineLevel="0" max="17" min="16" style="3" width="11.56"/>
    <col collapsed="false" customWidth="true" hidden="false" outlineLevel="0" max="18" min="18" style="4" width="9.28"/>
    <col collapsed="false" customWidth="true" hidden="false" outlineLevel="0" max="19" min="19" style="4" width="11.99"/>
    <col collapsed="false" customWidth="true" hidden="false" outlineLevel="0" max="20" min="20" style="4" width="14.85"/>
    <col collapsed="false" customWidth="true" hidden="false" outlineLevel="0" max="21" min="21" style="0" width="9.7"/>
  </cols>
  <sheetData>
    <row r="1" customFormat="false" ht="18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3" customFormat="false" ht="33.75" hidden="false" customHeight="false" outlineLevel="0" collapsed="false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9" t="s">
        <v>8</v>
      </c>
      <c r="I3" s="9" t="s">
        <v>9</v>
      </c>
      <c r="J3" s="10" t="s">
        <v>10</v>
      </c>
      <c r="K3" s="10" t="s">
        <v>11</v>
      </c>
      <c r="L3" s="10" t="s">
        <v>12</v>
      </c>
      <c r="M3" s="11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10" t="s">
        <v>18</v>
      </c>
      <c r="S3" s="10" t="s">
        <v>19</v>
      </c>
      <c r="T3" s="10" t="s">
        <v>20</v>
      </c>
      <c r="U3" s="10" t="s">
        <v>21</v>
      </c>
    </row>
    <row r="4" customFormat="false" ht="12.75" hidden="false" customHeight="false" outlineLevel="0" collapsed="false">
      <c r="A4" s="1" t="s">
        <v>22</v>
      </c>
      <c r="B4" s="1" t="s">
        <v>23</v>
      </c>
      <c r="C4" s="2" t="n">
        <v>-5800000</v>
      </c>
      <c r="D4" s="2" t="n">
        <f aca="false">C4*0</f>
        <v>-0</v>
      </c>
      <c r="F4" s="2" t="n">
        <f aca="false">SUM(C4:D4)</f>
        <v>-5800000</v>
      </c>
      <c r="G4" s="3" t="n">
        <v>5.3</v>
      </c>
      <c r="H4" s="3" t="n">
        <v>0</v>
      </c>
      <c r="I4" s="3" t="n">
        <f aca="false">H4+G4</f>
        <v>5.3</v>
      </c>
      <c r="J4" s="4" t="n">
        <f aca="false">I4*C4</f>
        <v>-30740000</v>
      </c>
      <c r="L4" s="12" t="s">
        <v>24</v>
      </c>
      <c r="T4" s="4" t="n">
        <f aca="false">(SUM(N4:R4)*F4)+J4+S4</f>
        <v>-30740000</v>
      </c>
      <c r="U4" s="3" t="n">
        <f aca="false">T4/F4</f>
        <v>5.3</v>
      </c>
    </row>
    <row r="5" customFormat="false" ht="12.75" hidden="false" customHeight="false" outlineLevel="0" collapsed="false">
      <c r="A5" s="1" t="s">
        <v>22</v>
      </c>
      <c r="B5" s="1" t="s">
        <v>23</v>
      </c>
      <c r="C5" s="2" t="n">
        <v>6600000</v>
      </c>
      <c r="D5" s="2" t="n">
        <f aca="false">C5*0</f>
        <v>0</v>
      </c>
      <c r="F5" s="2" t="n">
        <f aca="false">SUM(C5:D5)</f>
        <v>6600000</v>
      </c>
      <c r="G5" s="3" t="n">
        <v>5.3</v>
      </c>
      <c r="H5" s="3" t="n">
        <v>0</v>
      </c>
      <c r="I5" s="3" t="n">
        <f aca="false">H5+G5</f>
        <v>5.3</v>
      </c>
      <c r="J5" s="4" t="n">
        <f aca="false">I5*C5</f>
        <v>34980000</v>
      </c>
      <c r="L5" s="12" t="s">
        <v>25</v>
      </c>
      <c r="T5" s="4" t="n">
        <f aca="false">(SUM(N5:R5)*F5)+J5+S5</f>
        <v>34980000</v>
      </c>
      <c r="U5" s="3" t="n">
        <f aca="false">T5/F5</f>
        <v>5.3</v>
      </c>
      <c r="V5" s="0" t="s">
        <v>26</v>
      </c>
    </row>
    <row r="6" customFormat="false" ht="12.75" hidden="false" customHeight="false" outlineLevel="0" collapsed="false">
      <c r="A6" s="1" t="s">
        <v>22</v>
      </c>
      <c r="B6" s="1" t="s">
        <v>23</v>
      </c>
      <c r="C6" s="2" t="n">
        <v>8869000</v>
      </c>
      <c r="D6" s="2" t="n">
        <f aca="false">C6*0</f>
        <v>0</v>
      </c>
      <c r="F6" s="2" t="n">
        <f aca="false">SUM(C6:D6)</f>
        <v>8869000</v>
      </c>
      <c r="G6" s="3" t="n">
        <v>5.3</v>
      </c>
      <c r="H6" s="3" t="n">
        <v>0</v>
      </c>
      <c r="I6" s="3" t="n">
        <f aca="false">H6+G6</f>
        <v>5.3</v>
      </c>
      <c r="J6" s="4" t="n">
        <f aca="false">I6*C6</f>
        <v>47005700</v>
      </c>
      <c r="L6" s="12" t="s">
        <v>27</v>
      </c>
      <c r="T6" s="4" t="n">
        <f aca="false">(SUM(N6:R6)*F6)+J6+S6</f>
        <v>47005700</v>
      </c>
      <c r="U6" s="3" t="n">
        <f aca="false">T6/F6</f>
        <v>5.3</v>
      </c>
      <c r="V6" s="0" t="s">
        <v>26</v>
      </c>
    </row>
    <row r="7" customFormat="false" ht="12.75" hidden="false" customHeight="false" outlineLevel="0" collapsed="false">
      <c r="A7" s="1" t="s">
        <v>22</v>
      </c>
      <c r="B7" s="1" t="s">
        <v>23</v>
      </c>
      <c r="C7" s="2" t="n">
        <v>-8175000</v>
      </c>
      <c r="D7" s="2" t="n">
        <f aca="false">C7*0</f>
        <v>-0</v>
      </c>
      <c r="F7" s="2" t="n">
        <f aca="false">SUM(C7:D7)</f>
        <v>-8175000</v>
      </c>
      <c r="G7" s="3" t="n">
        <v>5.3</v>
      </c>
      <c r="H7" s="3" t="n">
        <v>0</v>
      </c>
      <c r="I7" s="3" t="n">
        <f aca="false">H7+G7</f>
        <v>5.3</v>
      </c>
      <c r="J7" s="4" t="n">
        <f aca="false">I7*C7</f>
        <v>-43327500</v>
      </c>
      <c r="L7" s="12" t="s">
        <v>28</v>
      </c>
      <c r="T7" s="4" t="n">
        <f aca="false">(SUM(N7:R7)*F7)+J7+S7</f>
        <v>-43327500</v>
      </c>
      <c r="U7" s="3" t="n">
        <f aca="false">T7/F7</f>
        <v>5.3</v>
      </c>
      <c r="V7" s="0" t="s">
        <v>26</v>
      </c>
    </row>
    <row r="8" customFormat="false" ht="12.75" hidden="false" customHeight="true" outlineLevel="0" collapsed="false">
      <c r="A8" s="1" t="s">
        <v>22</v>
      </c>
      <c r="B8" s="1" t="s">
        <v>23</v>
      </c>
      <c r="C8" s="2" t="n">
        <v>-9244000</v>
      </c>
      <c r="D8" s="2" t="n">
        <f aca="false">C8*0</f>
        <v>-0</v>
      </c>
      <c r="F8" s="2" t="n">
        <f aca="false">SUM(C8:D8)</f>
        <v>-9244000</v>
      </c>
      <c r="G8" s="3" t="n">
        <v>5.3</v>
      </c>
      <c r="H8" s="3" t="n">
        <v>0</v>
      </c>
      <c r="I8" s="3" t="n">
        <f aca="false">H8+G8</f>
        <v>5.3</v>
      </c>
      <c r="J8" s="4" t="n">
        <f aca="false">I8*C8</f>
        <v>-48993200</v>
      </c>
      <c r="L8" s="12" t="s">
        <v>29</v>
      </c>
      <c r="T8" s="4" t="n">
        <f aca="false">(SUM(N8:R8)*F8)+J8+S8</f>
        <v>-48993200</v>
      </c>
      <c r="U8" s="3" t="n">
        <f aca="false">T8/F8</f>
        <v>5.3</v>
      </c>
      <c r="V8" s="0" t="s">
        <v>26</v>
      </c>
    </row>
    <row r="9" customFormat="false" ht="12.75" hidden="false" customHeight="true" outlineLevel="0" collapsed="false">
      <c r="A9" s="1" t="s">
        <v>22</v>
      </c>
      <c r="B9" s="1" t="s">
        <v>23</v>
      </c>
      <c r="C9" s="2" t="n">
        <v>5526000</v>
      </c>
      <c r="D9" s="2" t="n">
        <f aca="false">C9*0</f>
        <v>0</v>
      </c>
      <c r="F9" s="2" t="n">
        <f aca="false">SUM(C9:D9)</f>
        <v>5526000</v>
      </c>
      <c r="G9" s="3" t="n">
        <v>5.3</v>
      </c>
      <c r="H9" s="3" t="n">
        <v>0</v>
      </c>
      <c r="I9" s="3" t="n">
        <f aca="false">H9+G9</f>
        <v>5.3</v>
      </c>
      <c r="J9" s="4" t="n">
        <f aca="false">I9*C9</f>
        <v>29287800</v>
      </c>
      <c r="L9" s="12" t="s">
        <v>30</v>
      </c>
      <c r="T9" s="4" t="n">
        <f aca="false">(SUM(N9:R9)*F9)+J9+S9</f>
        <v>29287800</v>
      </c>
      <c r="U9" s="3" t="n">
        <f aca="false">T9/F9</f>
        <v>5.3</v>
      </c>
      <c r="V9" s="0" t="s">
        <v>26</v>
      </c>
    </row>
    <row r="10" customFormat="false" ht="12.75" hidden="false" customHeight="true" outlineLevel="0" collapsed="false">
      <c r="A10" s="1" t="s">
        <v>22</v>
      </c>
      <c r="B10" s="1" t="s">
        <v>23</v>
      </c>
      <c r="C10" s="2" t="n">
        <v>1400000</v>
      </c>
      <c r="D10" s="2" t="n">
        <f aca="false">C10*0</f>
        <v>0</v>
      </c>
      <c r="F10" s="2" t="n">
        <f aca="false">SUM(C10:D10)</f>
        <v>1400000</v>
      </c>
      <c r="G10" s="3" t="n">
        <v>5.3</v>
      </c>
      <c r="H10" s="3" t="n">
        <v>0</v>
      </c>
      <c r="I10" s="3" t="n">
        <f aca="false">H10+G10</f>
        <v>5.3</v>
      </c>
      <c r="J10" s="4" t="n">
        <f aca="false">I10*C10</f>
        <v>7420000</v>
      </c>
      <c r="L10" s="12" t="s">
        <v>31</v>
      </c>
      <c r="T10" s="4" t="n">
        <f aca="false">(SUM(N10:R10)*F10)+J10+S10</f>
        <v>7420000</v>
      </c>
      <c r="U10" s="3" t="n">
        <f aca="false">T10/F10</f>
        <v>5.3</v>
      </c>
      <c r="V10" s="0" t="s">
        <v>26</v>
      </c>
    </row>
    <row r="11" customFormat="false" ht="12.75" hidden="false" customHeight="true" outlineLevel="0" collapsed="false">
      <c r="A11" s="1" t="s">
        <v>22</v>
      </c>
      <c r="B11" s="1" t="s">
        <v>23</v>
      </c>
      <c r="C11" s="2" t="n">
        <v>150000</v>
      </c>
      <c r="D11" s="2" t="n">
        <f aca="false">C11*0</f>
        <v>0</v>
      </c>
      <c r="F11" s="2" t="n">
        <f aca="false">SUM(C11:D11)</f>
        <v>150000</v>
      </c>
      <c r="G11" s="3" t="n">
        <v>5.3</v>
      </c>
      <c r="H11" s="3" t="n">
        <v>0</v>
      </c>
      <c r="I11" s="3" t="n">
        <f aca="false">H11+G11</f>
        <v>5.3</v>
      </c>
      <c r="J11" s="4" t="n">
        <f aca="false">I11*C11</f>
        <v>795000</v>
      </c>
      <c r="L11" s="12" t="s">
        <v>32</v>
      </c>
      <c r="T11" s="4" t="n">
        <f aca="false">(SUM(N11:R11)*F11)+J11+S11</f>
        <v>795000</v>
      </c>
      <c r="U11" s="3" t="n">
        <f aca="false">T11/F11</f>
        <v>5.3</v>
      </c>
      <c r="V11" s="0" t="s">
        <v>26</v>
      </c>
    </row>
    <row r="12" customFormat="false" ht="12.75" hidden="false" customHeight="true" outlineLevel="0" collapsed="false">
      <c r="A12" s="1" t="s">
        <v>22</v>
      </c>
      <c r="B12" s="1" t="s">
        <v>23</v>
      </c>
      <c r="C12" s="2" t="n">
        <v>1000000</v>
      </c>
      <c r="D12" s="2" t="n">
        <f aca="false">C12*0</f>
        <v>0</v>
      </c>
      <c r="F12" s="2" t="n">
        <f aca="false">SUM(C12:D12)</f>
        <v>1000000</v>
      </c>
      <c r="G12" s="3" t="n">
        <v>5.3</v>
      </c>
      <c r="H12" s="3" t="n">
        <v>0</v>
      </c>
      <c r="I12" s="3" t="n">
        <f aca="false">H12+G12</f>
        <v>5.3</v>
      </c>
      <c r="J12" s="4" t="n">
        <f aca="false">I12*C12</f>
        <v>5300000</v>
      </c>
      <c r="L12" s="12" t="s">
        <v>33</v>
      </c>
      <c r="T12" s="4" t="n">
        <f aca="false">(SUM(N12:R12)*F12)+J12+S12</f>
        <v>5300000</v>
      </c>
      <c r="U12" s="3" t="n">
        <f aca="false">T12/F12</f>
        <v>5.3</v>
      </c>
      <c r="V12" s="0" t="s">
        <v>26</v>
      </c>
    </row>
    <row r="13" customFormat="false" ht="12.75" hidden="false" customHeight="true" outlineLevel="0" collapsed="false">
      <c r="A13" s="1" t="s">
        <v>22</v>
      </c>
      <c r="B13" s="1" t="s">
        <v>23</v>
      </c>
      <c r="C13" s="2" t="n">
        <v>152000</v>
      </c>
      <c r="D13" s="2" t="n">
        <f aca="false">C13*0</f>
        <v>0</v>
      </c>
      <c r="F13" s="2" t="n">
        <f aca="false">SUM(C13:D13)</f>
        <v>152000</v>
      </c>
      <c r="G13" s="3" t="n">
        <v>5.3</v>
      </c>
      <c r="H13" s="3" t="n">
        <v>0</v>
      </c>
      <c r="I13" s="3" t="n">
        <f aca="false">H13+G13</f>
        <v>5.3</v>
      </c>
      <c r="J13" s="4" t="n">
        <f aca="false">I13*C13</f>
        <v>805600</v>
      </c>
      <c r="L13" s="12" t="s">
        <v>34</v>
      </c>
      <c r="T13" s="4" t="n">
        <f aca="false">(SUM(N13:R13)*F13)+J13+S13</f>
        <v>805600</v>
      </c>
      <c r="U13" s="3" t="n">
        <f aca="false">T13/F13</f>
        <v>5.3</v>
      </c>
      <c r="V13" s="0" t="s">
        <v>26</v>
      </c>
    </row>
    <row r="14" customFormat="false" ht="12.75" hidden="false" customHeight="true" outlineLevel="0" collapsed="false">
      <c r="A14" s="1" t="s">
        <v>22</v>
      </c>
      <c r="B14" s="1" t="s">
        <v>23</v>
      </c>
      <c r="C14" s="2" t="n">
        <v>-217281</v>
      </c>
      <c r="D14" s="2" t="n">
        <f aca="false">C14*0</f>
        <v>-0</v>
      </c>
      <c r="F14" s="2" t="n">
        <f aca="false">SUM(C14:D14)</f>
        <v>-217281</v>
      </c>
      <c r="G14" s="3" t="n">
        <v>5.3</v>
      </c>
      <c r="H14" s="3" t="n">
        <v>-0.0075</v>
      </c>
      <c r="I14" s="3" t="n">
        <f aca="false">H14+G14</f>
        <v>5.2925</v>
      </c>
      <c r="J14" s="4" t="n">
        <f aca="false">I14*C14</f>
        <v>-1149959.6925</v>
      </c>
      <c r="L14" s="12" t="s">
        <v>35</v>
      </c>
      <c r="T14" s="4" t="n">
        <f aca="false">(SUM(N14:R14)*F14)+J14+S14</f>
        <v>-1149959.6925</v>
      </c>
      <c r="U14" s="3" t="n">
        <f aca="false">T14/F14</f>
        <v>5.2925</v>
      </c>
      <c r="V14" s="0" t="s">
        <v>26</v>
      </c>
    </row>
    <row r="15" customFormat="false" ht="12.75" hidden="false" customHeight="true" outlineLevel="0" collapsed="false">
      <c r="A15" s="1" t="s">
        <v>22</v>
      </c>
      <c r="B15" s="1" t="s">
        <v>23</v>
      </c>
      <c r="C15" s="2" t="n">
        <v>1500000</v>
      </c>
      <c r="D15" s="2" t="n">
        <f aca="false">C15*0</f>
        <v>0</v>
      </c>
      <c r="F15" s="2" t="n">
        <f aca="false">SUM(C15:D15)</f>
        <v>1500000</v>
      </c>
      <c r="G15" s="3" t="n">
        <v>5.3</v>
      </c>
      <c r="H15" s="3" t="n">
        <v>-0.0075</v>
      </c>
      <c r="I15" s="3" t="n">
        <f aca="false">H15+G15</f>
        <v>5.2925</v>
      </c>
      <c r="J15" s="4" t="n">
        <f aca="false">I15*C15</f>
        <v>7938750</v>
      </c>
      <c r="L15" s="12" t="s">
        <v>36</v>
      </c>
      <c r="T15" s="4" t="n">
        <f aca="false">(SUM(N15:R15)*F15)+J15+S15</f>
        <v>7938750</v>
      </c>
      <c r="U15" s="3" t="n">
        <f aca="false">T15/F15</f>
        <v>5.2925</v>
      </c>
      <c r="V15" s="0" t="s">
        <v>26</v>
      </c>
    </row>
    <row r="16" customFormat="false" ht="12.75" hidden="false" customHeight="true" outlineLevel="0" collapsed="false">
      <c r="A16" s="1" t="s">
        <v>22</v>
      </c>
      <c r="B16" s="1" t="s">
        <v>23</v>
      </c>
      <c r="C16" s="2" t="n">
        <v>66538</v>
      </c>
      <c r="D16" s="2" t="n">
        <f aca="false">C16*0</f>
        <v>0</v>
      </c>
      <c r="F16" s="2" t="n">
        <f aca="false">SUM(C16:D16)</f>
        <v>66538</v>
      </c>
      <c r="G16" s="3" t="n">
        <v>5.3</v>
      </c>
      <c r="H16" s="3" t="n">
        <v>0</v>
      </c>
      <c r="I16" s="3" t="n">
        <f aca="false">H16+G16</f>
        <v>5.3</v>
      </c>
      <c r="J16" s="4" t="n">
        <f aca="false">I16*C16</f>
        <v>352651.4</v>
      </c>
      <c r="L16" s="12" t="s">
        <v>37</v>
      </c>
      <c r="T16" s="4" t="n">
        <f aca="false">(SUM(N16:R16)*F16)+J16+S16</f>
        <v>352651.4</v>
      </c>
      <c r="U16" s="3" t="n">
        <f aca="false">T16/F16</f>
        <v>5.3</v>
      </c>
      <c r="V16" s="0" t="s">
        <v>26</v>
      </c>
    </row>
    <row r="17" customFormat="false" ht="12.75" hidden="false" customHeight="true" outlineLevel="0" collapsed="false">
      <c r="A17" s="1" t="s">
        <v>22</v>
      </c>
      <c r="B17" s="1" t="s">
        <v>23</v>
      </c>
      <c r="C17" s="2" t="n">
        <v>-3018634</v>
      </c>
      <c r="D17" s="2" t="n">
        <f aca="false">C17*0</f>
        <v>-0</v>
      </c>
      <c r="F17" s="2" t="n">
        <f aca="false">SUM(C17:D17)</f>
        <v>-3018634</v>
      </c>
      <c r="G17" s="3" t="n">
        <v>5.3</v>
      </c>
      <c r="H17" s="3" t="n">
        <v>0</v>
      </c>
      <c r="I17" s="3" t="n">
        <f aca="false">H17+G17</f>
        <v>5.3</v>
      </c>
      <c r="J17" s="4" t="n">
        <f aca="false">I17*C17</f>
        <v>-15998760.2</v>
      </c>
      <c r="L17" s="12" t="s">
        <v>38</v>
      </c>
      <c r="T17" s="4" t="n">
        <f aca="false">(SUM(N17:R17)*F17)+J17+S17</f>
        <v>-15998760.2</v>
      </c>
      <c r="U17" s="3" t="n">
        <f aca="false">T17/F17</f>
        <v>5.3</v>
      </c>
      <c r="V17" s="0" t="s">
        <v>26</v>
      </c>
    </row>
    <row r="18" customFormat="false" ht="12.75" hidden="false" customHeight="true" outlineLevel="0" collapsed="false">
      <c r="A18" s="1" t="s">
        <v>22</v>
      </c>
      <c r="B18" s="1" t="s">
        <v>23</v>
      </c>
      <c r="C18" s="2" t="n">
        <v>274498</v>
      </c>
      <c r="D18" s="2" t="n">
        <f aca="false">C18*0</f>
        <v>0</v>
      </c>
      <c r="F18" s="2" t="n">
        <f aca="false">SUM(C18:D18)</f>
        <v>274498</v>
      </c>
      <c r="G18" s="3" t="n">
        <v>5.3</v>
      </c>
      <c r="H18" s="3" t="n">
        <v>-0.005</v>
      </c>
      <c r="I18" s="3" t="n">
        <f aca="false">H18+G18</f>
        <v>5.295</v>
      </c>
      <c r="J18" s="4" t="n">
        <f aca="false">I18*C18</f>
        <v>1453466.91</v>
      </c>
      <c r="L18" s="12" t="s">
        <v>39</v>
      </c>
      <c r="T18" s="4" t="n">
        <f aca="false">(SUM(N18:R18)*F18)+J18+S18</f>
        <v>1453466.91</v>
      </c>
      <c r="U18" s="3" t="n">
        <f aca="false">T18/F18</f>
        <v>5.295</v>
      </c>
      <c r="V18" s="0" t="s">
        <v>26</v>
      </c>
    </row>
    <row r="19" customFormat="false" ht="12.75" hidden="false" customHeight="true" outlineLevel="0" collapsed="false">
      <c r="A19" s="1" t="s">
        <v>22</v>
      </c>
      <c r="B19" s="1" t="s">
        <v>23</v>
      </c>
      <c r="C19" s="2" t="n">
        <v>-791971</v>
      </c>
      <c r="D19" s="2" t="n">
        <f aca="false">C19*0</f>
        <v>-0</v>
      </c>
      <c r="F19" s="2" t="n">
        <f aca="false">SUM(C19:D19)</f>
        <v>-791971</v>
      </c>
      <c r="G19" s="3" t="n">
        <v>5.3</v>
      </c>
      <c r="H19" s="3" t="n">
        <v>-0.005</v>
      </c>
      <c r="I19" s="3" t="n">
        <f aca="false">H19+G19</f>
        <v>5.295</v>
      </c>
      <c r="J19" s="4" t="n">
        <f aca="false">I19*C19</f>
        <v>-4193486.445</v>
      </c>
      <c r="L19" s="12" t="s">
        <v>40</v>
      </c>
      <c r="T19" s="4" t="n">
        <f aca="false">(SUM(N19:R19)*F19)+J19+S19</f>
        <v>-4193486.445</v>
      </c>
      <c r="U19" s="3" t="n">
        <f aca="false">T19/F19</f>
        <v>5.295</v>
      </c>
      <c r="V19" s="0" t="s">
        <v>26</v>
      </c>
    </row>
    <row r="20" customFormat="false" ht="12.75" hidden="false" customHeight="true" outlineLevel="0" collapsed="false">
      <c r="A20" s="1" t="s">
        <v>22</v>
      </c>
      <c r="B20" s="1" t="s">
        <v>23</v>
      </c>
      <c r="C20" s="2" t="n">
        <v>-1580707</v>
      </c>
      <c r="D20" s="2" t="n">
        <f aca="false">C20*0</f>
        <v>-0</v>
      </c>
      <c r="F20" s="2" t="n">
        <f aca="false">SUM(C20:D20)</f>
        <v>-1580707</v>
      </c>
      <c r="G20" s="3" t="n">
        <v>5.3</v>
      </c>
      <c r="H20" s="3" t="n">
        <v>-0.005</v>
      </c>
      <c r="I20" s="3" t="n">
        <f aca="false">H20+G20</f>
        <v>5.295</v>
      </c>
      <c r="J20" s="4" t="n">
        <f aca="false">I20*C20</f>
        <v>-8369843.565</v>
      </c>
      <c r="L20" s="12" t="s">
        <v>41</v>
      </c>
      <c r="T20" s="4" t="n">
        <f aca="false">(SUM(N20:R20)*F20)+J20+S20</f>
        <v>-8369843.565</v>
      </c>
      <c r="U20" s="3" t="n">
        <f aca="false">T20/F20</f>
        <v>5.295</v>
      </c>
      <c r="V20" s="0" t="s">
        <v>26</v>
      </c>
    </row>
    <row r="21" customFormat="false" ht="12.75" hidden="false" customHeight="true" outlineLevel="0" collapsed="false">
      <c r="A21" s="1" t="s">
        <v>22</v>
      </c>
      <c r="B21" s="1" t="s">
        <v>23</v>
      </c>
      <c r="C21" s="2" t="n">
        <v>-7000000</v>
      </c>
      <c r="D21" s="2" t="n">
        <f aca="false">C21*0</f>
        <v>-0</v>
      </c>
      <c r="F21" s="2" t="n">
        <f aca="false">SUM(C21:D21)</f>
        <v>-7000000</v>
      </c>
      <c r="G21" s="3" t="n">
        <v>5.3</v>
      </c>
      <c r="H21" s="3" t="n">
        <v>-0.005</v>
      </c>
      <c r="I21" s="3" t="n">
        <f aca="false">H21+G21</f>
        <v>5.295</v>
      </c>
      <c r="J21" s="4" t="n">
        <f aca="false">I21*C21</f>
        <v>-37065000</v>
      </c>
      <c r="L21" s="12" t="s">
        <v>42</v>
      </c>
      <c r="T21" s="4" t="n">
        <f aca="false">(SUM(N21:R21)*F21)+J21+S21</f>
        <v>-37065000</v>
      </c>
      <c r="U21" s="3" t="n">
        <f aca="false">T21/F21</f>
        <v>5.295</v>
      </c>
      <c r="V21" s="0" t="s">
        <v>26</v>
      </c>
    </row>
    <row r="22" customFormat="false" ht="12.75" hidden="false" customHeight="true" outlineLevel="0" collapsed="false">
      <c r="A22" s="1" t="s">
        <v>22</v>
      </c>
      <c r="B22" s="1" t="s">
        <v>23</v>
      </c>
      <c r="C22" s="2" t="n">
        <v>-1200000</v>
      </c>
      <c r="D22" s="2" t="n">
        <f aca="false">C22*0</f>
        <v>-0</v>
      </c>
      <c r="F22" s="2" t="n">
        <f aca="false">SUM(C22:D22)</f>
        <v>-1200000</v>
      </c>
      <c r="G22" s="3" t="n">
        <v>5.3</v>
      </c>
      <c r="H22" s="3" t="n">
        <v>-0.005</v>
      </c>
      <c r="I22" s="3" t="n">
        <f aca="false">H22+G22</f>
        <v>5.295</v>
      </c>
      <c r="J22" s="4" t="n">
        <f aca="false">I22*C22</f>
        <v>-6354000</v>
      </c>
      <c r="L22" s="12" t="s">
        <v>43</v>
      </c>
      <c r="T22" s="4" t="n">
        <f aca="false">(SUM(N22:R22)*F22)+J22+S22</f>
        <v>-6354000</v>
      </c>
      <c r="U22" s="3" t="n">
        <f aca="false">T22/F22</f>
        <v>5.295</v>
      </c>
      <c r="V22" s="0" t="s">
        <v>26</v>
      </c>
    </row>
    <row r="23" customFormat="false" ht="12.75" hidden="false" customHeight="true" outlineLevel="0" collapsed="false">
      <c r="A23" s="1" t="s">
        <v>22</v>
      </c>
      <c r="B23" s="1" t="s">
        <v>23</v>
      </c>
      <c r="C23" s="2" t="n">
        <v>787461</v>
      </c>
      <c r="D23" s="2" t="n">
        <f aca="false">C23*0</f>
        <v>0</v>
      </c>
      <c r="F23" s="2" t="n">
        <f aca="false">SUM(C23:D23)</f>
        <v>787461</v>
      </c>
      <c r="G23" s="3" t="n">
        <v>5.3</v>
      </c>
      <c r="H23" s="3" t="n">
        <v>-0.005</v>
      </c>
      <c r="I23" s="3" t="n">
        <f aca="false">H23+G23</f>
        <v>5.295</v>
      </c>
      <c r="J23" s="4" t="n">
        <f aca="false">I23*C23</f>
        <v>4169605.995</v>
      </c>
      <c r="L23" s="12" t="s">
        <v>44</v>
      </c>
      <c r="T23" s="4" t="n">
        <f aca="false">(SUM(N23:R23)*F23)+J23+S23</f>
        <v>4169605.995</v>
      </c>
      <c r="U23" s="3" t="n">
        <f aca="false">T23/F23</f>
        <v>5.295</v>
      </c>
      <c r="V23" s="0" t="s">
        <v>26</v>
      </c>
    </row>
    <row r="24" customFormat="false" ht="12.75" hidden="false" customHeight="true" outlineLevel="0" collapsed="false">
      <c r="A24" s="1" t="s">
        <v>22</v>
      </c>
      <c r="B24" s="1" t="s">
        <v>23</v>
      </c>
      <c r="C24" s="2" t="n">
        <v>7056064</v>
      </c>
      <c r="D24" s="2" t="n">
        <f aca="false">C24*0</f>
        <v>0</v>
      </c>
      <c r="F24" s="2" t="n">
        <f aca="false">SUM(C24:D24)</f>
        <v>7056064</v>
      </c>
      <c r="G24" s="3" t="n">
        <v>5.3</v>
      </c>
      <c r="H24" s="3" t="n">
        <v>-0.005</v>
      </c>
      <c r="I24" s="3" t="n">
        <f aca="false">H24+G24</f>
        <v>5.295</v>
      </c>
      <c r="J24" s="4" t="n">
        <f aca="false">I24*C24</f>
        <v>37361858.88</v>
      </c>
      <c r="L24" s="12" t="s">
        <v>45</v>
      </c>
      <c r="T24" s="4" t="n">
        <f aca="false">(SUM(N24:R24)*F24)+J24+S24</f>
        <v>37361858.88</v>
      </c>
      <c r="U24" s="3" t="n">
        <f aca="false">T24/F24</f>
        <v>5.295</v>
      </c>
      <c r="V24" s="0" t="s">
        <v>26</v>
      </c>
    </row>
    <row r="25" customFormat="false" ht="12.75" hidden="false" customHeight="true" outlineLevel="0" collapsed="false">
      <c r="A25" s="1" t="s">
        <v>22</v>
      </c>
      <c r="B25" s="1" t="s">
        <v>23</v>
      </c>
      <c r="C25" s="2" t="n">
        <v>-3500000</v>
      </c>
      <c r="D25" s="2" t="n">
        <f aca="false">C25*0</f>
        <v>-0</v>
      </c>
      <c r="F25" s="2" t="n">
        <f aca="false">SUM(C25:D25)</f>
        <v>-3500000</v>
      </c>
      <c r="G25" s="3" t="n">
        <v>5.3</v>
      </c>
      <c r="H25" s="3" t="n">
        <v>-0.005</v>
      </c>
      <c r="I25" s="3" t="n">
        <f aca="false">H25+G25</f>
        <v>5.295</v>
      </c>
      <c r="J25" s="4" t="n">
        <f aca="false">I25*C25</f>
        <v>-18532500</v>
      </c>
      <c r="L25" s="12" t="s">
        <v>46</v>
      </c>
      <c r="T25" s="4" t="n">
        <f aca="false">(SUM(N25:R25)*F25)+J25+S25</f>
        <v>-18532500</v>
      </c>
      <c r="U25" s="3" t="n">
        <f aca="false">T25/F25</f>
        <v>5.295</v>
      </c>
      <c r="V25" s="0" t="s">
        <v>26</v>
      </c>
    </row>
    <row r="26" customFormat="false" ht="12.75" hidden="false" customHeight="true" outlineLevel="0" collapsed="false">
      <c r="A26" s="1" t="s">
        <v>22</v>
      </c>
      <c r="B26" s="1" t="s">
        <v>23</v>
      </c>
      <c r="C26" s="2" t="n">
        <v>5632395</v>
      </c>
      <c r="D26" s="2" t="n">
        <f aca="false">C26*0</f>
        <v>0</v>
      </c>
      <c r="F26" s="2" t="n">
        <f aca="false">SUM(C26:D26)</f>
        <v>5632395</v>
      </c>
      <c r="G26" s="3" t="n">
        <v>5.3</v>
      </c>
      <c r="H26" s="3" t="n">
        <v>-0.005</v>
      </c>
      <c r="I26" s="3" t="n">
        <f aca="false">H26+G26</f>
        <v>5.295</v>
      </c>
      <c r="J26" s="4" t="n">
        <f aca="false">I26*C26</f>
        <v>29823531.525</v>
      </c>
      <c r="L26" s="12" t="s">
        <v>47</v>
      </c>
      <c r="T26" s="4" t="n">
        <f aca="false">(SUM(N26:R26)*F26)+J26+S26</f>
        <v>29823531.525</v>
      </c>
      <c r="U26" s="3" t="n">
        <f aca="false">T26/F26</f>
        <v>5.295</v>
      </c>
      <c r="V26" s="0" t="s">
        <v>26</v>
      </c>
    </row>
    <row r="27" customFormat="false" ht="12.75" hidden="false" customHeight="true" outlineLevel="0" collapsed="false">
      <c r="A27" s="1" t="s">
        <v>22</v>
      </c>
      <c r="B27" s="1" t="s">
        <v>23</v>
      </c>
      <c r="C27" s="2" t="n">
        <v>1684246</v>
      </c>
      <c r="D27" s="2" t="n">
        <f aca="false">C27*0</f>
        <v>0</v>
      </c>
      <c r="F27" s="2" t="n">
        <f aca="false">SUM(C27:D27)</f>
        <v>1684246</v>
      </c>
      <c r="G27" s="3" t="n">
        <v>5.3</v>
      </c>
      <c r="H27" s="3" t="n">
        <v>-0.005</v>
      </c>
      <c r="I27" s="3" t="n">
        <f aca="false">H27+G27</f>
        <v>5.295</v>
      </c>
      <c r="J27" s="4" t="n">
        <f aca="false">I27*C27</f>
        <v>8918082.57</v>
      </c>
      <c r="L27" s="12" t="s">
        <v>48</v>
      </c>
      <c r="T27" s="4" t="n">
        <f aca="false">(SUM(N27:R27)*F27)+J27+S27</f>
        <v>8918082.57</v>
      </c>
      <c r="U27" s="3" t="n">
        <f aca="false">T27/F27</f>
        <v>5.295</v>
      </c>
      <c r="V27" s="0" t="s">
        <v>26</v>
      </c>
    </row>
    <row r="28" customFormat="false" ht="12.75" hidden="false" customHeight="true" outlineLevel="0" collapsed="false">
      <c r="A28" s="1" t="s">
        <v>22</v>
      </c>
      <c r="B28" s="1" t="s">
        <v>23</v>
      </c>
      <c r="C28" s="2" t="n">
        <v>-1390318</v>
      </c>
      <c r="D28" s="2" t="n">
        <f aca="false">C28*0</f>
        <v>-0</v>
      </c>
      <c r="F28" s="2" t="n">
        <f aca="false">SUM(C28:D28)</f>
        <v>-1390318</v>
      </c>
      <c r="G28" s="3" t="n">
        <v>5.3</v>
      </c>
      <c r="H28" s="3" t="n">
        <v>-0.005</v>
      </c>
      <c r="I28" s="3" t="n">
        <f aca="false">H28+G28</f>
        <v>5.295</v>
      </c>
      <c r="J28" s="4" t="n">
        <f aca="false">I28*C28</f>
        <v>-7361733.81</v>
      </c>
      <c r="L28" s="12" t="s">
        <v>49</v>
      </c>
      <c r="T28" s="4" t="n">
        <f aca="false">(SUM(N28:R28)*F28)+J28+S28</f>
        <v>-7361733.81</v>
      </c>
      <c r="U28" s="3" t="n">
        <f aca="false">T28/F28</f>
        <v>5.295</v>
      </c>
      <c r="V28" s="0" t="s">
        <v>26</v>
      </c>
    </row>
    <row r="29" customFormat="false" ht="12.75" hidden="false" customHeight="true" outlineLevel="0" collapsed="false">
      <c r="A29" s="1" t="s">
        <v>22</v>
      </c>
      <c r="B29" s="1" t="s">
        <v>23</v>
      </c>
      <c r="C29" s="2" t="n">
        <v>-3500000</v>
      </c>
      <c r="D29" s="2" t="n">
        <f aca="false">C29*0</f>
        <v>-0</v>
      </c>
      <c r="F29" s="2" t="n">
        <f aca="false">SUM(C29:D29)</f>
        <v>-3500000</v>
      </c>
      <c r="G29" s="3" t="n">
        <v>5.3</v>
      </c>
      <c r="H29" s="3" t="n">
        <v>-0.005</v>
      </c>
      <c r="I29" s="3" t="n">
        <f aca="false">H29+G29</f>
        <v>5.295</v>
      </c>
      <c r="J29" s="4" t="n">
        <f aca="false">I29*C29</f>
        <v>-18532500</v>
      </c>
      <c r="L29" s="12" t="s">
        <v>50</v>
      </c>
      <c r="T29" s="4" t="n">
        <f aca="false">(SUM(N29:R29)*F29)+J29+S29</f>
        <v>-18532500</v>
      </c>
      <c r="U29" s="3" t="n">
        <f aca="false">T29/F29</f>
        <v>5.295</v>
      </c>
      <c r="V29" s="0" t="s">
        <v>26</v>
      </c>
    </row>
    <row r="30" customFormat="false" ht="12.75" hidden="false" customHeight="true" outlineLevel="0" collapsed="false">
      <c r="A30" s="1" t="s">
        <v>22</v>
      </c>
      <c r="B30" s="1" t="s">
        <v>23</v>
      </c>
      <c r="C30" s="2" t="n">
        <v>-4650000</v>
      </c>
      <c r="D30" s="2" t="n">
        <f aca="false">C30*0</f>
        <v>-0</v>
      </c>
      <c r="F30" s="2" t="n">
        <f aca="false">SUM(C30:D30)</f>
        <v>-4650000</v>
      </c>
      <c r="G30" s="3" t="n">
        <v>5.3</v>
      </c>
      <c r="H30" s="3" t="n">
        <v>-0.005</v>
      </c>
      <c r="I30" s="3" t="n">
        <f aca="false">H30+G30</f>
        <v>5.295</v>
      </c>
      <c r="J30" s="4" t="n">
        <f aca="false">I30*C30</f>
        <v>-24621750</v>
      </c>
      <c r="L30" s="12" t="s">
        <v>51</v>
      </c>
      <c r="T30" s="4" t="n">
        <f aca="false">(SUM(N30:R30)*F30)+J30+S30</f>
        <v>-24621750</v>
      </c>
      <c r="U30" s="3" t="n">
        <f aca="false">T30/F30</f>
        <v>5.295</v>
      </c>
      <c r="V30" s="0" t="s">
        <v>26</v>
      </c>
    </row>
    <row r="31" customFormat="false" ht="12.75" hidden="false" customHeight="true" outlineLevel="0" collapsed="false">
      <c r="A31" s="1" t="s">
        <v>22</v>
      </c>
      <c r="B31" s="1" t="s">
        <v>23</v>
      </c>
      <c r="C31" s="2" t="n">
        <v>-720000</v>
      </c>
      <c r="D31" s="2" t="n">
        <f aca="false">C31*0</f>
        <v>-0</v>
      </c>
      <c r="F31" s="2" t="n">
        <f aca="false">SUM(C31:D31)</f>
        <v>-720000</v>
      </c>
      <c r="G31" s="3" t="n">
        <v>5.3</v>
      </c>
      <c r="H31" s="3" t="n">
        <v>-0.005</v>
      </c>
      <c r="I31" s="3" t="n">
        <f aca="false">H31+G31</f>
        <v>5.295</v>
      </c>
      <c r="J31" s="4" t="n">
        <f aca="false">I31*C31</f>
        <v>-3812400</v>
      </c>
      <c r="L31" s="12" t="s">
        <v>52</v>
      </c>
      <c r="T31" s="4" t="n">
        <f aca="false">(SUM(N31:R31)*F31)+J31+S31</f>
        <v>-3812400</v>
      </c>
      <c r="U31" s="3" t="n">
        <f aca="false">T31/F31</f>
        <v>5.295</v>
      </c>
      <c r="V31" s="0" t="s">
        <v>26</v>
      </c>
    </row>
    <row r="32" customFormat="false" ht="12.75" hidden="false" customHeight="true" outlineLevel="0" collapsed="false">
      <c r="A32" s="1" t="s">
        <v>22</v>
      </c>
      <c r="B32" s="1" t="s">
        <v>23</v>
      </c>
      <c r="C32" s="2" t="n">
        <v>5355723</v>
      </c>
      <c r="D32" s="2" t="n">
        <f aca="false">C32*0</f>
        <v>0</v>
      </c>
      <c r="F32" s="2" t="n">
        <f aca="false">SUM(C32:D32)</f>
        <v>5355723</v>
      </c>
      <c r="G32" s="3" t="n">
        <v>5.3</v>
      </c>
      <c r="H32" s="3" t="n">
        <v>-0.005</v>
      </c>
      <c r="I32" s="3" t="n">
        <f aca="false">H32+G32</f>
        <v>5.295</v>
      </c>
      <c r="J32" s="4" t="n">
        <f aca="false">I32*C32</f>
        <v>28358553.285</v>
      </c>
      <c r="L32" s="12" t="s">
        <v>53</v>
      </c>
      <c r="T32" s="4" t="n">
        <f aca="false">(SUM(N32:R32)*F32)+J32+S32</f>
        <v>28358553.285</v>
      </c>
      <c r="U32" s="3" t="n">
        <f aca="false">T32/F32</f>
        <v>5.295</v>
      </c>
      <c r="V32" s="0" t="s">
        <v>26</v>
      </c>
    </row>
    <row r="33" customFormat="false" ht="12.75" hidden="false" customHeight="true" outlineLevel="0" collapsed="false">
      <c r="A33" s="1" t="s">
        <v>22</v>
      </c>
      <c r="B33" s="1" t="s">
        <v>23</v>
      </c>
      <c r="C33" s="2" t="n">
        <v>-3977231</v>
      </c>
      <c r="D33" s="2" t="n">
        <f aca="false">C33*0</f>
        <v>-0</v>
      </c>
      <c r="F33" s="2" t="n">
        <f aca="false">SUM(C33:D33)</f>
        <v>-3977231</v>
      </c>
      <c r="G33" s="3" t="n">
        <v>5.3</v>
      </c>
      <c r="H33" s="3" t="n">
        <v>-0.0075</v>
      </c>
      <c r="I33" s="3" t="n">
        <f aca="false">H33+G33</f>
        <v>5.2925</v>
      </c>
      <c r="J33" s="4" t="n">
        <f aca="false">I33*C33</f>
        <v>-21049495.0675</v>
      </c>
      <c r="L33" s="12" t="s">
        <v>54</v>
      </c>
      <c r="T33" s="4" t="n">
        <f aca="false">(SUM(N33:R33)*F33)+J33+S33</f>
        <v>-21049495.0675</v>
      </c>
      <c r="U33" s="3" t="n">
        <f aca="false">T33/F33</f>
        <v>5.2925</v>
      </c>
      <c r="V33" s="0" t="s">
        <v>26</v>
      </c>
    </row>
    <row r="34" customFormat="false" ht="12.75" hidden="false" customHeight="true" outlineLevel="0" collapsed="false">
      <c r="A34" s="1" t="s">
        <v>22</v>
      </c>
      <c r="B34" s="1" t="s">
        <v>23</v>
      </c>
      <c r="C34" s="2" t="n">
        <v>-1971167</v>
      </c>
      <c r="D34" s="2" t="n">
        <f aca="false">C34*0</f>
        <v>-0</v>
      </c>
      <c r="F34" s="2" t="n">
        <f aca="false">SUM(C34:D34)</f>
        <v>-1971167</v>
      </c>
      <c r="G34" s="3" t="n">
        <v>5.3</v>
      </c>
      <c r="H34" s="3" t="n">
        <v>-0.0075</v>
      </c>
      <c r="I34" s="3" t="n">
        <f aca="false">H34+G34</f>
        <v>5.2925</v>
      </c>
      <c r="J34" s="4" t="n">
        <f aca="false">I34*C34</f>
        <v>-10432401.3475</v>
      </c>
      <c r="L34" s="12" t="s">
        <v>55</v>
      </c>
      <c r="T34" s="4" t="n">
        <f aca="false">(SUM(N34:R34)*F34)+J34+S34</f>
        <v>-10432401.3475</v>
      </c>
      <c r="U34" s="3" t="n">
        <f aca="false">T34/F34</f>
        <v>5.2925</v>
      </c>
      <c r="V34" s="0" t="s">
        <v>26</v>
      </c>
    </row>
    <row r="35" customFormat="false" ht="12.75" hidden="false" customHeight="true" outlineLevel="0" collapsed="false">
      <c r="A35" s="1" t="s">
        <v>22</v>
      </c>
      <c r="B35" s="1" t="s">
        <v>23</v>
      </c>
      <c r="C35" s="2" t="n">
        <v>5948398</v>
      </c>
      <c r="D35" s="2" t="n">
        <f aca="false">C35*0</f>
        <v>0</v>
      </c>
      <c r="F35" s="2" t="n">
        <f aca="false">SUM(C35:D35)</f>
        <v>5948398</v>
      </c>
      <c r="G35" s="3" t="n">
        <v>5.3</v>
      </c>
      <c r="H35" s="3" t="n">
        <v>-0.0075</v>
      </c>
      <c r="I35" s="3" t="n">
        <f aca="false">H35+G35</f>
        <v>5.2925</v>
      </c>
      <c r="J35" s="4" t="n">
        <f aca="false">I35*C35</f>
        <v>31481896.415</v>
      </c>
      <c r="L35" s="12" t="s">
        <v>56</v>
      </c>
      <c r="T35" s="4" t="n">
        <f aca="false">(SUM(N35:R35)*F35)+J35+S35</f>
        <v>31481896.415</v>
      </c>
      <c r="U35" s="3" t="n">
        <f aca="false">T35/F35</f>
        <v>5.2925</v>
      </c>
      <c r="V35" s="0" t="s">
        <v>26</v>
      </c>
    </row>
    <row r="36" customFormat="false" ht="12.75" hidden="false" customHeight="true" outlineLevel="0" collapsed="false">
      <c r="A36" s="1" t="s">
        <v>22</v>
      </c>
      <c r="B36" s="1" t="s">
        <v>23</v>
      </c>
      <c r="C36" s="2" t="n">
        <v>-1000000</v>
      </c>
      <c r="D36" s="2" t="n">
        <f aca="false">C36*0</f>
        <v>-0</v>
      </c>
      <c r="F36" s="2" t="n">
        <f aca="false">SUM(C36:D36)</f>
        <v>-1000000</v>
      </c>
      <c r="G36" s="3" t="n">
        <v>5.3</v>
      </c>
      <c r="H36" s="3" t="n">
        <v>-0.0075</v>
      </c>
      <c r="I36" s="3" t="n">
        <f aca="false">H36+G36</f>
        <v>5.2925</v>
      </c>
      <c r="J36" s="4" t="n">
        <f aca="false">I36*C36</f>
        <v>-5292500</v>
      </c>
      <c r="L36" s="12" t="s">
        <v>57</v>
      </c>
      <c r="T36" s="4" t="n">
        <f aca="false">(SUM(N36:R36)*F36)+J36+S36</f>
        <v>-5292500</v>
      </c>
      <c r="U36" s="3" t="n">
        <f aca="false">T36/F36</f>
        <v>5.2925</v>
      </c>
      <c r="V36" s="0" t="s">
        <v>26</v>
      </c>
    </row>
    <row r="37" customFormat="false" ht="12.75" hidden="false" customHeight="true" outlineLevel="0" collapsed="false">
      <c r="A37" s="1" t="s">
        <v>22</v>
      </c>
      <c r="B37" s="1" t="s">
        <v>23</v>
      </c>
      <c r="C37" s="2" t="n">
        <v>1000000</v>
      </c>
      <c r="D37" s="2" t="n">
        <f aca="false">C37*0</f>
        <v>0</v>
      </c>
      <c r="F37" s="2" t="n">
        <f aca="false">SUM(C37:D37)</f>
        <v>1000000</v>
      </c>
      <c r="G37" s="3" t="n">
        <v>5.3</v>
      </c>
      <c r="H37" s="3" t="n">
        <v>-0.0075</v>
      </c>
      <c r="I37" s="3" t="n">
        <f aca="false">H37+G37</f>
        <v>5.2925</v>
      </c>
      <c r="J37" s="4" t="n">
        <f aca="false">I37*C37</f>
        <v>5292500</v>
      </c>
      <c r="L37" s="12" t="s">
        <v>58</v>
      </c>
      <c r="T37" s="4" t="n">
        <f aca="false">(SUM(N37:R37)*F37)+J37+S37</f>
        <v>5292500</v>
      </c>
      <c r="U37" s="3" t="n">
        <f aca="false">T37/F37</f>
        <v>5.2925</v>
      </c>
      <c r="V37" s="0" t="s">
        <v>26</v>
      </c>
    </row>
    <row r="38" customFormat="false" ht="12.75" hidden="false" customHeight="true" outlineLevel="0" collapsed="false">
      <c r="A38" s="1" t="s">
        <v>22</v>
      </c>
      <c r="B38" s="1" t="s">
        <v>23</v>
      </c>
      <c r="C38" s="2" t="n">
        <v>-2157140</v>
      </c>
      <c r="D38" s="2" t="n">
        <f aca="false">C38*0</f>
        <v>-0</v>
      </c>
      <c r="F38" s="2" t="n">
        <f aca="false">SUM(C38:D38)</f>
        <v>-2157140</v>
      </c>
      <c r="G38" s="3" t="n">
        <v>5.3</v>
      </c>
      <c r="H38" s="3" t="n">
        <v>-0.0075</v>
      </c>
      <c r="I38" s="3" t="n">
        <f aca="false">H38+G38</f>
        <v>5.2925</v>
      </c>
      <c r="J38" s="4" t="n">
        <f aca="false">I38*C38</f>
        <v>-11416663.45</v>
      </c>
      <c r="L38" s="12" t="s">
        <v>59</v>
      </c>
      <c r="T38" s="4" t="n">
        <f aca="false">(SUM(N38:R38)*F38)+J38+S38</f>
        <v>-11416663.45</v>
      </c>
      <c r="U38" s="3" t="n">
        <f aca="false">T38/F38</f>
        <v>5.2925</v>
      </c>
      <c r="V38" s="0" t="s">
        <v>26</v>
      </c>
    </row>
    <row r="39" customFormat="false" ht="12.75" hidden="false" customHeight="true" outlineLevel="0" collapsed="false">
      <c r="A39" s="1" t="s">
        <v>22</v>
      </c>
      <c r="B39" s="1" t="s">
        <v>23</v>
      </c>
      <c r="C39" s="2" t="n">
        <v>-191128</v>
      </c>
      <c r="D39" s="2" t="n">
        <f aca="false">C39*0</f>
        <v>-0</v>
      </c>
      <c r="F39" s="2" t="n">
        <f aca="false">SUM(C39:D39)</f>
        <v>-191128</v>
      </c>
      <c r="G39" s="3" t="n">
        <v>5.3</v>
      </c>
      <c r="H39" s="3" t="n">
        <v>-0.0075</v>
      </c>
      <c r="I39" s="3" t="n">
        <f aca="false">H39+G39</f>
        <v>5.2925</v>
      </c>
      <c r="J39" s="4" t="n">
        <f aca="false">I39*C39</f>
        <v>-1011544.94</v>
      </c>
      <c r="L39" s="12" t="s">
        <v>60</v>
      </c>
      <c r="T39" s="4" t="n">
        <f aca="false">(SUM(N39:R39)*F39)+J39+S39</f>
        <v>-1011544.94</v>
      </c>
      <c r="U39" s="3" t="n">
        <f aca="false">T39/F39</f>
        <v>5.2925</v>
      </c>
      <c r="V39" s="0" t="s">
        <v>26</v>
      </c>
    </row>
    <row r="40" customFormat="false" ht="12.75" hidden="false" customHeight="true" outlineLevel="0" collapsed="false">
      <c r="A40" s="1" t="s">
        <v>22</v>
      </c>
      <c r="B40" s="1" t="s">
        <v>23</v>
      </c>
      <c r="C40" s="2" t="n">
        <v>2214491</v>
      </c>
      <c r="D40" s="2" t="n">
        <f aca="false">C40*0</f>
        <v>0</v>
      </c>
      <c r="F40" s="2" t="n">
        <f aca="false">SUM(C40:D40)</f>
        <v>2214491</v>
      </c>
      <c r="G40" s="3" t="n">
        <v>5.3</v>
      </c>
      <c r="H40" s="3" t="n">
        <v>-0.0075</v>
      </c>
      <c r="I40" s="3" t="n">
        <f aca="false">H40+G40</f>
        <v>5.2925</v>
      </c>
      <c r="J40" s="4" t="n">
        <f aca="false">I40*C40</f>
        <v>11720193.6175</v>
      </c>
      <c r="L40" s="12" t="s">
        <v>61</v>
      </c>
      <c r="T40" s="4" t="n">
        <f aca="false">(SUM(N40:R40)*F40)+J40+S40</f>
        <v>11720193.6175</v>
      </c>
      <c r="U40" s="3" t="n">
        <f aca="false">T40/F40</f>
        <v>5.2925</v>
      </c>
      <c r="V40" s="0" t="s">
        <v>26</v>
      </c>
    </row>
    <row r="41" customFormat="false" ht="12.75" hidden="false" customHeight="true" outlineLevel="0" collapsed="false">
      <c r="A41" s="1" t="s">
        <v>22</v>
      </c>
      <c r="B41" s="1" t="s">
        <v>23</v>
      </c>
      <c r="C41" s="2" t="n">
        <v>1386139</v>
      </c>
      <c r="D41" s="2" t="n">
        <f aca="false">C41*0</f>
        <v>0</v>
      </c>
      <c r="F41" s="2" t="n">
        <f aca="false">SUM(C41:D41)</f>
        <v>1386139</v>
      </c>
      <c r="G41" s="3" t="n">
        <v>5.3</v>
      </c>
      <c r="H41" s="3" t="n">
        <v>-0.0075</v>
      </c>
      <c r="I41" s="3" t="n">
        <f aca="false">H41+G41</f>
        <v>5.2925</v>
      </c>
      <c r="J41" s="4" t="n">
        <f aca="false">I41*C41</f>
        <v>7336140.6575</v>
      </c>
      <c r="L41" s="12" t="s">
        <v>62</v>
      </c>
      <c r="T41" s="4" t="n">
        <f aca="false">(SUM(N41:R41)*F41)+J41+S41</f>
        <v>7336140.6575</v>
      </c>
      <c r="U41" s="3" t="n">
        <f aca="false">T41/F41</f>
        <v>5.2925</v>
      </c>
      <c r="V41" s="0" t="s">
        <v>26</v>
      </c>
    </row>
    <row r="42" customFormat="false" ht="12.75" hidden="false" customHeight="true" outlineLevel="0" collapsed="false">
      <c r="A42" s="1" t="s">
        <v>22</v>
      </c>
      <c r="B42" s="1" t="s">
        <v>23</v>
      </c>
      <c r="C42" s="2" t="n">
        <v>-1000000</v>
      </c>
      <c r="D42" s="2" t="n">
        <f aca="false">C42*0</f>
        <v>-0</v>
      </c>
      <c r="F42" s="2" t="n">
        <f aca="false">SUM(C42:D42)</f>
        <v>-1000000</v>
      </c>
      <c r="G42" s="3" t="n">
        <v>5.3</v>
      </c>
      <c r="H42" s="3" t="n">
        <v>-0.005</v>
      </c>
      <c r="I42" s="3" t="n">
        <f aca="false">H42+G42</f>
        <v>5.295</v>
      </c>
      <c r="J42" s="4" t="n">
        <f aca="false">I42*C42</f>
        <v>-5295000</v>
      </c>
      <c r="L42" s="12" t="s">
        <v>63</v>
      </c>
      <c r="T42" s="4" t="n">
        <f aca="false">(SUM(N42:R42)*F42)+J42+S42</f>
        <v>-5295000</v>
      </c>
      <c r="U42" s="3" t="n">
        <f aca="false">T42/F42</f>
        <v>5.295</v>
      </c>
      <c r="V42" s="0" t="s">
        <v>26</v>
      </c>
    </row>
    <row r="43" customFormat="false" ht="12.75" hidden="false" customHeight="true" outlineLevel="0" collapsed="false">
      <c r="A43" s="1" t="s">
        <v>22</v>
      </c>
      <c r="B43" s="1" t="s">
        <v>23</v>
      </c>
      <c r="C43" s="2" t="n">
        <v>-300000</v>
      </c>
      <c r="D43" s="2" t="n">
        <f aca="false">C43*0</f>
        <v>-0</v>
      </c>
      <c r="F43" s="2" t="n">
        <f aca="false">SUM(C43:D43)</f>
        <v>-300000</v>
      </c>
      <c r="G43" s="3" t="n">
        <v>5.3</v>
      </c>
      <c r="H43" s="3" t="n">
        <v>-0.005</v>
      </c>
      <c r="I43" s="3" t="n">
        <f aca="false">H43+G43</f>
        <v>5.295</v>
      </c>
      <c r="J43" s="4" t="n">
        <f aca="false">I43*C43</f>
        <v>-1588500</v>
      </c>
      <c r="L43" s="12" t="s">
        <v>64</v>
      </c>
      <c r="T43" s="4" t="n">
        <f aca="false">(SUM(N43:R43)*F43)+J43+S43</f>
        <v>-1588500</v>
      </c>
      <c r="U43" s="3" t="n">
        <f aca="false">T43/F43</f>
        <v>5.295</v>
      </c>
      <c r="V43" s="0" t="s">
        <v>26</v>
      </c>
    </row>
    <row r="44" customFormat="false" ht="12.75" hidden="false" customHeight="true" outlineLevel="0" collapsed="false">
      <c r="A44" s="1" t="s">
        <v>22</v>
      </c>
      <c r="B44" s="1" t="s">
        <v>23</v>
      </c>
      <c r="C44" s="2" t="n">
        <v>-2000000</v>
      </c>
      <c r="D44" s="2" t="n">
        <f aca="false">C44*0</f>
        <v>-0</v>
      </c>
      <c r="F44" s="2" t="n">
        <f aca="false">SUM(C44:D44)</f>
        <v>-2000000</v>
      </c>
      <c r="G44" s="3" t="n">
        <v>5.3</v>
      </c>
      <c r="H44" s="3" t="n">
        <v>-0.005</v>
      </c>
      <c r="I44" s="3" t="n">
        <f aca="false">H44+G44</f>
        <v>5.295</v>
      </c>
      <c r="J44" s="4" t="n">
        <f aca="false">I44*C44</f>
        <v>-10590000</v>
      </c>
      <c r="L44" s="12" t="s">
        <v>65</v>
      </c>
      <c r="T44" s="4" t="n">
        <f aca="false">(SUM(N44:R44)*F44)+J44+S44</f>
        <v>-10590000</v>
      </c>
      <c r="U44" s="3" t="n">
        <f aca="false">T44/F44</f>
        <v>5.295</v>
      </c>
      <c r="V44" s="0" t="s">
        <v>26</v>
      </c>
    </row>
    <row r="45" customFormat="false" ht="12.75" hidden="false" customHeight="true" outlineLevel="0" collapsed="false">
      <c r="A45" s="1" t="s">
        <v>22</v>
      </c>
      <c r="B45" s="1" t="s">
        <v>23</v>
      </c>
      <c r="C45" s="2" t="n">
        <v>-788354</v>
      </c>
      <c r="D45" s="2" t="n">
        <f aca="false">C45*0</f>
        <v>-0</v>
      </c>
      <c r="F45" s="2" t="n">
        <f aca="false">SUM(C45:D45)</f>
        <v>-788354</v>
      </c>
      <c r="G45" s="3" t="n">
        <v>5.3</v>
      </c>
      <c r="H45" s="3" t="n">
        <v>-0.005</v>
      </c>
      <c r="I45" s="3" t="n">
        <f aca="false">H45+G45</f>
        <v>5.295</v>
      </c>
      <c r="J45" s="4" t="n">
        <f aca="false">I45*C45</f>
        <v>-4174334.43</v>
      </c>
      <c r="L45" s="12" t="s">
        <v>66</v>
      </c>
      <c r="T45" s="4" t="n">
        <f aca="false">(SUM(N45:R45)*F45)+J45+S45</f>
        <v>-4174334.43</v>
      </c>
      <c r="U45" s="3" t="n">
        <f aca="false">T45/F45</f>
        <v>5.295</v>
      </c>
      <c r="V45" s="0" t="s">
        <v>26</v>
      </c>
    </row>
    <row r="46" customFormat="false" ht="12.75" hidden="false" customHeight="true" outlineLevel="0" collapsed="false">
      <c r="A46" s="1" t="s">
        <v>22</v>
      </c>
      <c r="B46" s="1" t="s">
        <v>23</v>
      </c>
      <c r="C46" s="2" t="n">
        <v>720000</v>
      </c>
      <c r="D46" s="2" t="n">
        <f aca="false">C46*0</f>
        <v>0</v>
      </c>
      <c r="F46" s="2" t="n">
        <f aca="false">SUM(C46:D46)</f>
        <v>720000</v>
      </c>
      <c r="G46" s="3" t="n">
        <v>5.3</v>
      </c>
      <c r="H46" s="3" t="n">
        <v>-0.0075</v>
      </c>
      <c r="I46" s="3" t="n">
        <f aca="false">H46+G46</f>
        <v>5.2925</v>
      </c>
      <c r="J46" s="4" t="n">
        <f aca="false">I46*C46</f>
        <v>3810600</v>
      </c>
      <c r="L46" s="12" t="s">
        <v>67</v>
      </c>
      <c r="T46" s="4" t="n">
        <f aca="false">(SUM(N46:R46)*F46)+J46+S46</f>
        <v>3810600</v>
      </c>
      <c r="U46" s="3" t="n">
        <f aca="false">T46/F46</f>
        <v>5.2925</v>
      </c>
      <c r="V46" s="0" t="s">
        <v>26</v>
      </c>
    </row>
    <row r="47" customFormat="false" ht="12.75" hidden="false" customHeight="true" outlineLevel="0" collapsed="false">
      <c r="A47" s="1" t="s">
        <v>22</v>
      </c>
      <c r="B47" s="1" t="s">
        <v>23</v>
      </c>
      <c r="C47" s="2" t="n">
        <v>801194</v>
      </c>
      <c r="D47" s="2" t="n">
        <f aca="false">C47*0</f>
        <v>0</v>
      </c>
      <c r="F47" s="2" t="n">
        <f aca="false">SUM(C47:D47)</f>
        <v>801194</v>
      </c>
      <c r="G47" s="3" t="n">
        <v>5.3</v>
      </c>
      <c r="H47" s="3" t="n">
        <v>-0.0025</v>
      </c>
      <c r="I47" s="3" t="n">
        <f aca="false">H47+G47</f>
        <v>5.2975</v>
      </c>
      <c r="J47" s="4" t="n">
        <f aca="false">I47*C47</f>
        <v>4244325.215</v>
      </c>
      <c r="L47" s="12" t="s">
        <v>68</v>
      </c>
      <c r="T47" s="4" t="n">
        <f aca="false">(SUM(N47:R47)*F47)+J47+S47</f>
        <v>4244325.215</v>
      </c>
      <c r="U47" s="3" t="n">
        <f aca="false">T47/F47</f>
        <v>5.2975</v>
      </c>
      <c r="V47" s="0" t="s">
        <v>26</v>
      </c>
    </row>
    <row r="48" customFormat="false" ht="12.75" hidden="false" customHeight="true" outlineLevel="0" collapsed="false">
      <c r="A48" s="1" t="s">
        <v>22</v>
      </c>
      <c r="B48" s="1" t="s">
        <v>23</v>
      </c>
      <c r="C48" s="2" t="n">
        <v>3000000</v>
      </c>
      <c r="D48" s="2" t="n">
        <f aca="false">C48*0</f>
        <v>0</v>
      </c>
      <c r="F48" s="2" t="n">
        <f aca="false">SUM(C48:D48)</f>
        <v>3000000</v>
      </c>
      <c r="G48" s="3" t="n">
        <v>5.3</v>
      </c>
      <c r="H48" s="3" t="n">
        <v>-0.0025</v>
      </c>
      <c r="I48" s="3" t="n">
        <f aca="false">H48+G48</f>
        <v>5.2975</v>
      </c>
      <c r="J48" s="4" t="n">
        <f aca="false">I48*C48</f>
        <v>15892500</v>
      </c>
      <c r="L48" s="12" t="s">
        <v>69</v>
      </c>
      <c r="T48" s="4" t="n">
        <f aca="false">(SUM(N48:R48)*F48)+J48+S48</f>
        <v>15892500</v>
      </c>
      <c r="U48" s="3" t="n">
        <f aca="false">T48/F48</f>
        <v>5.2975</v>
      </c>
      <c r="V48" s="0" t="s">
        <v>26</v>
      </c>
    </row>
    <row r="49" customFormat="false" ht="12.75" hidden="false" customHeight="true" outlineLevel="0" collapsed="false">
      <c r="A49" s="1" t="s">
        <v>22</v>
      </c>
      <c r="B49" s="1" t="s">
        <v>23</v>
      </c>
      <c r="C49" s="2" t="n">
        <v>-7653312</v>
      </c>
      <c r="D49" s="2" t="n">
        <f aca="false">C49*0</f>
        <v>-0</v>
      </c>
      <c r="F49" s="2" t="n">
        <f aca="false">SUM(C49:D49)</f>
        <v>-7653312</v>
      </c>
      <c r="G49" s="3" t="n">
        <v>5.3</v>
      </c>
      <c r="H49" s="3" t="n">
        <v>-0.0025</v>
      </c>
      <c r="I49" s="3" t="n">
        <f aca="false">H49+G49</f>
        <v>5.2975</v>
      </c>
      <c r="J49" s="4" t="n">
        <f aca="false">I49*C49</f>
        <v>-40543420.32</v>
      </c>
      <c r="L49" s="12" t="s">
        <v>70</v>
      </c>
      <c r="T49" s="4" t="n">
        <f aca="false">(SUM(N49:R49)*F49)+J49+S49</f>
        <v>-40543420.32</v>
      </c>
      <c r="U49" s="3" t="n">
        <f aca="false">T49/F49</f>
        <v>5.2975</v>
      </c>
      <c r="V49" s="0" t="s">
        <v>26</v>
      </c>
    </row>
    <row r="50" customFormat="false" ht="12.75" hidden="false" customHeight="true" outlineLevel="0" collapsed="false">
      <c r="A50" s="1" t="s">
        <v>22</v>
      </c>
      <c r="B50" s="1" t="s">
        <v>23</v>
      </c>
      <c r="C50" s="2" t="n">
        <v>7750000</v>
      </c>
      <c r="D50" s="2" t="n">
        <f aca="false">C50*0</f>
        <v>0</v>
      </c>
      <c r="F50" s="2" t="n">
        <f aca="false">SUM(C50:D50)</f>
        <v>7750000</v>
      </c>
      <c r="G50" s="3" t="n">
        <v>5.3</v>
      </c>
      <c r="H50" s="3" t="n">
        <v>0</v>
      </c>
      <c r="I50" s="3" t="n">
        <f aca="false">H50+G50</f>
        <v>5.3</v>
      </c>
      <c r="J50" s="4" t="n">
        <f aca="false">I50*C50</f>
        <v>41075000</v>
      </c>
      <c r="L50" s="12" t="s">
        <v>71</v>
      </c>
      <c r="T50" s="4" t="n">
        <f aca="false">(SUM(N50:R50)*F50)+J50+S50</f>
        <v>41075000</v>
      </c>
      <c r="U50" s="3" t="n">
        <f aca="false">T50/F50</f>
        <v>5.3</v>
      </c>
      <c r="V50" s="0" t="s">
        <v>26</v>
      </c>
    </row>
    <row r="51" customFormat="false" ht="12.75" hidden="false" customHeight="true" outlineLevel="0" collapsed="false">
      <c r="A51" s="1" t="s">
        <v>22</v>
      </c>
      <c r="B51" s="1" t="s">
        <v>23</v>
      </c>
      <c r="C51" s="2" t="n">
        <v>-66538</v>
      </c>
      <c r="D51" s="2" t="n">
        <f aca="false">C51*0</f>
        <v>-0</v>
      </c>
      <c r="F51" s="2" t="n">
        <f aca="false">SUM(C51:D51)</f>
        <v>-66538</v>
      </c>
      <c r="G51" s="3" t="n">
        <v>5.3</v>
      </c>
      <c r="H51" s="3" t="n">
        <v>0</v>
      </c>
      <c r="I51" s="3" t="n">
        <f aca="false">H51+G51</f>
        <v>5.3</v>
      </c>
      <c r="J51" s="4" t="n">
        <f aca="false">I51*C51</f>
        <v>-352651.4</v>
      </c>
      <c r="L51" s="12" t="s">
        <v>72</v>
      </c>
      <c r="T51" s="4" t="n">
        <f aca="false">(SUM(N51:R51)*F51)+J51+S51</f>
        <v>-352651.4</v>
      </c>
      <c r="U51" s="3" t="n">
        <f aca="false">T51/F51</f>
        <v>5.3</v>
      </c>
      <c r="V51" s="0" t="s">
        <v>26</v>
      </c>
    </row>
    <row r="52" customFormat="false" ht="12.75" hidden="false" customHeight="true" outlineLevel="0" collapsed="false">
      <c r="A52" s="1" t="s">
        <v>22</v>
      </c>
      <c r="B52" s="1" t="s">
        <v>23</v>
      </c>
      <c r="C52" s="2" t="n">
        <v>3018634</v>
      </c>
      <c r="D52" s="2" t="n">
        <f aca="false">C52*0</f>
        <v>0</v>
      </c>
      <c r="F52" s="2" t="n">
        <f aca="false">SUM(C52:D52)</f>
        <v>3018634</v>
      </c>
      <c r="G52" s="3" t="n">
        <v>5.3</v>
      </c>
      <c r="H52" s="3" t="n">
        <v>0</v>
      </c>
      <c r="I52" s="3" t="n">
        <f aca="false">H52+G52</f>
        <v>5.3</v>
      </c>
      <c r="J52" s="4" t="n">
        <f aca="false">I52*C52</f>
        <v>15998760.2</v>
      </c>
      <c r="L52" s="12" t="s">
        <v>73</v>
      </c>
      <c r="T52" s="4" t="n">
        <f aca="false">(SUM(N52:R52)*F52)+J52+S52</f>
        <v>15998760.2</v>
      </c>
      <c r="U52" s="3" t="n">
        <f aca="false">T52/F52</f>
        <v>5.3</v>
      </c>
      <c r="V52" s="0" t="s">
        <v>26</v>
      </c>
    </row>
    <row r="53" customFormat="false" ht="12.75" hidden="false" customHeight="true" outlineLevel="0" collapsed="false">
      <c r="A53" s="1" t="s">
        <v>22</v>
      </c>
      <c r="B53" s="1" t="s">
        <v>23</v>
      </c>
      <c r="C53" s="2" t="n">
        <v>-7269</v>
      </c>
      <c r="D53" s="2" t="n">
        <f aca="false">C53*0</f>
        <v>-0</v>
      </c>
      <c r="F53" s="2" t="n">
        <f aca="false">SUM(C53:D53)</f>
        <v>-7269</v>
      </c>
      <c r="G53" s="3" t="n">
        <v>5.3</v>
      </c>
      <c r="H53" s="3" t="n">
        <v>-0.0125</v>
      </c>
      <c r="I53" s="3" t="n">
        <f aca="false">H53+G53</f>
        <v>5.2875</v>
      </c>
      <c r="J53" s="4" t="n">
        <f aca="false">I53*C53</f>
        <v>-38434.8375</v>
      </c>
      <c r="L53" s="12" t="s">
        <v>74</v>
      </c>
      <c r="T53" s="4" t="n">
        <f aca="false">(SUM(N53:R53)*F53)+J53+S53</f>
        <v>-38434.8375</v>
      </c>
      <c r="U53" s="3" t="n">
        <f aca="false">T53/F53</f>
        <v>5.2875</v>
      </c>
      <c r="V53" s="0" t="s">
        <v>26</v>
      </c>
    </row>
    <row r="54" customFormat="false" ht="12.75" hidden="false" customHeight="true" outlineLevel="0" collapsed="false">
      <c r="A54" s="1" t="s">
        <v>22</v>
      </c>
      <c r="B54" s="1" t="s">
        <v>23</v>
      </c>
      <c r="C54" s="2" t="n">
        <v>-1469827</v>
      </c>
      <c r="D54" s="2" t="n">
        <f aca="false">C54*0</f>
        <v>-0</v>
      </c>
      <c r="F54" s="2" t="n">
        <f aca="false">SUM(C54:D54)</f>
        <v>-1469827</v>
      </c>
      <c r="G54" s="3" t="n">
        <v>4.4982</v>
      </c>
      <c r="H54" s="3" t="n">
        <v>0</v>
      </c>
      <c r="I54" s="3" t="n">
        <f aca="false">H54+G54</f>
        <v>4.4982</v>
      </c>
      <c r="J54" s="4" t="n">
        <f aca="false">I54*C54</f>
        <v>-6611575.8114</v>
      </c>
      <c r="L54" s="12" t="s">
        <v>75</v>
      </c>
      <c r="T54" s="4" t="n">
        <f aca="false">(SUM(N54:R54)*F54)+J54+S54</f>
        <v>-6611575.8114</v>
      </c>
      <c r="U54" s="3" t="n">
        <f aca="false">T54/F54</f>
        <v>4.4982</v>
      </c>
      <c r="V54" s="0" t="s">
        <v>26</v>
      </c>
    </row>
    <row r="55" customFormat="false" ht="12.75" hidden="false" customHeight="false" outlineLevel="0" collapsed="false">
      <c r="A55" s="1" t="s">
        <v>22</v>
      </c>
      <c r="B55" s="1" t="s">
        <v>23</v>
      </c>
      <c r="C55" s="2" t="n">
        <v>52857</v>
      </c>
      <c r="D55" s="2" t="n">
        <f aca="false">C55*0</f>
        <v>0</v>
      </c>
      <c r="F55" s="2" t="n">
        <f aca="false">SUM(C55:D55)</f>
        <v>52857</v>
      </c>
      <c r="G55" s="3" t="n">
        <v>4.46</v>
      </c>
      <c r="H55" s="3" t="n">
        <v>0</v>
      </c>
      <c r="I55" s="3" t="n">
        <f aca="false">H55+G55</f>
        <v>4.46</v>
      </c>
      <c r="J55" s="4" t="n">
        <f aca="false">I55*C55</f>
        <v>235742.22</v>
      </c>
      <c r="L55" s="12"/>
      <c r="T55" s="4" t="n">
        <f aca="false">(SUM(N55:R55)*F55)+J55+S55</f>
        <v>235742.22</v>
      </c>
      <c r="U55" s="3" t="n">
        <f aca="false">T55/F55</f>
        <v>4.46</v>
      </c>
      <c r="V55" s="0" t="s">
        <v>26</v>
      </c>
    </row>
    <row r="56" customFormat="false" ht="13.5" hidden="false" customHeight="false" outlineLevel="0" collapsed="false">
      <c r="C56" s="13" t="n">
        <f aca="false">SUM(C4:C55)</f>
        <v>-1424239</v>
      </c>
      <c r="D56" s="13" t="n">
        <f aca="false">SUM(D4:D55)</f>
        <v>0</v>
      </c>
      <c r="E56" s="13"/>
      <c r="F56" s="13" t="n">
        <f aca="false">SUM(F4:F55)</f>
        <v>-1424239</v>
      </c>
      <c r="G56" s="14"/>
      <c r="H56" s="14"/>
      <c r="I56" s="14" t="n">
        <f aca="false">J56/F56</f>
        <v>4.48723593891193</v>
      </c>
      <c r="J56" s="15" t="n">
        <f aca="false">SUM(J4:J55)</f>
        <v>-6390896.42639999</v>
      </c>
      <c r="K56" s="15"/>
      <c r="L56" s="15"/>
      <c r="M56" s="16"/>
      <c r="N56" s="14"/>
      <c r="O56" s="14"/>
      <c r="P56" s="14"/>
      <c r="Q56" s="14"/>
      <c r="R56" s="15"/>
      <c r="S56" s="15" t="n">
        <f aca="false">SUM(S4:S55)</f>
        <v>0</v>
      </c>
      <c r="T56" s="15" t="n">
        <f aca="false">SUM(T4:T55)</f>
        <v>-6390896.42639999</v>
      </c>
      <c r="U56" s="14" t="n">
        <f aca="false">T56/F56</f>
        <v>4.48723593891193</v>
      </c>
    </row>
    <row r="57" customFormat="false" ht="13.5" hidden="false" customHeight="false" outlineLevel="0" collapsed="false">
      <c r="C57" s="17"/>
      <c r="D57" s="17"/>
      <c r="E57" s="17"/>
      <c r="F57" s="17"/>
      <c r="G57" s="18"/>
      <c r="H57" s="18"/>
      <c r="I57" s="18"/>
      <c r="J57" s="19"/>
      <c r="K57" s="19"/>
      <c r="L57" s="19"/>
      <c r="M57" s="20"/>
      <c r="N57" s="18"/>
      <c r="O57" s="18"/>
      <c r="P57" s="18"/>
      <c r="Q57" s="18"/>
      <c r="R57" s="19"/>
      <c r="S57" s="19"/>
      <c r="T57" s="19"/>
      <c r="U57" s="18"/>
    </row>
    <row r="58" customFormat="false" ht="12.75" hidden="false" customHeight="false" outlineLevel="0" collapsed="false">
      <c r="A58" s="1" t="s">
        <v>22</v>
      </c>
      <c r="B58" s="1" t="s">
        <v>4</v>
      </c>
      <c r="D58" s="21" t="n">
        <v>95107</v>
      </c>
      <c r="E58" s="21"/>
      <c r="F58" s="2" t="n">
        <f aca="false">SUM(D58)</f>
        <v>95107</v>
      </c>
      <c r="G58" s="3" t="n">
        <v>5.3</v>
      </c>
      <c r="H58" s="22" t="n">
        <v>-0.005</v>
      </c>
      <c r="I58" s="3" t="n">
        <f aca="false">SUM(G58:H58)</f>
        <v>5.295</v>
      </c>
      <c r="J58" s="4" t="n">
        <f aca="false">I58*D58</f>
        <v>503591.565</v>
      </c>
      <c r="L58" s="4" t="s">
        <v>76</v>
      </c>
      <c r="T58" s="4" t="n">
        <f aca="false">(SUM(N58:R58)*F58)+J58+S58</f>
        <v>503591.565</v>
      </c>
      <c r="U58" s="3" t="n">
        <f aca="false">T58/F58</f>
        <v>5.295</v>
      </c>
    </row>
    <row r="59" customFormat="false" ht="12.75" hidden="false" customHeight="false" outlineLevel="0" collapsed="false">
      <c r="A59" s="1" t="s">
        <v>22</v>
      </c>
      <c r="B59" s="1" t="s">
        <v>4</v>
      </c>
      <c r="D59" s="21" t="n">
        <v>2745</v>
      </c>
      <c r="E59" s="21"/>
      <c r="F59" s="2" t="n">
        <f aca="false">SUM(D59)</f>
        <v>2745</v>
      </c>
      <c r="G59" s="3" t="n">
        <v>5.3</v>
      </c>
      <c r="H59" s="22" t="n">
        <v>-0.005</v>
      </c>
      <c r="I59" s="3" t="n">
        <f aca="false">SUM(G59:H59)</f>
        <v>5.295</v>
      </c>
      <c r="J59" s="4" t="n">
        <f aca="false">I59*D59</f>
        <v>14534.775</v>
      </c>
      <c r="L59" s="4" t="s">
        <v>77</v>
      </c>
      <c r="T59" s="4" t="n">
        <f aca="false">(SUM(N59:R59)*F59)+J59+S59</f>
        <v>14534.775</v>
      </c>
      <c r="U59" s="3" t="n">
        <f aca="false">T59/F59</f>
        <v>5.295</v>
      </c>
    </row>
    <row r="60" customFormat="false" ht="12.75" hidden="false" customHeight="false" outlineLevel="0" collapsed="false">
      <c r="A60" s="1" t="s">
        <v>22</v>
      </c>
      <c r="B60" s="1" t="s">
        <v>4</v>
      </c>
      <c r="D60" s="21" t="n">
        <v>-15806</v>
      </c>
      <c r="E60" s="21"/>
      <c r="F60" s="2" t="n">
        <f aca="false">SUM(D60)</f>
        <v>-15806</v>
      </c>
      <c r="G60" s="3" t="n">
        <v>5.3</v>
      </c>
      <c r="H60" s="22" t="n">
        <v>-0.005</v>
      </c>
      <c r="I60" s="3" t="n">
        <f aca="false">SUM(G60:H60)</f>
        <v>5.295</v>
      </c>
      <c r="J60" s="4" t="n">
        <f aca="false">I60*D60</f>
        <v>-83692.77</v>
      </c>
      <c r="L60" s="4" t="s">
        <v>78</v>
      </c>
      <c r="T60" s="4" t="n">
        <f aca="false">(SUM(N60:R60)*F60)+J60+S60</f>
        <v>-83692.77</v>
      </c>
      <c r="U60" s="3" t="n">
        <f aca="false">T60/F60</f>
        <v>5.295</v>
      </c>
    </row>
    <row r="61" customFormat="false" ht="12.75" hidden="false" customHeight="false" outlineLevel="0" collapsed="false">
      <c r="A61" s="1" t="s">
        <v>22</v>
      </c>
      <c r="B61" s="1" t="s">
        <v>4</v>
      </c>
      <c r="D61" s="21" t="n">
        <v>-70000</v>
      </c>
      <c r="E61" s="21"/>
      <c r="F61" s="2" t="n">
        <f aca="false">SUM(D61)</f>
        <v>-70000</v>
      </c>
      <c r="G61" s="3" t="n">
        <v>5.3</v>
      </c>
      <c r="H61" s="22" t="n">
        <v>-0.005</v>
      </c>
      <c r="I61" s="3" t="n">
        <f aca="false">SUM(G61:H61)</f>
        <v>5.295</v>
      </c>
      <c r="J61" s="4" t="n">
        <f aca="false">I61*D61</f>
        <v>-370650</v>
      </c>
      <c r="L61" s="4" t="s">
        <v>79</v>
      </c>
      <c r="T61" s="4" t="n">
        <f aca="false">(SUM(N61:R61)*F61)+J61+S61</f>
        <v>-370650</v>
      </c>
      <c r="U61" s="3" t="n">
        <f aca="false">T61/F61</f>
        <v>5.295</v>
      </c>
    </row>
    <row r="62" customFormat="false" ht="12.75" hidden="false" customHeight="false" outlineLevel="0" collapsed="false">
      <c r="A62" s="1" t="s">
        <v>22</v>
      </c>
      <c r="B62" s="1" t="s">
        <v>4</v>
      </c>
      <c r="D62" s="21" t="n">
        <v>-12000</v>
      </c>
      <c r="E62" s="21"/>
      <c r="F62" s="2" t="n">
        <f aca="false">SUM(D62)</f>
        <v>-12000</v>
      </c>
      <c r="G62" s="3" t="n">
        <v>5.3</v>
      </c>
      <c r="H62" s="22" t="n">
        <v>-0.005</v>
      </c>
      <c r="I62" s="3" t="n">
        <f aca="false">SUM(G62:H62)</f>
        <v>5.295</v>
      </c>
      <c r="J62" s="4" t="n">
        <f aca="false">I62*D62</f>
        <v>-63540</v>
      </c>
      <c r="L62" s="4" t="s">
        <v>80</v>
      </c>
      <c r="T62" s="4" t="n">
        <f aca="false">(SUM(N62:R62)*F62)+J62+S62</f>
        <v>-63540</v>
      </c>
      <c r="U62" s="3" t="n">
        <f aca="false">T62/F62</f>
        <v>5.295</v>
      </c>
    </row>
    <row r="63" customFormat="false" ht="12.75" hidden="false" customHeight="false" outlineLevel="0" collapsed="false">
      <c r="A63" s="1" t="s">
        <v>22</v>
      </c>
      <c r="B63" s="1" t="s">
        <v>4</v>
      </c>
      <c r="D63" s="21" t="n">
        <v>7875</v>
      </c>
      <c r="E63" s="21"/>
      <c r="F63" s="2" t="n">
        <f aca="false">SUM(D63)</f>
        <v>7875</v>
      </c>
      <c r="G63" s="3" t="n">
        <v>5.3</v>
      </c>
      <c r="H63" s="22" t="n">
        <v>-0.005</v>
      </c>
      <c r="I63" s="3" t="n">
        <f aca="false">SUM(G63:H63)</f>
        <v>5.295</v>
      </c>
      <c r="J63" s="4" t="n">
        <f aca="false">I63*D63</f>
        <v>41698.125</v>
      </c>
      <c r="L63" s="4" t="s">
        <v>81</v>
      </c>
      <c r="T63" s="4" t="n">
        <f aca="false">(SUM(N63:R63)*F63)+J63+S63</f>
        <v>41698.125</v>
      </c>
      <c r="U63" s="3" t="n">
        <f aca="false">T63/F63</f>
        <v>5.295</v>
      </c>
    </row>
    <row r="64" customFormat="false" ht="12.75" hidden="false" customHeight="false" outlineLevel="0" collapsed="false">
      <c r="A64" s="1" t="s">
        <v>22</v>
      </c>
      <c r="B64" s="1" t="s">
        <v>4</v>
      </c>
      <c r="D64" s="21" t="n">
        <v>70561</v>
      </c>
      <c r="E64" s="21"/>
      <c r="F64" s="2" t="n">
        <f aca="false">SUM(D64)</f>
        <v>70561</v>
      </c>
      <c r="G64" s="3" t="n">
        <v>5.3</v>
      </c>
      <c r="H64" s="22" t="n">
        <v>-0.005</v>
      </c>
      <c r="I64" s="3" t="n">
        <f aca="false">SUM(G64:H64)</f>
        <v>5.295</v>
      </c>
      <c r="J64" s="4" t="n">
        <f aca="false">I64*D64</f>
        <v>373620.495</v>
      </c>
      <c r="L64" s="4" t="s">
        <v>82</v>
      </c>
      <c r="T64" s="4" t="n">
        <f aca="false">(SUM(N64:R64)*F64)+J64+S64</f>
        <v>373620.495</v>
      </c>
      <c r="U64" s="3" t="n">
        <f aca="false">T64/F64</f>
        <v>5.295</v>
      </c>
    </row>
    <row r="65" customFormat="false" ht="12.75" hidden="false" customHeight="false" outlineLevel="0" collapsed="false">
      <c r="A65" s="1" t="s">
        <v>22</v>
      </c>
      <c r="B65" s="1" t="s">
        <v>4</v>
      </c>
      <c r="D65" s="21" t="n">
        <v>-35000</v>
      </c>
      <c r="E65" s="21"/>
      <c r="F65" s="2" t="n">
        <f aca="false">SUM(D65)</f>
        <v>-35000</v>
      </c>
      <c r="G65" s="3" t="n">
        <v>5.3</v>
      </c>
      <c r="H65" s="22" t="n">
        <v>-0.005</v>
      </c>
      <c r="I65" s="3" t="n">
        <f aca="false">SUM(G65:H65)</f>
        <v>5.295</v>
      </c>
      <c r="J65" s="4" t="n">
        <f aca="false">I65*D65</f>
        <v>-185325</v>
      </c>
      <c r="L65" s="4" t="s">
        <v>83</v>
      </c>
      <c r="T65" s="4" t="n">
        <f aca="false">(SUM(N65:R65)*F65)+J65+S65</f>
        <v>-185325</v>
      </c>
      <c r="U65" s="3" t="n">
        <f aca="false">T65/F65</f>
        <v>5.295</v>
      </c>
    </row>
    <row r="66" customFormat="false" ht="12.75" hidden="false" customHeight="false" outlineLevel="0" collapsed="false">
      <c r="A66" s="1" t="s">
        <v>22</v>
      </c>
      <c r="B66" s="1" t="s">
        <v>4</v>
      </c>
      <c r="D66" s="21" t="n">
        <v>56324</v>
      </c>
      <c r="E66" s="21"/>
      <c r="F66" s="2" t="n">
        <f aca="false">SUM(D66)</f>
        <v>56324</v>
      </c>
      <c r="G66" s="3" t="n">
        <v>5.3</v>
      </c>
      <c r="H66" s="22" t="n">
        <v>-0.005</v>
      </c>
      <c r="I66" s="3" t="n">
        <f aca="false">SUM(G66:H66)</f>
        <v>5.295</v>
      </c>
      <c r="J66" s="4" t="n">
        <f aca="false">I66*D66</f>
        <v>298235.58</v>
      </c>
      <c r="L66" s="4" t="s">
        <v>84</v>
      </c>
      <c r="T66" s="4" t="n">
        <f aca="false">(SUM(N66:R66)*F66)+J66+S66</f>
        <v>298235.58</v>
      </c>
      <c r="U66" s="3" t="n">
        <f aca="false">T66/F66</f>
        <v>5.295</v>
      </c>
    </row>
    <row r="67" customFormat="false" ht="12.75" hidden="false" customHeight="false" outlineLevel="0" collapsed="false">
      <c r="A67" s="1" t="s">
        <v>22</v>
      </c>
      <c r="B67" s="1" t="s">
        <v>4</v>
      </c>
      <c r="D67" s="21" t="n">
        <v>16843</v>
      </c>
      <c r="E67" s="21"/>
      <c r="F67" s="2" t="n">
        <f aca="false">SUM(D67)</f>
        <v>16843</v>
      </c>
      <c r="G67" s="3" t="n">
        <v>5.3</v>
      </c>
      <c r="H67" s="22" t="n">
        <v>-0.005</v>
      </c>
      <c r="I67" s="3" t="n">
        <f aca="false">SUM(G67:H67)</f>
        <v>5.295</v>
      </c>
      <c r="J67" s="4" t="n">
        <f aca="false">I67*D67</f>
        <v>89183.685</v>
      </c>
      <c r="L67" s="4" t="s">
        <v>85</v>
      </c>
      <c r="T67" s="4" t="n">
        <f aca="false">(SUM(N67:R67)*F67)+J67+S67</f>
        <v>89183.685</v>
      </c>
      <c r="U67" s="3" t="n">
        <f aca="false">T67/F67</f>
        <v>5.295</v>
      </c>
    </row>
    <row r="68" customFormat="false" ht="12.75" hidden="false" customHeight="false" outlineLevel="0" collapsed="false">
      <c r="A68" s="1" t="s">
        <v>22</v>
      </c>
      <c r="B68" s="1" t="s">
        <v>4</v>
      </c>
      <c r="D68" s="21" t="n">
        <v>-13903</v>
      </c>
      <c r="E68" s="21"/>
      <c r="F68" s="2" t="n">
        <f aca="false">SUM(D68)</f>
        <v>-13903</v>
      </c>
      <c r="G68" s="3" t="n">
        <v>5.3</v>
      </c>
      <c r="H68" s="22" t="n">
        <v>-0.005</v>
      </c>
      <c r="I68" s="3" t="n">
        <f aca="false">SUM(G68:H68)</f>
        <v>5.295</v>
      </c>
      <c r="J68" s="4" t="n">
        <f aca="false">I68*D68</f>
        <v>-73616.385</v>
      </c>
      <c r="L68" s="4" t="s">
        <v>86</v>
      </c>
      <c r="T68" s="4" t="n">
        <f aca="false">(SUM(N68:R68)*F68)+J68+S68</f>
        <v>-73616.385</v>
      </c>
      <c r="U68" s="3" t="n">
        <f aca="false">T68/F68</f>
        <v>5.295</v>
      </c>
    </row>
    <row r="69" customFormat="false" ht="12.75" hidden="false" customHeight="false" outlineLevel="0" collapsed="false">
      <c r="A69" s="1" t="s">
        <v>22</v>
      </c>
      <c r="B69" s="1" t="s">
        <v>4</v>
      </c>
      <c r="D69" s="21" t="n">
        <v>-35000</v>
      </c>
      <c r="E69" s="21"/>
      <c r="F69" s="2" t="n">
        <f aca="false">SUM(D69)</f>
        <v>-35000</v>
      </c>
      <c r="G69" s="3" t="n">
        <v>5.3</v>
      </c>
      <c r="H69" s="22" t="n">
        <v>-0.005</v>
      </c>
      <c r="I69" s="3" t="n">
        <f aca="false">SUM(G69:H69)</f>
        <v>5.295</v>
      </c>
      <c r="J69" s="4" t="n">
        <f aca="false">I69*D69</f>
        <v>-185325</v>
      </c>
      <c r="L69" s="4" t="s">
        <v>87</v>
      </c>
      <c r="T69" s="4" t="n">
        <f aca="false">(SUM(N69:R69)*F69)+J69+S69</f>
        <v>-185325</v>
      </c>
      <c r="U69" s="3" t="n">
        <f aca="false">T69/F69</f>
        <v>5.295</v>
      </c>
    </row>
    <row r="70" customFormat="false" ht="12.75" hidden="false" customHeight="false" outlineLevel="0" collapsed="false">
      <c r="A70" s="1" t="s">
        <v>22</v>
      </c>
      <c r="B70" s="1" t="s">
        <v>4</v>
      </c>
      <c r="D70" s="21" t="n">
        <v>-46500</v>
      </c>
      <c r="E70" s="21"/>
      <c r="F70" s="2" t="n">
        <f aca="false">SUM(D70)</f>
        <v>-46500</v>
      </c>
      <c r="G70" s="3" t="n">
        <v>5.3</v>
      </c>
      <c r="H70" s="22" t="n">
        <v>-0.005</v>
      </c>
      <c r="I70" s="3" t="n">
        <f aca="false">SUM(G70:H70)</f>
        <v>5.295</v>
      </c>
      <c r="J70" s="4" t="n">
        <f aca="false">I70*D70</f>
        <v>-246217.5</v>
      </c>
      <c r="L70" s="4" t="s">
        <v>88</v>
      </c>
      <c r="T70" s="4" t="n">
        <f aca="false">(SUM(N70:R70)*F70)+J70+S70</f>
        <v>-246217.5</v>
      </c>
      <c r="U70" s="3" t="n">
        <f aca="false">T70/F70</f>
        <v>5.295</v>
      </c>
    </row>
    <row r="71" customFormat="false" ht="12.75" hidden="false" customHeight="false" outlineLevel="0" collapsed="false">
      <c r="A71" s="1" t="s">
        <v>22</v>
      </c>
      <c r="B71" s="1" t="s">
        <v>4</v>
      </c>
      <c r="D71" s="21" t="n">
        <v>-7200</v>
      </c>
      <c r="E71" s="21"/>
      <c r="F71" s="2" t="n">
        <f aca="false">SUM(D71)</f>
        <v>-7200</v>
      </c>
      <c r="G71" s="3" t="n">
        <v>5.3</v>
      </c>
      <c r="H71" s="22" t="n">
        <v>-0.005</v>
      </c>
      <c r="I71" s="3" t="n">
        <f aca="false">SUM(G71:H71)</f>
        <v>5.295</v>
      </c>
      <c r="J71" s="4" t="n">
        <f aca="false">I71*D71</f>
        <v>-38124</v>
      </c>
      <c r="L71" s="4" t="s">
        <v>89</v>
      </c>
      <c r="T71" s="4" t="n">
        <f aca="false">(SUM(N71:R71)*F71)+J71+S71</f>
        <v>-38124</v>
      </c>
      <c r="U71" s="3" t="n">
        <f aca="false">T71/F71</f>
        <v>5.295</v>
      </c>
    </row>
    <row r="72" customFormat="false" ht="12.75" hidden="false" customHeight="false" outlineLevel="0" collapsed="false">
      <c r="A72" s="1" t="s">
        <v>22</v>
      </c>
      <c r="B72" s="1" t="s">
        <v>4</v>
      </c>
      <c r="D72" s="21" t="n">
        <v>53557</v>
      </c>
      <c r="E72" s="21"/>
      <c r="F72" s="2" t="n">
        <f aca="false">SUM(D72)</f>
        <v>53557</v>
      </c>
      <c r="G72" s="3" t="n">
        <v>5.3</v>
      </c>
      <c r="H72" s="22" t="n">
        <v>-0.005</v>
      </c>
      <c r="I72" s="3" t="n">
        <f aca="false">SUM(G72:H72)</f>
        <v>5.295</v>
      </c>
      <c r="J72" s="4" t="n">
        <f aca="false">I72*D72</f>
        <v>283584.315</v>
      </c>
      <c r="L72" s="4" t="s">
        <v>90</v>
      </c>
      <c r="T72" s="4" t="n">
        <f aca="false">(SUM(N72:R72)*F72)+J72+S72</f>
        <v>283584.315</v>
      </c>
      <c r="U72" s="3" t="n">
        <f aca="false">T72/F72</f>
        <v>5.295</v>
      </c>
    </row>
    <row r="73" customFormat="false" ht="12.75" hidden="false" customHeight="false" outlineLevel="0" collapsed="false">
      <c r="A73" s="1" t="s">
        <v>22</v>
      </c>
      <c r="B73" s="1" t="s">
        <v>4</v>
      </c>
      <c r="D73" s="21" t="n">
        <v>-39772</v>
      </c>
      <c r="E73" s="21"/>
      <c r="F73" s="2" t="n">
        <f aca="false">SUM(D73)</f>
        <v>-39772</v>
      </c>
      <c r="G73" s="3" t="n">
        <v>5.3</v>
      </c>
      <c r="H73" s="22" t="n">
        <v>-0.0075</v>
      </c>
      <c r="I73" s="3" t="n">
        <f aca="false">SUM(G73:H73)</f>
        <v>5.2925</v>
      </c>
      <c r="J73" s="4" t="n">
        <f aca="false">I73*D73</f>
        <v>-210493.31</v>
      </c>
      <c r="L73" s="4" t="s">
        <v>91</v>
      </c>
      <c r="T73" s="4" t="n">
        <f aca="false">(SUM(N73:R73)*F73)+J73+S73</f>
        <v>-210493.31</v>
      </c>
      <c r="U73" s="3" t="n">
        <f aca="false">T73/F73</f>
        <v>5.2925</v>
      </c>
    </row>
    <row r="74" customFormat="false" ht="12.75" hidden="false" customHeight="false" outlineLevel="0" collapsed="false">
      <c r="A74" s="1" t="s">
        <v>22</v>
      </c>
      <c r="B74" s="1" t="s">
        <v>4</v>
      </c>
      <c r="D74" s="21" t="n">
        <v>-19712</v>
      </c>
      <c r="E74" s="21"/>
      <c r="F74" s="2" t="n">
        <f aca="false">SUM(D74)</f>
        <v>-19712</v>
      </c>
      <c r="G74" s="3" t="n">
        <v>5.3</v>
      </c>
      <c r="H74" s="22" t="n">
        <v>-0.0075</v>
      </c>
      <c r="I74" s="3" t="n">
        <f aca="false">SUM(G74:H74)</f>
        <v>5.2925</v>
      </c>
      <c r="J74" s="4" t="n">
        <f aca="false">I74*D74</f>
        <v>-104325.76</v>
      </c>
      <c r="L74" s="4" t="s">
        <v>92</v>
      </c>
      <c r="T74" s="4" t="n">
        <f aca="false">(SUM(N74:R74)*F74)+J74+S74</f>
        <v>-104325.76</v>
      </c>
      <c r="U74" s="3" t="n">
        <f aca="false">T74/F74</f>
        <v>5.2925</v>
      </c>
    </row>
    <row r="75" customFormat="false" ht="12.75" hidden="false" customHeight="false" outlineLevel="0" collapsed="false">
      <c r="A75" s="1" t="s">
        <v>22</v>
      </c>
      <c r="B75" s="1" t="s">
        <v>4</v>
      </c>
      <c r="D75" s="21" t="n">
        <v>59484</v>
      </c>
      <c r="E75" s="21"/>
      <c r="F75" s="2" t="n">
        <f aca="false">SUM(D75)</f>
        <v>59484</v>
      </c>
      <c r="G75" s="3" t="n">
        <v>5.3</v>
      </c>
      <c r="H75" s="22" t="n">
        <v>-0.0075</v>
      </c>
      <c r="I75" s="3" t="n">
        <f aca="false">SUM(G75:H75)</f>
        <v>5.2925</v>
      </c>
      <c r="J75" s="4" t="n">
        <f aca="false">I75*D75</f>
        <v>314819.07</v>
      </c>
      <c r="L75" s="4" t="s">
        <v>93</v>
      </c>
      <c r="T75" s="4" t="n">
        <f aca="false">(SUM(N75:R75)*F75)+J75+S75</f>
        <v>314819.07</v>
      </c>
      <c r="U75" s="3" t="n">
        <f aca="false">T75/F75</f>
        <v>5.2925</v>
      </c>
    </row>
    <row r="76" customFormat="false" ht="12.75" hidden="false" customHeight="false" outlineLevel="0" collapsed="false">
      <c r="A76" s="1" t="s">
        <v>22</v>
      </c>
      <c r="B76" s="1" t="s">
        <v>4</v>
      </c>
      <c r="D76" s="21" t="n">
        <v>-10000</v>
      </c>
      <c r="E76" s="21"/>
      <c r="F76" s="2" t="n">
        <f aca="false">SUM(D76)</f>
        <v>-10000</v>
      </c>
      <c r="G76" s="3" t="n">
        <v>5.3</v>
      </c>
      <c r="H76" s="22" t="n">
        <v>-0.0075</v>
      </c>
      <c r="I76" s="3" t="n">
        <f aca="false">SUM(G76:H76)</f>
        <v>5.2925</v>
      </c>
      <c r="J76" s="4" t="n">
        <f aca="false">I76*D76</f>
        <v>-52925</v>
      </c>
      <c r="L76" s="4" t="s">
        <v>94</v>
      </c>
      <c r="T76" s="4" t="n">
        <f aca="false">(SUM(N76:R76)*F76)+J76+S76</f>
        <v>-52925</v>
      </c>
      <c r="U76" s="3" t="n">
        <f aca="false">T76/F76</f>
        <v>5.2925</v>
      </c>
    </row>
    <row r="77" customFormat="false" ht="12.75" hidden="false" customHeight="false" outlineLevel="0" collapsed="false">
      <c r="A77" s="1" t="s">
        <v>22</v>
      </c>
      <c r="B77" s="1" t="s">
        <v>4</v>
      </c>
      <c r="D77" s="21" t="n">
        <v>10000</v>
      </c>
      <c r="E77" s="21"/>
      <c r="F77" s="2" t="n">
        <f aca="false">SUM(D77)</f>
        <v>10000</v>
      </c>
      <c r="G77" s="3" t="n">
        <v>5.3</v>
      </c>
      <c r="H77" s="22" t="n">
        <v>-0.0075</v>
      </c>
      <c r="I77" s="3" t="n">
        <f aca="false">SUM(G77:H77)</f>
        <v>5.2925</v>
      </c>
      <c r="J77" s="4" t="n">
        <f aca="false">I77*D77</f>
        <v>52925</v>
      </c>
      <c r="L77" s="4" t="s">
        <v>95</v>
      </c>
      <c r="T77" s="4" t="n">
        <f aca="false">(SUM(N77:R77)*F77)+J77+S77</f>
        <v>52925</v>
      </c>
      <c r="U77" s="3" t="n">
        <f aca="false">T77/F77</f>
        <v>5.2925</v>
      </c>
    </row>
    <row r="78" customFormat="false" ht="12.75" hidden="false" customHeight="false" outlineLevel="0" collapsed="false">
      <c r="A78" s="1" t="s">
        <v>22</v>
      </c>
      <c r="B78" s="1" t="s">
        <v>4</v>
      </c>
      <c r="D78" s="21" t="n">
        <v>-21571</v>
      </c>
      <c r="E78" s="21"/>
      <c r="F78" s="2" t="n">
        <f aca="false">SUM(D78)</f>
        <v>-21571</v>
      </c>
      <c r="G78" s="3" t="n">
        <v>5.3</v>
      </c>
      <c r="H78" s="22" t="n">
        <v>-0.0075</v>
      </c>
      <c r="I78" s="3" t="n">
        <f aca="false">SUM(G78:H78)</f>
        <v>5.2925</v>
      </c>
      <c r="J78" s="4" t="n">
        <f aca="false">I78*D78</f>
        <v>-114164.5175</v>
      </c>
      <c r="L78" s="4" t="s">
        <v>96</v>
      </c>
      <c r="T78" s="4" t="n">
        <f aca="false">(SUM(N78:R78)*F78)+J78+S78</f>
        <v>-114164.5175</v>
      </c>
      <c r="U78" s="3" t="n">
        <f aca="false">T78/F78</f>
        <v>5.2925</v>
      </c>
    </row>
    <row r="79" customFormat="false" ht="12.75" hidden="false" customHeight="false" outlineLevel="0" collapsed="false">
      <c r="A79" s="1" t="s">
        <v>22</v>
      </c>
      <c r="B79" s="1" t="s">
        <v>4</v>
      </c>
      <c r="D79" s="21" t="n">
        <v>-19113</v>
      </c>
      <c r="E79" s="21"/>
      <c r="F79" s="2" t="n">
        <f aca="false">SUM(D79)</f>
        <v>-19113</v>
      </c>
      <c r="G79" s="3" t="n">
        <v>5.3</v>
      </c>
      <c r="H79" s="22" t="n">
        <v>-0.0075</v>
      </c>
      <c r="I79" s="3" t="n">
        <f aca="false">SUM(G79:H79)</f>
        <v>5.2925</v>
      </c>
      <c r="J79" s="4" t="n">
        <f aca="false">I79*D79</f>
        <v>-101155.5525</v>
      </c>
      <c r="L79" s="4" t="s">
        <v>97</v>
      </c>
      <c r="T79" s="4" t="n">
        <f aca="false">(SUM(N79:R79)*F79)+J79+S79</f>
        <v>-101155.5525</v>
      </c>
      <c r="U79" s="3" t="n">
        <f aca="false">T79/F79</f>
        <v>5.2925</v>
      </c>
    </row>
    <row r="80" customFormat="false" ht="12.75" hidden="false" customHeight="false" outlineLevel="0" collapsed="false">
      <c r="A80" s="1" t="s">
        <v>22</v>
      </c>
      <c r="B80" s="1" t="s">
        <v>4</v>
      </c>
      <c r="D80" s="21" t="n">
        <v>22145</v>
      </c>
      <c r="E80" s="21"/>
      <c r="F80" s="2" t="n">
        <f aca="false">SUM(D80)</f>
        <v>22145</v>
      </c>
      <c r="G80" s="3" t="n">
        <v>5.3</v>
      </c>
      <c r="H80" s="22" t="n">
        <v>-0.0075</v>
      </c>
      <c r="I80" s="3" t="n">
        <f aca="false">SUM(G80:H80)</f>
        <v>5.2925</v>
      </c>
      <c r="J80" s="4" t="n">
        <f aca="false">I80*D80</f>
        <v>117202.4125</v>
      </c>
      <c r="L80" s="4" t="s">
        <v>98</v>
      </c>
      <c r="T80" s="4" t="n">
        <f aca="false">(SUM(N80:R80)*F80)+J80+S80</f>
        <v>117202.4125</v>
      </c>
      <c r="U80" s="3" t="n">
        <f aca="false">T80/F80</f>
        <v>5.2925</v>
      </c>
    </row>
    <row r="81" customFormat="false" ht="12.75" hidden="false" customHeight="false" outlineLevel="0" collapsed="false">
      <c r="A81" s="1" t="s">
        <v>22</v>
      </c>
      <c r="B81" s="1" t="s">
        <v>4</v>
      </c>
      <c r="D81" s="21" t="n">
        <v>13861</v>
      </c>
      <c r="E81" s="21"/>
      <c r="F81" s="2" t="n">
        <f aca="false">SUM(D81)</f>
        <v>13861</v>
      </c>
      <c r="G81" s="3" t="n">
        <v>5.3</v>
      </c>
      <c r="H81" s="22" t="n">
        <v>-0.0075</v>
      </c>
      <c r="I81" s="3" t="n">
        <f aca="false">SUM(G81:H81)</f>
        <v>5.2925</v>
      </c>
      <c r="J81" s="4" t="n">
        <f aca="false">I81*D81</f>
        <v>73359.3425</v>
      </c>
      <c r="L81" s="4" t="s">
        <v>99</v>
      </c>
      <c r="T81" s="4" t="n">
        <f aca="false">(SUM(N81:R81)*F81)+J81+S81</f>
        <v>73359.3425</v>
      </c>
      <c r="U81" s="3" t="n">
        <f aca="false">T81/F81</f>
        <v>5.2925</v>
      </c>
    </row>
    <row r="82" customFormat="false" ht="12.75" hidden="false" customHeight="false" outlineLevel="0" collapsed="false">
      <c r="A82" s="1" t="s">
        <v>22</v>
      </c>
      <c r="B82" s="1" t="s">
        <v>4</v>
      </c>
      <c r="D82" s="21" t="n">
        <v>-10000</v>
      </c>
      <c r="E82" s="21"/>
      <c r="F82" s="2" t="n">
        <f aca="false">SUM(D82)</f>
        <v>-10000</v>
      </c>
      <c r="G82" s="3" t="n">
        <v>5.3</v>
      </c>
      <c r="H82" s="22" t="n">
        <v>-0.005</v>
      </c>
      <c r="I82" s="3" t="n">
        <f aca="false">SUM(G82:H82)</f>
        <v>5.295</v>
      </c>
      <c r="J82" s="4" t="n">
        <f aca="false">I82*D82</f>
        <v>-52950</v>
      </c>
      <c r="L82" s="4" t="s">
        <v>100</v>
      </c>
      <c r="T82" s="4" t="n">
        <f aca="false">(SUM(N82:R82)*F82)+J82+S82</f>
        <v>-52950</v>
      </c>
      <c r="U82" s="3" t="n">
        <f aca="false">T82/F82</f>
        <v>5.295</v>
      </c>
    </row>
    <row r="83" customFormat="false" ht="12.75" hidden="false" customHeight="false" outlineLevel="0" collapsed="false">
      <c r="A83" s="1" t="s">
        <v>22</v>
      </c>
      <c r="B83" s="1" t="s">
        <v>4</v>
      </c>
      <c r="D83" s="21" t="n">
        <v>-3000</v>
      </c>
      <c r="E83" s="21"/>
      <c r="F83" s="2" t="n">
        <f aca="false">SUM(D83)</f>
        <v>-3000</v>
      </c>
      <c r="G83" s="3" t="n">
        <v>5.3</v>
      </c>
      <c r="H83" s="22" t="n">
        <v>-0.005</v>
      </c>
      <c r="I83" s="3" t="n">
        <f aca="false">SUM(G83:H83)</f>
        <v>5.295</v>
      </c>
      <c r="J83" s="4" t="n">
        <f aca="false">I83*D83</f>
        <v>-15885</v>
      </c>
      <c r="L83" s="4" t="s">
        <v>101</v>
      </c>
      <c r="T83" s="4" t="n">
        <f aca="false">(SUM(N83:R83)*F83)+J83+S83</f>
        <v>-15885</v>
      </c>
      <c r="U83" s="3" t="n">
        <f aca="false">T83/F83</f>
        <v>5.295</v>
      </c>
    </row>
    <row r="84" customFormat="false" ht="12.75" hidden="false" customHeight="false" outlineLevel="0" collapsed="false">
      <c r="A84" s="1" t="s">
        <v>22</v>
      </c>
      <c r="B84" s="1" t="s">
        <v>4</v>
      </c>
      <c r="D84" s="21" t="n">
        <v>-20000</v>
      </c>
      <c r="E84" s="21"/>
      <c r="F84" s="2" t="n">
        <f aca="false">SUM(D84)</f>
        <v>-20000</v>
      </c>
      <c r="G84" s="3" t="n">
        <v>5.3</v>
      </c>
      <c r="H84" s="22" t="n">
        <v>-0.005</v>
      </c>
      <c r="I84" s="3" t="n">
        <f aca="false">SUM(G84:H84)</f>
        <v>5.295</v>
      </c>
      <c r="J84" s="4" t="n">
        <f aca="false">I84*D84</f>
        <v>-105900</v>
      </c>
      <c r="L84" s="4" t="s">
        <v>102</v>
      </c>
      <c r="T84" s="4" t="n">
        <f aca="false">(SUM(N84:R84)*F84)+J84+S84</f>
        <v>-105900</v>
      </c>
      <c r="U84" s="3" t="n">
        <f aca="false">T84/F84</f>
        <v>5.295</v>
      </c>
    </row>
    <row r="85" customFormat="false" ht="12.75" hidden="false" customHeight="false" outlineLevel="0" collapsed="false">
      <c r="A85" s="1" t="s">
        <v>22</v>
      </c>
      <c r="B85" s="1" t="s">
        <v>4</v>
      </c>
      <c r="D85" s="21" t="n">
        <v>-7884</v>
      </c>
      <c r="E85" s="21"/>
      <c r="F85" s="2" t="n">
        <f aca="false">SUM(D85)</f>
        <v>-7884</v>
      </c>
      <c r="G85" s="3" t="n">
        <v>5.3</v>
      </c>
      <c r="H85" s="22" t="n">
        <v>-0.005</v>
      </c>
      <c r="I85" s="3" t="n">
        <f aca="false">SUM(G85:H85)</f>
        <v>5.295</v>
      </c>
      <c r="J85" s="4" t="n">
        <f aca="false">I85*D85</f>
        <v>-41745.78</v>
      </c>
      <c r="L85" s="4" t="s">
        <v>103</v>
      </c>
      <c r="T85" s="4" t="n">
        <f aca="false">(SUM(N85:R85)*F85)+J85+S85</f>
        <v>-41745.78</v>
      </c>
      <c r="U85" s="3" t="n">
        <f aca="false">T85/F85</f>
        <v>5.295</v>
      </c>
    </row>
    <row r="86" customFormat="false" ht="12.75" hidden="false" customHeight="false" outlineLevel="0" collapsed="false">
      <c r="A86" s="1" t="s">
        <v>22</v>
      </c>
      <c r="B86" s="1" t="s">
        <v>4</v>
      </c>
      <c r="D86" s="21" t="n">
        <v>7200</v>
      </c>
      <c r="E86" s="21"/>
      <c r="F86" s="2" t="n">
        <f aca="false">SUM(D86)</f>
        <v>7200</v>
      </c>
      <c r="G86" s="3" t="n">
        <v>5.3</v>
      </c>
      <c r="H86" s="22" t="n">
        <v>-0.0075</v>
      </c>
      <c r="I86" s="3" t="n">
        <f aca="false">SUM(G86:H86)</f>
        <v>5.2925</v>
      </c>
      <c r="J86" s="4" t="n">
        <f aca="false">I86*D86</f>
        <v>38106</v>
      </c>
      <c r="L86" s="4" t="s">
        <v>104</v>
      </c>
      <c r="T86" s="4" t="n">
        <f aca="false">(SUM(N86:R86)*F86)+J86+S86</f>
        <v>38106</v>
      </c>
      <c r="U86" s="3" t="n">
        <f aca="false">T86/F86</f>
        <v>5.2925</v>
      </c>
    </row>
    <row r="87" customFormat="false" ht="12.75" hidden="false" customHeight="false" outlineLevel="0" collapsed="false">
      <c r="A87" s="1" t="s">
        <v>22</v>
      </c>
      <c r="B87" s="1" t="s">
        <v>4</v>
      </c>
      <c r="D87" s="21" t="n">
        <v>8012</v>
      </c>
      <c r="E87" s="21"/>
      <c r="F87" s="2" t="n">
        <f aca="false">SUM(D87)</f>
        <v>8012</v>
      </c>
      <c r="G87" s="3" t="n">
        <v>5.3</v>
      </c>
      <c r="H87" s="22" t="n">
        <v>-0.0025</v>
      </c>
      <c r="I87" s="3" t="n">
        <f aca="false">SUM(G87:H87)</f>
        <v>5.2975</v>
      </c>
      <c r="J87" s="4" t="n">
        <f aca="false">I87*D87</f>
        <v>42443.57</v>
      </c>
      <c r="L87" s="4" t="s">
        <v>105</v>
      </c>
      <c r="T87" s="4" t="n">
        <f aca="false">(SUM(N87:R87)*F87)+J87+S87</f>
        <v>42443.57</v>
      </c>
      <c r="U87" s="3" t="n">
        <f aca="false">T87/F87</f>
        <v>5.2975</v>
      </c>
    </row>
    <row r="88" customFormat="false" ht="12.75" hidden="false" customHeight="false" outlineLevel="0" collapsed="false">
      <c r="A88" s="1" t="s">
        <v>22</v>
      </c>
      <c r="B88" s="1" t="s">
        <v>4</v>
      </c>
      <c r="D88" s="21" t="n">
        <v>42000</v>
      </c>
      <c r="E88" s="21"/>
      <c r="F88" s="2" t="n">
        <f aca="false">SUM(D88)</f>
        <v>42000</v>
      </c>
      <c r="G88" s="3" t="n">
        <v>5.3</v>
      </c>
      <c r="H88" s="22" t="n">
        <v>-0.0025</v>
      </c>
      <c r="I88" s="3" t="n">
        <f aca="false">SUM(G88:H88)</f>
        <v>5.2975</v>
      </c>
      <c r="J88" s="4" t="n">
        <f aca="false">I88*D88</f>
        <v>222495</v>
      </c>
      <c r="L88" s="4" t="s">
        <v>106</v>
      </c>
      <c r="T88" s="4" t="n">
        <f aca="false">(SUM(N88:R88)*F88)+J88+S88</f>
        <v>222495</v>
      </c>
      <c r="U88" s="3" t="n">
        <f aca="false">T88/F88</f>
        <v>5.2975</v>
      </c>
    </row>
    <row r="89" customFormat="false" ht="12.75" hidden="false" customHeight="false" outlineLevel="0" collapsed="false">
      <c r="A89" s="1" t="s">
        <v>22</v>
      </c>
      <c r="B89" s="1" t="s">
        <v>4</v>
      </c>
      <c r="D89" s="21" t="n">
        <v>-76533</v>
      </c>
      <c r="E89" s="21"/>
      <c r="F89" s="2" t="n">
        <f aca="false">SUM(D89)</f>
        <v>-76533</v>
      </c>
      <c r="G89" s="3" t="n">
        <v>5.3</v>
      </c>
      <c r="H89" s="22" t="n">
        <v>-0.0025</v>
      </c>
      <c r="I89" s="3" t="n">
        <f aca="false">SUM(G89:H89)</f>
        <v>5.2975</v>
      </c>
      <c r="J89" s="4" t="n">
        <f aca="false">I89*D89</f>
        <v>-405433.5675</v>
      </c>
      <c r="L89" s="4" t="s">
        <v>107</v>
      </c>
      <c r="T89" s="4" t="n">
        <f aca="false">(SUM(N89:R89)*F89)+J89+S89</f>
        <v>-405433.5675</v>
      </c>
      <c r="U89" s="3" t="n">
        <f aca="false">T89/F89</f>
        <v>5.2975</v>
      </c>
    </row>
    <row r="90" customFormat="false" ht="13.5" hidden="false" customHeight="false" outlineLevel="0" collapsed="false">
      <c r="C90" s="13" t="n">
        <f aca="false">SUM(C58:C89)</f>
        <v>0</v>
      </c>
      <c r="D90" s="13" t="n">
        <f aca="false">SUM(D58:D89)</f>
        <v>2720</v>
      </c>
      <c r="E90" s="13"/>
      <c r="F90" s="13" t="n">
        <f aca="false">SUM(F58:F89)</f>
        <v>2720</v>
      </c>
      <c r="G90" s="14"/>
      <c r="H90" s="14"/>
      <c r="I90" s="14" t="n">
        <f aca="false">J90/F90</f>
        <v>5.26830606617649</v>
      </c>
      <c r="J90" s="15" t="n">
        <f aca="false">SUM(J58:J89)</f>
        <v>14329.7925</v>
      </c>
      <c r="K90" s="15"/>
      <c r="L90" s="15"/>
      <c r="M90" s="16"/>
      <c r="N90" s="14"/>
      <c r="O90" s="14"/>
      <c r="P90" s="14"/>
      <c r="Q90" s="14"/>
      <c r="R90" s="15"/>
      <c r="S90" s="15" t="n">
        <f aca="false">SUM(S58:S89)</f>
        <v>0</v>
      </c>
      <c r="T90" s="15" t="n">
        <f aca="false">SUM(T58:T89)</f>
        <v>14329.7925</v>
      </c>
      <c r="U90" s="14" t="n">
        <f aca="false">T90/F90</f>
        <v>5.26830606617649</v>
      </c>
    </row>
    <row r="91" customFormat="false" ht="13.5" hidden="false" customHeight="false" outlineLevel="0" collapsed="false">
      <c r="U91" s="4"/>
    </row>
    <row r="92" customFormat="false" ht="12.75" hidden="false" customHeight="false" outlineLevel="0" collapsed="false">
      <c r="A92" s="1" t="s">
        <v>22</v>
      </c>
      <c r="B92" s="23" t="s">
        <v>108</v>
      </c>
      <c r="D92" s="2" t="n">
        <v>0</v>
      </c>
      <c r="F92" s="2" t="n">
        <f aca="false">SUM(E92)</f>
        <v>0</v>
      </c>
      <c r="I92" s="3" t="n">
        <f aca="false">H92+G92</f>
        <v>0</v>
      </c>
      <c r="J92" s="4" t="n">
        <f aca="false">I92*E92</f>
        <v>0</v>
      </c>
      <c r="N92" s="3" t="n">
        <v>0</v>
      </c>
      <c r="O92" s="3" t="n">
        <v>0</v>
      </c>
      <c r="T92" s="4" t="n">
        <f aca="false">(SUM(N92:R92)*F92)+J92+S92</f>
        <v>0</v>
      </c>
      <c r="U92" s="3" t="e">
        <f aca="false">T92/F92</f>
        <v>#DIV/0!</v>
      </c>
      <c r="V92" s="0" t="s">
        <v>26</v>
      </c>
    </row>
    <row r="93" customFormat="false" ht="12.75" hidden="false" customHeight="false" outlineLevel="0" collapsed="false">
      <c r="A93" s="1" t="s">
        <v>22</v>
      </c>
      <c r="B93" s="23" t="s">
        <v>108</v>
      </c>
      <c r="D93" s="2" t="n">
        <v>0</v>
      </c>
      <c r="F93" s="2" t="n">
        <f aca="false">SUM(E93)</f>
        <v>0</v>
      </c>
      <c r="I93" s="3" t="n">
        <f aca="false">H93+G93</f>
        <v>0</v>
      </c>
      <c r="J93" s="4" t="n">
        <f aca="false">I93*E93</f>
        <v>0</v>
      </c>
      <c r="N93" s="3" t="n">
        <v>0</v>
      </c>
      <c r="O93" s="3" t="n">
        <v>0</v>
      </c>
      <c r="T93" s="4" t="n">
        <f aca="false">(SUM(N93:R93)*F93)+J93+S93</f>
        <v>0</v>
      </c>
      <c r="U93" s="3" t="e">
        <f aca="false">T93/F93</f>
        <v>#DIV/0!</v>
      </c>
      <c r="V93" s="0" t="s">
        <v>26</v>
      </c>
    </row>
    <row r="94" customFormat="false" ht="12.75" hidden="false" customHeight="false" outlineLevel="0" collapsed="false">
      <c r="A94" s="24" t="s">
        <v>22</v>
      </c>
      <c r="B94" s="23" t="s">
        <v>108</v>
      </c>
      <c r="D94" s="2" t="n">
        <v>0</v>
      </c>
      <c r="F94" s="2" t="n">
        <f aca="false">SUM(E94)</f>
        <v>0</v>
      </c>
      <c r="I94" s="3" t="n">
        <f aca="false">H94+G94</f>
        <v>0</v>
      </c>
      <c r="J94" s="4" t="n">
        <f aca="false">I94*E94</f>
        <v>0</v>
      </c>
      <c r="N94" s="3" t="n">
        <v>0</v>
      </c>
      <c r="O94" s="3" t="n">
        <v>0</v>
      </c>
      <c r="T94" s="4" t="n">
        <f aca="false">(SUM(N94:R94)*F94)+J94+S94</f>
        <v>0</v>
      </c>
      <c r="U94" s="3" t="e">
        <f aca="false">T94/F94</f>
        <v>#DIV/0!</v>
      </c>
      <c r="V94" s="0" t="s">
        <v>26</v>
      </c>
    </row>
    <row r="95" customFormat="false" ht="12.75" hidden="false" customHeight="false" outlineLevel="0" collapsed="false">
      <c r="A95" s="24" t="s">
        <v>22</v>
      </c>
      <c r="B95" s="23" t="s">
        <v>108</v>
      </c>
      <c r="D95" s="2" t="n">
        <v>0</v>
      </c>
      <c r="F95" s="2" t="n">
        <f aca="false">SUM(E95)</f>
        <v>0</v>
      </c>
      <c r="I95" s="3" t="n">
        <f aca="false">H95+G95</f>
        <v>0</v>
      </c>
      <c r="J95" s="4" t="n">
        <f aca="false">I95*E95</f>
        <v>0</v>
      </c>
      <c r="N95" s="3" t="n">
        <v>0</v>
      </c>
      <c r="O95" s="3" t="n">
        <v>0</v>
      </c>
      <c r="T95" s="4" t="n">
        <f aca="false">(SUM(N95:R95)*F95)+J95+S95</f>
        <v>0</v>
      </c>
      <c r="U95" s="3" t="e">
        <f aca="false">T95/F95</f>
        <v>#DIV/0!</v>
      </c>
      <c r="V95" s="0" t="s">
        <v>26</v>
      </c>
    </row>
    <row r="96" customFormat="false" ht="12.75" hidden="false" customHeight="false" outlineLevel="0" collapsed="false">
      <c r="A96" s="24" t="s">
        <v>22</v>
      </c>
      <c r="B96" s="23" t="s">
        <v>108</v>
      </c>
      <c r="D96" s="2" t="n">
        <v>0</v>
      </c>
      <c r="F96" s="2" t="n">
        <f aca="false">SUM(E96)</f>
        <v>0</v>
      </c>
      <c r="I96" s="3" t="n">
        <f aca="false">H96+G96</f>
        <v>0</v>
      </c>
      <c r="J96" s="4" t="n">
        <f aca="false">I96*E96</f>
        <v>0</v>
      </c>
      <c r="N96" s="3" t="n">
        <v>0</v>
      </c>
      <c r="O96" s="3" t="n">
        <v>0</v>
      </c>
      <c r="T96" s="4" t="n">
        <f aca="false">(SUM(N96:R96)*F96)+J96+S96</f>
        <v>0</v>
      </c>
      <c r="U96" s="3" t="e">
        <f aca="false">T96/F96</f>
        <v>#DIV/0!</v>
      </c>
      <c r="V96" s="0" t="s">
        <v>26</v>
      </c>
    </row>
    <row r="97" customFormat="false" ht="12.75" hidden="false" customHeight="false" outlineLevel="0" collapsed="false">
      <c r="A97" s="24" t="s">
        <v>22</v>
      </c>
      <c r="B97" s="23" t="s">
        <v>108</v>
      </c>
      <c r="D97" s="2" t="n">
        <v>0</v>
      </c>
      <c r="F97" s="2" t="n">
        <f aca="false">SUM(E97)</f>
        <v>0</v>
      </c>
      <c r="I97" s="3" t="n">
        <f aca="false">H97+G97</f>
        <v>0</v>
      </c>
      <c r="J97" s="4" t="n">
        <f aca="false">I97*E97</f>
        <v>0</v>
      </c>
      <c r="N97" s="3" t="n">
        <v>0</v>
      </c>
      <c r="O97" s="3" t="n">
        <v>0</v>
      </c>
      <c r="T97" s="4" t="n">
        <f aca="false">(SUM(N97:R97)*F97)+J97+S97</f>
        <v>0</v>
      </c>
      <c r="U97" s="3" t="e">
        <f aca="false">T97/F97</f>
        <v>#DIV/0!</v>
      </c>
      <c r="V97" s="0" t="s">
        <v>26</v>
      </c>
    </row>
    <row r="98" customFormat="false" ht="13.5" hidden="false" customHeight="false" outlineLevel="0" collapsed="false">
      <c r="A98" s="1" t="s">
        <v>22</v>
      </c>
      <c r="B98" s="23" t="s">
        <v>108</v>
      </c>
      <c r="C98" s="13" t="n">
        <f aca="false">SUM(C92:C97)</f>
        <v>0</v>
      </c>
      <c r="D98" s="13" t="n">
        <f aca="false">SUM(D92:D97)</f>
        <v>0</v>
      </c>
      <c r="E98" s="13" t="n">
        <f aca="false">SUM(E92:E97)</f>
        <v>0</v>
      </c>
      <c r="F98" s="13" t="n">
        <f aca="false">SUM(F92:F97)</f>
        <v>0</v>
      </c>
      <c r="G98" s="14"/>
      <c r="H98" s="14"/>
      <c r="I98" s="14" t="e">
        <f aca="false">J98/E98</f>
        <v>#DIV/0!</v>
      </c>
      <c r="J98" s="15" t="n">
        <f aca="false">SUM(J92:J97)</f>
        <v>0</v>
      </c>
      <c r="K98" s="15"/>
      <c r="L98" s="15"/>
      <c r="M98" s="16"/>
      <c r="N98" s="14"/>
      <c r="O98" s="14"/>
      <c r="P98" s="14"/>
      <c r="Q98" s="14"/>
      <c r="R98" s="15"/>
      <c r="S98" s="15" t="n">
        <f aca="false">SUM(S92:S97)</f>
        <v>0</v>
      </c>
      <c r="T98" s="15" t="n">
        <f aca="false">SUM(T92:T97)</f>
        <v>0</v>
      </c>
      <c r="U98" s="14" t="e">
        <f aca="false">T98/F98</f>
        <v>#DIV/0!</v>
      </c>
    </row>
    <row r="99" customFormat="false" ht="13.5" hidden="false" customHeight="false" outlineLevel="0" collapsed="false">
      <c r="A99" s="25"/>
      <c r="B99" s="25"/>
      <c r="C99" s="17"/>
      <c r="D99" s="17"/>
      <c r="E99" s="17"/>
      <c r="F99" s="17"/>
      <c r="G99" s="18"/>
      <c r="H99" s="18"/>
      <c r="I99" s="18"/>
      <c r="J99" s="19"/>
      <c r="K99" s="19"/>
      <c r="L99" s="19"/>
      <c r="M99" s="20"/>
      <c r="N99" s="18"/>
      <c r="O99" s="18"/>
      <c r="P99" s="18"/>
      <c r="Q99" s="18"/>
      <c r="R99" s="19"/>
      <c r="S99" s="19"/>
      <c r="T99" s="19"/>
      <c r="U99" s="18"/>
    </row>
    <row r="100" customFormat="false" ht="13.5" hidden="false" customHeight="false" outlineLevel="0" collapsed="false">
      <c r="A100" s="26" t="s">
        <v>22</v>
      </c>
      <c r="B100" s="26" t="s">
        <v>109</v>
      </c>
      <c r="C100" s="13" t="n">
        <f aca="false">SUM(C90,C56,C98)</f>
        <v>-1424239</v>
      </c>
      <c r="D100" s="13" t="n">
        <f aca="false">SUM(D90,D56,D98)</f>
        <v>2720</v>
      </c>
      <c r="E100" s="13" t="n">
        <f aca="false">SUM(E90,E56,E98)</f>
        <v>0</v>
      </c>
      <c r="F100" s="13" t="n">
        <f aca="false">SUM(F90,F56,F98)</f>
        <v>-1421519</v>
      </c>
      <c r="G100" s="14"/>
      <c r="H100" s="14"/>
      <c r="I100" s="14" t="n">
        <f aca="false">J100/F100</f>
        <v>4.48574140331574</v>
      </c>
      <c r="J100" s="15" t="n">
        <f aca="false">SUM(J90,J56,J98)</f>
        <v>-6376566.63389999</v>
      </c>
      <c r="K100" s="15"/>
      <c r="L100" s="15"/>
      <c r="M100" s="16"/>
      <c r="N100" s="14"/>
      <c r="O100" s="14"/>
      <c r="P100" s="14"/>
      <c r="Q100" s="14"/>
      <c r="R100" s="15"/>
      <c r="S100" s="15" t="n">
        <f aca="false">SUM(S90,S56)</f>
        <v>0</v>
      </c>
      <c r="T100" s="15" t="n">
        <f aca="false">SUM(T90,T56)</f>
        <v>-6376566.63389999</v>
      </c>
      <c r="U100" s="14" t="n">
        <f aca="false">T100/F100</f>
        <v>4.48574140331574</v>
      </c>
    </row>
    <row r="101" customFormat="false" ht="13.5" hidden="false" customHeight="false" outlineLevel="0" collapsed="false">
      <c r="A101" s="27"/>
      <c r="B101" s="27"/>
      <c r="C101" s="17"/>
      <c r="D101" s="17"/>
      <c r="E101" s="17"/>
      <c r="F101" s="17"/>
      <c r="G101" s="18"/>
      <c r="H101" s="18"/>
      <c r="I101" s="18"/>
      <c r="J101" s="19"/>
      <c r="K101" s="19"/>
      <c r="L101" s="19"/>
      <c r="M101" s="20"/>
      <c r="N101" s="18"/>
      <c r="O101" s="18"/>
      <c r="P101" s="18"/>
      <c r="Q101" s="18"/>
      <c r="R101" s="19"/>
      <c r="S101" s="19"/>
      <c r="T101" s="19"/>
      <c r="U101" s="18"/>
    </row>
    <row r="102" customFormat="false" ht="12.75" hidden="false" customHeight="false" outlineLevel="0" collapsed="false">
      <c r="A102" s="27"/>
      <c r="B102" s="27"/>
      <c r="C102" s="17"/>
      <c r="D102" s="17"/>
      <c r="E102" s="17"/>
      <c r="F102" s="17"/>
      <c r="G102" s="18"/>
      <c r="H102" s="18"/>
      <c r="I102" s="18"/>
      <c r="J102" s="19"/>
      <c r="K102" s="19"/>
      <c r="L102" s="19"/>
      <c r="M102" s="20"/>
      <c r="N102" s="18"/>
      <c r="O102" s="18"/>
      <c r="P102" s="18"/>
      <c r="Q102" s="18"/>
      <c r="R102" s="19"/>
      <c r="S102" s="19"/>
      <c r="T102" s="19"/>
      <c r="U102" s="18"/>
    </row>
    <row r="103" customFormat="false" ht="12.75" hidden="false" customHeight="false" outlineLevel="0" collapsed="false">
      <c r="A103" s="27"/>
      <c r="B103" s="27"/>
      <c r="C103" s="17"/>
      <c r="D103" s="17"/>
      <c r="E103" s="17"/>
      <c r="F103" s="17"/>
      <c r="G103" s="18"/>
      <c r="H103" s="18"/>
      <c r="I103" s="18"/>
      <c r="J103" s="19"/>
      <c r="K103" s="19"/>
      <c r="L103" s="19"/>
      <c r="M103" s="20"/>
      <c r="N103" s="18"/>
      <c r="O103" s="18"/>
      <c r="P103" s="18"/>
      <c r="Q103" s="18"/>
      <c r="R103" s="19"/>
      <c r="S103" s="19"/>
      <c r="T103" s="19"/>
      <c r="U103" s="18"/>
    </row>
    <row r="104" customFormat="false" ht="12.75" hidden="false" customHeight="false" outlineLevel="0" collapsed="false">
      <c r="A104" s="23" t="s">
        <v>110</v>
      </c>
      <c r="B104" s="23" t="s">
        <v>23</v>
      </c>
      <c r="D104" s="2" t="n">
        <v>0</v>
      </c>
      <c r="F104" s="2" t="n">
        <f aca="false">SUM(C104:D104)</f>
        <v>0</v>
      </c>
      <c r="G104" s="3" t="n">
        <v>4.635</v>
      </c>
      <c r="I104" s="3" t="n">
        <f aca="false">H104+G104</f>
        <v>4.635</v>
      </c>
      <c r="J104" s="4" t="n">
        <f aca="false">I104*C104</f>
        <v>0</v>
      </c>
      <c r="N104" s="3" t="n">
        <v>0</v>
      </c>
      <c r="O104" s="3" t="n">
        <v>0</v>
      </c>
      <c r="T104" s="4" t="n">
        <f aca="false">(SUM(N104:R104)*F104)+J104+S104</f>
        <v>0</v>
      </c>
      <c r="U104" s="3" t="e">
        <f aca="false">T104/F104</f>
        <v>#DIV/0!</v>
      </c>
      <c r="V104" s="0" t="s">
        <v>26</v>
      </c>
    </row>
    <row r="105" customFormat="false" ht="12.75" hidden="false" customHeight="false" outlineLevel="0" collapsed="false">
      <c r="A105" s="23" t="s">
        <v>110</v>
      </c>
      <c r="B105" s="23" t="s">
        <v>23</v>
      </c>
      <c r="D105" s="2" t="n">
        <v>0</v>
      </c>
      <c r="F105" s="2" t="n">
        <f aca="false">SUM(C105:D105)</f>
        <v>0</v>
      </c>
      <c r="G105" s="3" t="n">
        <v>5.2875</v>
      </c>
      <c r="I105" s="3" t="n">
        <f aca="false">H105+G105</f>
        <v>5.2875</v>
      </c>
      <c r="J105" s="4" t="n">
        <f aca="false">I105*C105</f>
        <v>0</v>
      </c>
      <c r="N105" s="3" t="n">
        <v>0</v>
      </c>
      <c r="O105" s="3" t="n">
        <v>0</v>
      </c>
      <c r="T105" s="4" t="n">
        <f aca="false">(SUM(N105:R105)*F105)+J105+S105</f>
        <v>0</v>
      </c>
      <c r="U105" s="3" t="e">
        <f aca="false">T105/F105</f>
        <v>#DIV/0!</v>
      </c>
      <c r="V105" s="0" t="s">
        <v>26</v>
      </c>
    </row>
    <row r="106" customFormat="false" ht="12.75" hidden="false" customHeight="false" outlineLevel="0" collapsed="false">
      <c r="A106" s="23" t="s">
        <v>110</v>
      </c>
      <c r="B106" s="23" t="s">
        <v>23</v>
      </c>
      <c r="D106" s="2" t="n">
        <v>0</v>
      </c>
      <c r="F106" s="2" t="n">
        <f aca="false">SUM(C106:D106)</f>
        <v>0</v>
      </c>
      <c r="G106" s="3" t="n">
        <v>0</v>
      </c>
      <c r="I106" s="3" t="n">
        <f aca="false">H106+G106</f>
        <v>0</v>
      </c>
      <c r="J106" s="4" t="n">
        <f aca="false">I106*C106</f>
        <v>0</v>
      </c>
      <c r="N106" s="3" t="n">
        <v>0</v>
      </c>
      <c r="O106" s="3" t="n">
        <v>0</v>
      </c>
      <c r="T106" s="4" t="n">
        <f aca="false">(SUM(N106:R106)*F106)+J106+S106</f>
        <v>0</v>
      </c>
      <c r="U106" s="3" t="e">
        <f aca="false">T106/F106</f>
        <v>#DIV/0!</v>
      </c>
      <c r="V106" s="0" t="s">
        <v>26</v>
      </c>
    </row>
    <row r="107" customFormat="false" ht="13.5" hidden="false" customHeight="false" outlineLevel="0" collapsed="false">
      <c r="A107" s="28" t="s">
        <v>110</v>
      </c>
      <c r="B107" s="28" t="s">
        <v>109</v>
      </c>
      <c r="C107" s="13" t="n">
        <f aca="false">SUM(C104:C106)</f>
        <v>0</v>
      </c>
      <c r="D107" s="13" t="n">
        <f aca="false">SUM(D104:D106)</f>
        <v>0</v>
      </c>
      <c r="E107" s="13"/>
      <c r="F107" s="13" t="n">
        <f aca="false">SUM(F104:F106)</f>
        <v>0</v>
      </c>
      <c r="G107" s="14"/>
      <c r="H107" s="14"/>
      <c r="I107" s="14" t="e">
        <f aca="false">J107/F107</f>
        <v>#DIV/0!</v>
      </c>
      <c r="J107" s="15" t="n">
        <f aca="false">SUM(J104:J106)</f>
        <v>0</v>
      </c>
      <c r="K107" s="15"/>
      <c r="L107" s="15"/>
      <c r="M107" s="16"/>
      <c r="N107" s="14"/>
      <c r="O107" s="14"/>
      <c r="P107" s="14"/>
      <c r="Q107" s="14"/>
      <c r="R107" s="15"/>
      <c r="S107" s="15" t="n">
        <f aca="false">SUM(S104:S106)</f>
        <v>0</v>
      </c>
      <c r="T107" s="15" t="n">
        <f aca="false">SUM(T104:T106)</f>
        <v>0</v>
      </c>
      <c r="U107" s="14" t="e">
        <f aca="false">T107/F107</f>
        <v>#DIV/0!</v>
      </c>
    </row>
    <row r="108" customFormat="false" ht="13.5" hidden="false" customHeight="false" outlineLevel="0" collapsed="false"/>
  </sheetData>
  <mergeCells count="1">
    <mergeCell ref="A1:U1"/>
  </mergeCells>
  <printOptions headings="false" gridLines="true" gridLinesSet="true" horizontalCentered="false" verticalCentered="false"/>
  <pageMargins left="0.2" right="0.240277777777778" top="0.270138888888889" bottom="0.290277777777778" header="0.170138888888889" footer="0.17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Soignet&amp;R&amp;D    &amp;T</oddHeader>
    <oddFooter>&amp;LFile Name: 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1997-01-24T18:35:44Z</dcterms:created>
  <dc:creator/>
  <dc:description/>
  <dc:language>en-US</dc:language>
  <cp:lastModifiedBy>ECT</cp:lastModifiedBy>
  <cp:lastPrinted>2000-08-01T17:52:39Z</cp:lastPrinted>
  <cp:revision>0</cp:revision>
  <dc:subject/>
  <dc:title/>
</cp:coreProperties>
</file>