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Sheet1!$A$1:$T$86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<sst xmlns="http://schemas.openxmlformats.org/spreadsheetml/2006/main" count="281" uniqueCount="89">
  <si>
    <t xml:space="preserve">JULY 2000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</si>
  <si>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</si>
  <si>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</si>
  <si>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</si>
  <si>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</si>
  <si>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</si>
  <si>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</si>
  <si>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</si>
  <si>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</si>
  <si>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</si>
  <si>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</si>
  <si>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</si>
  <si>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Date Entered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</si>
  <si>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</si>
  <si>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</si>
  <si>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</si>
  <si>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</si>
  <si>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</si>
  <si>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</si>
  <si>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</si>
  <si>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</si>
  <si>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</si>
  <si>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TEXAS</t>
  </si>
  <si>
    <t xml:space="preserve">EB4549.2</t>
  </si>
  <si>
    <t xml:space="preserve">EB5647.2</t>
  </si>
  <si>
    <t xml:space="preserve">if-hsc</t>
  </si>
  <si>
    <t xml:space="preserve">EC2962.1</t>
  </si>
  <si>
    <t xml:space="preserve">EC6318.2</t>
  </si>
  <si>
    <t xml:space="preserve">EF2906.9</t>
  </si>
  <si>
    <t xml:space="preserve">EG1542.1</t>
  </si>
  <si>
    <t xml:space="preserve">EI3263.1</t>
  </si>
  <si>
    <t xml:space="preserve">EI9247.1</t>
  </si>
  <si>
    <t xml:space="preserve">EJ2724.1</t>
  </si>
  <si>
    <t xml:space="preserve">EJ4453.1</t>
  </si>
  <si>
    <t xml:space="preserve">EJ5563.1</t>
  </si>
  <si>
    <t xml:space="preserve">EK8989.2</t>
  </si>
  <si>
    <t xml:space="preserve">EL6795.2</t>
  </si>
  <si>
    <t xml:space="preserve">EO5604.1</t>
  </si>
  <si>
    <t xml:space="preserve">EW9339.1</t>
  </si>
  <si>
    <t xml:space="preserve">N30227.1</t>
  </si>
  <si>
    <t xml:space="preserve">N30233.2</t>
  </si>
  <si>
    <t xml:space="preserve">N32340.2</t>
  </si>
  <si>
    <t xml:space="preserve">N43644.1</t>
  </si>
  <si>
    <t xml:space="preserve">N44179.1</t>
  </si>
  <si>
    <t xml:space="preserve">N66297.7</t>
  </si>
  <si>
    <t xml:space="preserve">N66985.9</t>
  </si>
  <si>
    <t xml:space="preserve">N69335.5</t>
  </si>
  <si>
    <t xml:space="preserve">N72012.9</t>
  </si>
  <si>
    <t xml:space="preserve">N72853.9</t>
  </si>
  <si>
    <t xml:space="preserve">N85805.5</t>
  </si>
  <si>
    <t xml:space="preserve">N88378.3</t>
  </si>
  <si>
    <t xml:space="preserve">N89316.7</t>
  </si>
  <si>
    <t xml:space="preserve">N90675.3</t>
  </si>
  <si>
    <t xml:space="preserve">N92953.3</t>
  </si>
  <si>
    <t xml:space="preserve">N94081.5</t>
  </si>
  <si>
    <t xml:space="preserve">N94266.5</t>
  </si>
  <si>
    <t xml:space="preserve">N95426.3</t>
  </si>
  <si>
    <t xml:space="preserve">N95426.7</t>
  </si>
  <si>
    <t xml:space="preserve">N96391.3</t>
  </si>
  <si>
    <t xml:space="preserve">ND2749.3</t>
  </si>
  <si>
    <t xml:space="preserve">SS1166.3</t>
  </si>
  <si>
    <t xml:space="preserve">N30227.2</t>
  </si>
  <si>
    <t xml:space="preserve">N30233.1</t>
  </si>
  <si>
    <t xml:space="preserve">NM6199</t>
  </si>
  <si>
    <t xml:space="preserve">NO4576</t>
  </si>
  <si>
    <t xml:space="preserve">N24974.3</t>
  </si>
  <si>
    <t xml:space="preserve">N32340.4</t>
  </si>
  <si>
    <t xml:space="preserve">N44179.2</t>
  </si>
  <si>
    <t xml:space="preserve">N66297.8</t>
  </si>
  <si>
    <t xml:space="preserve">N66985.A</t>
  </si>
  <si>
    <t xml:space="preserve">N69335.6</t>
  </si>
  <si>
    <t xml:space="preserve">N72012.A</t>
  </si>
  <si>
    <t xml:space="preserve">N72853.A</t>
  </si>
  <si>
    <t xml:space="preserve">N85805.6</t>
  </si>
  <si>
    <t xml:space="preserve">N88378.4</t>
  </si>
  <si>
    <t xml:space="preserve">N89316.8</t>
  </si>
  <si>
    <t xml:space="preserve">N90675.4</t>
  </si>
  <si>
    <t xml:space="preserve">N92953.4</t>
  </si>
  <si>
    <t xml:space="preserve">N94081.6</t>
  </si>
  <si>
    <t xml:space="preserve">N94266.6</t>
  </si>
  <si>
    <t xml:space="preserve">N95426.4</t>
  </si>
  <si>
    <t xml:space="preserve">N95426.8</t>
  </si>
  <si>
    <t xml:space="preserve">N96391.4</t>
  </si>
  <si>
    <t xml:space="preserve">ND2749.4</t>
  </si>
  <si>
    <t xml:space="preserve">TOTAL</t>
  </si>
  <si>
    <t xml:space="preserve">CENTANA</t>
  </si>
  <si>
    <t xml:space="preserve">S-2631</t>
  </si>
  <si>
    <t xml:space="preserve">S-3359</t>
  </si>
  <si>
    <t xml:space="preserve">S-3367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</si>
</sst>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mm/dd/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28"/>
    <col collapsed="false" customWidth="true" hidden="false" outlineLevel="0" max="9" min="9" style="4" width="16.28"/>
    <col collapsed="false" customWidth="true" hidden="false" outlineLevel="0" max="10" min="10" style="4" width="13.99"/>
    <col collapsed="false" customWidth="true" hidden="false" outlineLevel="0" max="11" min="11" style="4" width="10.71"/>
    <col collapsed="false" customWidth="true" hidden="false" outlineLevel="0" max="12" min="12" style="5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28"/>
    <col collapsed="false" customWidth="true" hidden="false" outlineLevel="0" max="18" min="18" style="4" width="11.99"/>
    <col collapsed="false" customWidth="true" hidden="false" outlineLevel="0" max="19" min="19" style="4" width="14.85"/>
    <col collapsed="false" customWidth="true" hidden="false" outlineLevel="0" max="20" min="20" style="0" width="9.7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3" customFormat="false" ht="33.75" hidden="false" customHeight="false" outlineLevel="0" collapsed="false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  <c r="K3" s="10" t="s">
        <v>11</v>
      </c>
      <c r="L3" s="11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10" t="s">
        <v>17</v>
      </c>
      <c r="R3" s="10" t="s">
        <v>18</v>
      </c>
      <c r="S3" s="10" t="s">
        <v>19</v>
      </c>
      <c r="T3" s="10" t="s">
        <v>20</v>
      </c>
    </row>
    <row r="4" customFormat="false" ht="12.75" hidden="false" customHeight="false" outlineLevel="0" collapsed="false">
      <c r="A4" s="1" t="s">
        <v>21</v>
      </c>
      <c r="B4" s="1" t="s">
        <v>22</v>
      </c>
      <c r="C4" s="2" t="n">
        <v>4000000</v>
      </c>
      <c r="D4" s="2" t="n">
        <f aca="false">C4*0</f>
        <v>0</v>
      </c>
      <c r="E4" s="2" t="n">
        <f aca="false">SUM(C4:D4)</f>
        <v>4000000</v>
      </c>
      <c r="F4" s="3" t="n">
        <v>4.38</v>
      </c>
      <c r="G4" s="3" t="n">
        <v>-1E-005</v>
      </c>
      <c r="H4" s="3" t="n">
        <f aca="false">G4+F4</f>
        <v>4.37999</v>
      </c>
      <c r="I4" s="4" t="n">
        <f aca="false">H4*C4</f>
        <v>17519960</v>
      </c>
      <c r="K4" s="12" t="s">
        <v>23</v>
      </c>
      <c r="S4" s="4" t="n">
        <f aca="false">(SUM(M4:Q4)*E4)+I4+R4</f>
        <v>17519960</v>
      </c>
      <c r="T4" s="3" t="n">
        <f aca="false">S4/E4</f>
        <v>4.37999</v>
      </c>
    </row>
    <row r="5" customFormat="false" ht="12.75" hidden="false" customHeight="false" outlineLevel="0" collapsed="false">
      <c r="A5" s="1" t="s">
        <v>21</v>
      </c>
      <c r="B5" s="1" t="s">
        <v>22</v>
      </c>
      <c r="C5" s="2" t="n">
        <v>385000</v>
      </c>
      <c r="D5" s="2" t="n">
        <f aca="false">C5*0</f>
        <v>0</v>
      </c>
      <c r="E5" s="2" t="n">
        <f aca="false">SUM(C5:D5)</f>
        <v>385000</v>
      </c>
      <c r="F5" s="3" t="n">
        <v>4.38</v>
      </c>
      <c r="G5" s="3" t="n">
        <v>-1E-005</v>
      </c>
      <c r="H5" s="3" t="n">
        <f aca="false">G5+F5</f>
        <v>4.37999</v>
      </c>
      <c r="I5" s="4" t="n">
        <f aca="false">H5*C5</f>
        <v>1686296.15</v>
      </c>
      <c r="K5" s="12" t="s">
        <v>24</v>
      </c>
      <c r="S5" s="4" t="n">
        <f aca="false">(SUM(M5:Q5)*E5)+I5+R5</f>
        <v>1686296.15</v>
      </c>
      <c r="T5" s="3" t="n">
        <f aca="false">S5/E5</f>
        <v>4.37999</v>
      </c>
      <c r="U5" s="0" t="s">
        <v>25</v>
      </c>
    </row>
    <row r="6" customFormat="false" ht="12.75" hidden="false" customHeight="false" outlineLevel="0" collapsed="false">
      <c r="A6" s="1" t="s">
        <v>21</v>
      </c>
      <c r="B6" s="1" t="s">
        <v>22</v>
      </c>
      <c r="C6" s="2" t="n">
        <v>-7616000</v>
      </c>
      <c r="D6" s="2" t="n">
        <f aca="false">C6*0</f>
        <v>-0</v>
      </c>
      <c r="E6" s="2" t="n">
        <f aca="false">SUM(C6:D6)</f>
        <v>-7616000</v>
      </c>
      <c r="F6" s="3" t="n">
        <v>4.38</v>
      </c>
      <c r="G6" s="3" t="n">
        <v>-1E-005</v>
      </c>
      <c r="H6" s="3" t="n">
        <f aca="false">G6+F6</f>
        <v>4.37999</v>
      </c>
      <c r="I6" s="4" t="n">
        <f aca="false">H6*C6</f>
        <v>-33358003.84</v>
      </c>
      <c r="K6" s="12" t="s">
        <v>26</v>
      </c>
      <c r="S6" s="4" t="n">
        <f aca="false">(SUM(M6:Q6)*E6)+I6+R6</f>
        <v>-33358003.84</v>
      </c>
      <c r="T6" s="3" t="n">
        <f aca="false">S6/E6</f>
        <v>4.37999</v>
      </c>
      <c r="U6" s="0" t="s">
        <v>25</v>
      </c>
    </row>
    <row r="7" customFormat="false" ht="12.75" hidden="false" customHeight="false" outlineLevel="0" collapsed="false">
      <c r="A7" s="1" t="s">
        <v>21</v>
      </c>
      <c r="B7" s="1" t="s">
        <v>22</v>
      </c>
      <c r="C7" s="2" t="n">
        <v>7191000</v>
      </c>
      <c r="D7" s="2" t="n">
        <f aca="false">C7*0</f>
        <v>0</v>
      </c>
      <c r="E7" s="2" t="n">
        <f aca="false">SUM(C7:D7)</f>
        <v>7191000</v>
      </c>
      <c r="F7" s="3" t="n">
        <v>4.38</v>
      </c>
      <c r="G7" s="3" t="n">
        <v>-1E-005</v>
      </c>
      <c r="H7" s="3" t="n">
        <f aca="false">G7+F7</f>
        <v>4.37999</v>
      </c>
      <c r="I7" s="4" t="n">
        <f aca="false">H7*C7</f>
        <v>31496508.09</v>
      </c>
      <c r="K7" s="12" t="s">
        <v>27</v>
      </c>
      <c r="S7" s="4" t="n">
        <f aca="false">(SUM(M7:Q7)*E7)+I7+R7</f>
        <v>31496508.09</v>
      </c>
      <c r="T7" s="3" t="n">
        <f aca="false">S7/E7</f>
        <v>4.37999</v>
      </c>
      <c r="U7" s="0" t="s">
        <v>25</v>
      </c>
    </row>
    <row r="8" customFormat="false" ht="12.75" hidden="false" customHeight="true" outlineLevel="0" collapsed="false">
      <c r="A8" s="1" t="s">
        <v>21</v>
      </c>
      <c r="B8" s="1" t="s">
        <v>22</v>
      </c>
      <c r="C8" s="2" t="n">
        <v>-10160000</v>
      </c>
      <c r="D8" s="2" t="n">
        <f aca="false">C8*0</f>
        <v>-0</v>
      </c>
      <c r="E8" s="2" t="n">
        <f aca="false">SUM(C8:D8)</f>
        <v>-10160000</v>
      </c>
      <c r="F8" s="3" t="n">
        <v>4.38</v>
      </c>
      <c r="G8" s="3" t="n">
        <v>-1E-005</v>
      </c>
      <c r="H8" s="3" t="n">
        <f aca="false">G8+F8</f>
        <v>4.37999</v>
      </c>
      <c r="I8" s="4" t="n">
        <f aca="false">H8*C8</f>
        <v>-44500698.4</v>
      </c>
      <c r="K8" s="12" t="s">
        <v>28</v>
      </c>
      <c r="S8" s="4" t="n">
        <f aca="false">(SUM(M8:Q8)*E8)+I8+R8</f>
        <v>-44500698.4</v>
      </c>
      <c r="T8" s="3" t="n">
        <f aca="false">S8/E8</f>
        <v>4.37999</v>
      </c>
      <c r="U8" s="0" t="s">
        <v>25</v>
      </c>
    </row>
    <row r="9" customFormat="false" ht="12.75" hidden="false" customHeight="true" outlineLevel="0" collapsed="false">
      <c r="A9" s="1" t="s">
        <v>21</v>
      </c>
      <c r="B9" s="1" t="s">
        <v>22</v>
      </c>
      <c r="C9" s="2" t="n">
        <v>8175000</v>
      </c>
      <c r="D9" s="2" t="n">
        <f aca="false">C9*0</f>
        <v>0</v>
      </c>
      <c r="E9" s="2" t="n">
        <f aca="false">SUM(C9:D9)</f>
        <v>8175000</v>
      </c>
      <c r="F9" s="3" t="n">
        <v>4.38</v>
      </c>
      <c r="G9" s="3" t="n">
        <v>-1E-005</v>
      </c>
      <c r="H9" s="3" t="n">
        <f aca="false">G9+F9</f>
        <v>4.37999</v>
      </c>
      <c r="I9" s="4" t="n">
        <f aca="false">H9*C9</f>
        <v>35806418.25</v>
      </c>
      <c r="K9" s="12" t="s">
        <v>29</v>
      </c>
      <c r="S9" s="4" t="n">
        <f aca="false">(SUM(M9:Q9)*E9)+I9+R9</f>
        <v>35806418.25</v>
      </c>
      <c r="T9" s="3" t="n">
        <f aca="false">S9/E9</f>
        <v>4.37999</v>
      </c>
      <c r="U9" s="0" t="s">
        <v>25</v>
      </c>
    </row>
    <row r="10" customFormat="false" ht="12.75" hidden="false" customHeight="true" outlineLevel="0" collapsed="false">
      <c r="A10" s="1" t="s">
        <v>21</v>
      </c>
      <c r="B10" s="1" t="s">
        <v>22</v>
      </c>
      <c r="C10" s="2" t="n">
        <v>3151000</v>
      </c>
      <c r="D10" s="2" t="n">
        <f aca="false">C10*0</f>
        <v>0</v>
      </c>
      <c r="E10" s="2" t="n">
        <f aca="false">SUM(C10:D10)</f>
        <v>3151000</v>
      </c>
      <c r="F10" s="3" t="n">
        <v>4.38</v>
      </c>
      <c r="G10" s="3" t="n">
        <v>-1E-005</v>
      </c>
      <c r="H10" s="3" t="n">
        <f aca="false">G10+F10</f>
        <v>4.37999</v>
      </c>
      <c r="I10" s="4" t="n">
        <f aca="false">H10*C10</f>
        <v>13801348.49</v>
      </c>
      <c r="K10" s="12" t="s">
        <v>30</v>
      </c>
      <c r="S10" s="4" t="n">
        <f aca="false">(SUM(M10:Q10)*E10)+I10+R10</f>
        <v>13801348.49</v>
      </c>
      <c r="T10" s="3" t="n">
        <f aca="false">S10/E10</f>
        <v>4.37999</v>
      </c>
      <c r="U10" s="0" t="s">
        <v>25</v>
      </c>
    </row>
    <row r="11" customFormat="false" ht="12.75" hidden="false" customHeight="true" outlineLevel="0" collapsed="false">
      <c r="A11" s="1" t="s">
        <v>21</v>
      </c>
      <c r="B11" s="1" t="s">
        <v>22</v>
      </c>
      <c r="C11" s="2" t="n">
        <v>-4915000</v>
      </c>
      <c r="D11" s="2" t="n">
        <f aca="false">C11*0</f>
        <v>-0</v>
      </c>
      <c r="E11" s="2" t="n">
        <f aca="false">SUM(C11:D11)</f>
        <v>-4915000</v>
      </c>
      <c r="F11" s="3" t="n">
        <v>4.38</v>
      </c>
      <c r="G11" s="3" t="n">
        <v>-1E-005</v>
      </c>
      <c r="H11" s="3" t="n">
        <f aca="false">G11+F11</f>
        <v>4.37999</v>
      </c>
      <c r="I11" s="4" t="n">
        <f aca="false">H11*C11</f>
        <v>-21527650.85</v>
      </c>
      <c r="K11" s="12" t="s">
        <v>31</v>
      </c>
      <c r="S11" s="4" t="n">
        <f aca="false">(SUM(M11:Q11)*E11)+I11+R11</f>
        <v>-21527650.85</v>
      </c>
      <c r="T11" s="3" t="n">
        <f aca="false">S11/E11</f>
        <v>4.37999</v>
      </c>
      <c r="U11" s="0" t="s">
        <v>25</v>
      </c>
    </row>
    <row r="12" customFormat="false" ht="12.75" hidden="false" customHeight="true" outlineLevel="0" collapsed="false">
      <c r="A12" s="1" t="s">
        <v>21</v>
      </c>
      <c r="B12" s="1" t="s">
        <v>22</v>
      </c>
      <c r="C12" s="2" t="n">
        <v>400000</v>
      </c>
      <c r="D12" s="2" t="n">
        <f aca="false">C12*0</f>
        <v>0</v>
      </c>
      <c r="E12" s="2" t="n">
        <f aca="false">SUM(C12:D12)</f>
        <v>400000</v>
      </c>
      <c r="F12" s="3" t="n">
        <v>4.38</v>
      </c>
      <c r="G12" s="3" t="n">
        <v>-1E-005</v>
      </c>
      <c r="H12" s="3" t="n">
        <f aca="false">G12+F12</f>
        <v>4.37999</v>
      </c>
      <c r="I12" s="4" t="n">
        <f aca="false">H12*C12</f>
        <v>1751996</v>
      </c>
      <c r="K12" s="12" t="s">
        <v>32</v>
      </c>
      <c r="S12" s="4" t="n">
        <f aca="false">(SUM(M12:Q12)*E12)+I12+R12</f>
        <v>1751996</v>
      </c>
      <c r="T12" s="3" t="n">
        <f aca="false">S12/E12</f>
        <v>4.37999</v>
      </c>
      <c r="U12" s="0" t="s">
        <v>25</v>
      </c>
    </row>
    <row r="13" customFormat="false" ht="12.75" hidden="false" customHeight="true" outlineLevel="0" collapsed="false">
      <c r="A13" s="1" t="s">
        <v>21</v>
      </c>
      <c r="B13" s="1" t="s">
        <v>22</v>
      </c>
      <c r="C13" s="2" t="n">
        <v>465000</v>
      </c>
      <c r="D13" s="2" t="n">
        <f aca="false">C13*0</f>
        <v>0</v>
      </c>
      <c r="E13" s="2" t="n">
        <f aca="false">SUM(C13:D13)</f>
        <v>465000</v>
      </c>
      <c r="F13" s="3" t="n">
        <v>4.38</v>
      </c>
      <c r="G13" s="3" t="n">
        <v>-1E-005</v>
      </c>
      <c r="H13" s="3" t="n">
        <f aca="false">G13+F13</f>
        <v>4.37999</v>
      </c>
      <c r="I13" s="4" t="n">
        <f aca="false">H13*C13</f>
        <v>2036695.35</v>
      </c>
      <c r="K13" s="12" t="s">
        <v>33</v>
      </c>
      <c r="S13" s="4" t="n">
        <f aca="false">(SUM(M13:Q13)*E13)+I13+R13</f>
        <v>2036695.35</v>
      </c>
      <c r="T13" s="3" t="n">
        <f aca="false">S13/E13</f>
        <v>4.37999</v>
      </c>
      <c r="U13" s="0" t="s">
        <v>25</v>
      </c>
    </row>
    <row r="14" customFormat="false" ht="12.75" hidden="false" customHeight="true" outlineLevel="0" collapsed="false">
      <c r="A14" s="1" t="s">
        <v>21</v>
      </c>
      <c r="B14" s="1" t="s">
        <v>22</v>
      </c>
      <c r="C14" s="2" t="n">
        <v>465000</v>
      </c>
      <c r="D14" s="2" t="n">
        <f aca="false">C14*0</f>
        <v>0</v>
      </c>
      <c r="E14" s="2" t="n">
        <f aca="false">SUM(C14:D14)</f>
        <v>465000</v>
      </c>
      <c r="F14" s="3" t="n">
        <v>4.38</v>
      </c>
      <c r="G14" s="3" t="n">
        <v>-1E-005</v>
      </c>
      <c r="H14" s="3" t="n">
        <f aca="false">G14+F14</f>
        <v>4.37999</v>
      </c>
      <c r="I14" s="4" t="n">
        <f aca="false">H14*C14</f>
        <v>2036695.35</v>
      </c>
      <c r="K14" s="12" t="s">
        <v>34</v>
      </c>
      <c r="S14" s="4" t="n">
        <f aca="false">(SUM(M14:Q14)*E14)+I14+R14</f>
        <v>2036695.35</v>
      </c>
      <c r="T14" s="3" t="n">
        <f aca="false">S14/E14</f>
        <v>4.37999</v>
      </c>
      <c r="U14" s="0" t="s">
        <v>25</v>
      </c>
    </row>
    <row r="15" customFormat="false" ht="12.75" hidden="false" customHeight="true" outlineLevel="0" collapsed="false">
      <c r="A15" s="1" t="s">
        <v>21</v>
      </c>
      <c r="B15" s="1" t="s">
        <v>22</v>
      </c>
      <c r="C15" s="2" t="n">
        <v>1300000</v>
      </c>
      <c r="D15" s="2" t="n">
        <f aca="false">C15*0</f>
        <v>0</v>
      </c>
      <c r="E15" s="2" t="n">
        <f aca="false">SUM(C15:D15)</f>
        <v>1300000</v>
      </c>
      <c r="F15" s="3" t="n">
        <v>4.38</v>
      </c>
      <c r="G15" s="3" t="n">
        <v>-1E-005</v>
      </c>
      <c r="H15" s="3" t="n">
        <f aca="false">G15+F15</f>
        <v>4.37999</v>
      </c>
      <c r="I15" s="4" t="n">
        <f aca="false">H15*C15</f>
        <v>5693987</v>
      </c>
      <c r="K15" s="12" t="s">
        <v>35</v>
      </c>
      <c r="S15" s="4" t="n">
        <f aca="false">(SUM(M15:Q15)*E15)+I15+R15</f>
        <v>5693987</v>
      </c>
      <c r="T15" s="3" t="n">
        <f aca="false">S15/E15</f>
        <v>4.37999</v>
      </c>
      <c r="U15" s="0" t="s">
        <v>25</v>
      </c>
    </row>
    <row r="16" customFormat="false" ht="12.75" hidden="false" customHeight="true" outlineLevel="0" collapsed="false">
      <c r="A16" s="1" t="s">
        <v>21</v>
      </c>
      <c r="B16" s="1" t="s">
        <v>22</v>
      </c>
      <c r="C16" s="2" t="n">
        <v>334000</v>
      </c>
      <c r="D16" s="2" t="n">
        <f aca="false">C16*0</f>
        <v>0</v>
      </c>
      <c r="E16" s="2" t="n">
        <f aca="false">SUM(C16:D16)</f>
        <v>334000</v>
      </c>
      <c r="F16" s="3" t="n">
        <v>4.38</v>
      </c>
      <c r="G16" s="3" t="n">
        <v>-1E-005</v>
      </c>
      <c r="H16" s="3" t="n">
        <f aca="false">G16+F16</f>
        <v>4.37999</v>
      </c>
      <c r="I16" s="4" t="n">
        <f aca="false">H16*C16</f>
        <v>1462916.66</v>
      </c>
      <c r="K16" s="12" t="s">
        <v>36</v>
      </c>
      <c r="S16" s="4" t="n">
        <f aca="false">(SUM(M16:Q16)*E16)+I16+R16</f>
        <v>1462916.66</v>
      </c>
      <c r="T16" s="3" t="n">
        <f aca="false">S16/E16</f>
        <v>4.37999</v>
      </c>
      <c r="U16" s="0" t="s">
        <v>25</v>
      </c>
    </row>
    <row r="17" customFormat="false" ht="12.75" hidden="false" customHeight="true" outlineLevel="0" collapsed="false">
      <c r="A17" s="1" t="s">
        <v>21</v>
      </c>
      <c r="B17" s="1" t="s">
        <v>22</v>
      </c>
      <c r="C17" s="2" t="n">
        <v>600000</v>
      </c>
      <c r="D17" s="2" t="n">
        <f aca="false">C17*0</f>
        <v>0</v>
      </c>
      <c r="E17" s="2" t="n">
        <f aca="false">SUM(C17:D17)</f>
        <v>600000</v>
      </c>
      <c r="F17" s="3" t="n">
        <v>4.38</v>
      </c>
      <c r="G17" s="3" t="n">
        <v>-1E-005</v>
      </c>
      <c r="H17" s="3" t="n">
        <f aca="false">G17+F17</f>
        <v>4.37999</v>
      </c>
      <c r="I17" s="4" t="n">
        <f aca="false">H17*C17</f>
        <v>2627994</v>
      </c>
      <c r="K17" s="12" t="s">
        <v>37</v>
      </c>
      <c r="S17" s="4" t="n">
        <f aca="false">(SUM(M17:Q17)*E17)+I17+R17</f>
        <v>2627994</v>
      </c>
      <c r="T17" s="3" t="n">
        <f aca="false">S17/E17</f>
        <v>4.37999</v>
      </c>
      <c r="U17" s="0" t="s">
        <v>25</v>
      </c>
    </row>
    <row r="18" customFormat="false" ht="12.75" hidden="false" customHeight="true" outlineLevel="0" collapsed="false">
      <c r="A18" s="1" t="s">
        <v>21</v>
      </c>
      <c r="B18" s="1" t="s">
        <v>22</v>
      </c>
      <c r="C18" s="2" t="n">
        <v>-217290</v>
      </c>
      <c r="D18" s="2" t="n">
        <f aca="false">C18*0</f>
        <v>-0</v>
      </c>
      <c r="E18" s="2" t="n">
        <f aca="false">SUM(C18:D18)</f>
        <v>-217290</v>
      </c>
      <c r="F18" s="3" t="n">
        <v>4.38</v>
      </c>
      <c r="G18" s="3" t="n">
        <v>-0.005</v>
      </c>
      <c r="H18" s="3" t="n">
        <f aca="false">G18+F18</f>
        <v>4.375</v>
      </c>
      <c r="I18" s="4" t="n">
        <f aca="false">H18*C18</f>
        <v>-950643.75</v>
      </c>
      <c r="K18" s="12" t="s">
        <v>38</v>
      </c>
      <c r="S18" s="4" t="n">
        <f aca="false">(SUM(M18:Q18)*E18)+I18+R18</f>
        <v>-950643.75</v>
      </c>
      <c r="T18" s="3" t="n">
        <f aca="false">S18/E18</f>
        <v>4.375</v>
      </c>
      <c r="U18" s="0" t="s">
        <v>25</v>
      </c>
    </row>
    <row r="19" customFormat="false" ht="12.75" hidden="false" customHeight="true" outlineLevel="0" collapsed="false">
      <c r="A19" s="1" t="s">
        <v>21</v>
      </c>
      <c r="B19" s="1" t="s">
        <v>22</v>
      </c>
      <c r="C19" s="2" t="n">
        <v>66538</v>
      </c>
      <c r="D19" s="2" t="n">
        <f aca="false">C19*0</f>
        <v>0</v>
      </c>
      <c r="E19" s="2" t="n">
        <f aca="false">SUM(C19:D19)</f>
        <v>66538</v>
      </c>
      <c r="F19" s="3" t="n">
        <v>4.38</v>
      </c>
      <c r="G19" s="3" t="n">
        <v>-1E-007</v>
      </c>
      <c r="H19" s="3" t="n">
        <f aca="false">G19+F19</f>
        <v>4.3799999</v>
      </c>
      <c r="I19" s="4" t="n">
        <f aca="false">H19*C19</f>
        <v>291436.4333462</v>
      </c>
      <c r="K19" s="12" t="s">
        <v>39</v>
      </c>
      <c r="S19" s="4" t="n">
        <f aca="false">(SUM(M19:Q19)*E19)+I19+R19</f>
        <v>291436.4333462</v>
      </c>
      <c r="T19" s="3" t="n">
        <f aca="false">S19/E19</f>
        <v>4.3799999</v>
      </c>
      <c r="U19" s="0" t="s">
        <v>25</v>
      </c>
    </row>
    <row r="20" customFormat="false" ht="12.75" hidden="false" customHeight="true" outlineLevel="0" collapsed="false">
      <c r="A20" s="1" t="s">
        <v>21</v>
      </c>
      <c r="B20" s="1" t="s">
        <v>22</v>
      </c>
      <c r="C20" s="2" t="n">
        <v>-3097028</v>
      </c>
      <c r="D20" s="2" t="n">
        <f aca="false">C20*0</f>
        <v>-0</v>
      </c>
      <c r="E20" s="2" t="n">
        <f aca="false">SUM(C20:D20)</f>
        <v>-3097028</v>
      </c>
      <c r="F20" s="3" t="n">
        <v>4.38</v>
      </c>
      <c r="G20" s="3" t="n">
        <v>-1E-007</v>
      </c>
      <c r="H20" s="3" t="n">
        <f aca="false">G20+F20</f>
        <v>4.3799999</v>
      </c>
      <c r="I20" s="4" t="n">
        <f aca="false">H20*C20</f>
        <v>-13564982.3302972</v>
      </c>
      <c r="K20" s="12" t="s">
        <v>40</v>
      </c>
      <c r="S20" s="4" t="n">
        <f aca="false">(SUM(M20:Q20)*E20)+I20+R20</f>
        <v>-13564982.3302972</v>
      </c>
      <c r="T20" s="3" t="n">
        <f aca="false">S20/E20</f>
        <v>4.3799999</v>
      </c>
      <c r="U20" s="0" t="s">
        <v>25</v>
      </c>
    </row>
    <row r="21" customFormat="false" ht="12.75" hidden="false" customHeight="true" outlineLevel="0" collapsed="false">
      <c r="A21" s="1" t="s">
        <v>21</v>
      </c>
      <c r="B21" s="1" t="s">
        <v>22</v>
      </c>
      <c r="C21" s="2" t="n">
        <v>27507</v>
      </c>
      <c r="D21" s="2" t="n">
        <f aca="false">C21*0</f>
        <v>0</v>
      </c>
      <c r="E21" s="2" t="n">
        <f aca="false">SUM(C21:D21)</f>
        <v>27507</v>
      </c>
      <c r="F21" s="3" t="n">
        <v>4.38</v>
      </c>
      <c r="G21" s="3" t="n">
        <v>-0.005</v>
      </c>
      <c r="H21" s="3" t="n">
        <f aca="false">G21+F21</f>
        <v>4.375</v>
      </c>
      <c r="I21" s="4" t="n">
        <f aca="false">H21*C21</f>
        <v>120343.125</v>
      </c>
      <c r="K21" s="12" t="s">
        <v>41</v>
      </c>
      <c r="S21" s="4" t="n">
        <f aca="false">(SUM(M21:Q21)*E21)+I21+R21</f>
        <v>120343.125</v>
      </c>
      <c r="T21" s="3" t="n">
        <f aca="false">S21/E21</f>
        <v>4.375</v>
      </c>
      <c r="U21" s="0" t="s">
        <v>25</v>
      </c>
    </row>
    <row r="22" customFormat="false" ht="12.75" hidden="false" customHeight="true" outlineLevel="0" collapsed="false">
      <c r="A22" s="1" t="s">
        <v>21</v>
      </c>
      <c r="B22" s="1" t="s">
        <v>22</v>
      </c>
      <c r="C22" s="2" t="n">
        <v>-791971</v>
      </c>
      <c r="D22" s="2" t="n">
        <f aca="false">C22*0</f>
        <v>-0</v>
      </c>
      <c r="E22" s="2" t="n">
        <f aca="false">SUM(C22:D22)</f>
        <v>-791971</v>
      </c>
      <c r="F22" s="3" t="n">
        <v>4.38</v>
      </c>
      <c r="G22" s="3" t="n">
        <v>-0.005</v>
      </c>
      <c r="H22" s="3" t="n">
        <f aca="false">G22+F22</f>
        <v>4.375</v>
      </c>
      <c r="I22" s="4" t="n">
        <f aca="false">H22*C22</f>
        <v>-3464873.125</v>
      </c>
      <c r="K22" s="12" t="s">
        <v>42</v>
      </c>
      <c r="S22" s="4" t="n">
        <f aca="false">(SUM(M22:Q22)*E22)+I22+R22</f>
        <v>-3464873.125</v>
      </c>
      <c r="T22" s="3" t="n">
        <f aca="false">S22/E22</f>
        <v>4.375</v>
      </c>
      <c r="U22" s="0" t="s">
        <v>25</v>
      </c>
    </row>
    <row r="23" customFormat="false" ht="12.75" hidden="false" customHeight="true" outlineLevel="0" collapsed="false">
      <c r="A23" s="1" t="s">
        <v>21</v>
      </c>
      <c r="B23" s="1" t="s">
        <v>22</v>
      </c>
      <c r="C23" s="2" t="n">
        <v>815745</v>
      </c>
      <c r="D23" s="2" t="n">
        <f aca="false">C23*0</f>
        <v>0</v>
      </c>
      <c r="E23" s="2" t="n">
        <f aca="false">SUM(C23:D23)</f>
        <v>815745</v>
      </c>
      <c r="F23" s="3" t="n">
        <v>4.38</v>
      </c>
      <c r="G23" s="3" t="n">
        <v>-0.005</v>
      </c>
      <c r="H23" s="3" t="n">
        <f aca="false">G23+F23</f>
        <v>4.375</v>
      </c>
      <c r="I23" s="4" t="n">
        <f aca="false">H23*C23</f>
        <v>3568884.375</v>
      </c>
      <c r="K23" s="12" t="s">
        <v>43</v>
      </c>
      <c r="S23" s="4" t="n">
        <f aca="false">(SUM(M23:Q23)*E23)+I23+R23</f>
        <v>3568884.375</v>
      </c>
      <c r="T23" s="3" t="n">
        <f aca="false">S23/E23</f>
        <v>4.375</v>
      </c>
      <c r="U23" s="0" t="s">
        <v>25</v>
      </c>
    </row>
    <row r="24" customFormat="false" ht="12.75" hidden="false" customHeight="true" outlineLevel="0" collapsed="false">
      <c r="A24" s="1" t="s">
        <v>21</v>
      </c>
      <c r="B24" s="1" t="s">
        <v>22</v>
      </c>
      <c r="C24" s="2" t="n">
        <v>-1000000</v>
      </c>
      <c r="D24" s="2" t="n">
        <f aca="false">C24*0</f>
        <v>-0</v>
      </c>
      <c r="E24" s="2" t="n">
        <f aca="false">SUM(C24:D24)</f>
        <v>-1000000</v>
      </c>
      <c r="F24" s="3" t="n">
        <v>4.38</v>
      </c>
      <c r="G24" s="3" t="n">
        <v>-0.005</v>
      </c>
      <c r="H24" s="3" t="n">
        <f aca="false">G24+F24</f>
        <v>4.375</v>
      </c>
      <c r="I24" s="4" t="n">
        <f aca="false">H24*C24</f>
        <v>-4375000</v>
      </c>
      <c r="K24" s="12" t="s">
        <v>44</v>
      </c>
      <c r="S24" s="4" t="n">
        <f aca="false">(SUM(M24:Q24)*E24)+I24+R24</f>
        <v>-4375000</v>
      </c>
      <c r="T24" s="3" t="n">
        <f aca="false">S24/E24</f>
        <v>4.375</v>
      </c>
      <c r="U24" s="0" t="s">
        <v>25</v>
      </c>
    </row>
    <row r="25" customFormat="false" ht="12.75" hidden="false" customHeight="true" outlineLevel="0" collapsed="false">
      <c r="A25" s="1" t="s">
        <v>21</v>
      </c>
      <c r="B25" s="1" t="s">
        <v>22</v>
      </c>
      <c r="C25" s="2" t="n">
        <v>-6000000</v>
      </c>
      <c r="D25" s="2" t="n">
        <f aca="false">C25*0</f>
        <v>-0</v>
      </c>
      <c r="E25" s="2" t="n">
        <f aca="false">SUM(C25:D25)</f>
        <v>-6000000</v>
      </c>
      <c r="F25" s="3" t="n">
        <v>4.38</v>
      </c>
      <c r="G25" s="3" t="n">
        <v>-0.005</v>
      </c>
      <c r="H25" s="3" t="n">
        <f aca="false">G25+F25</f>
        <v>4.375</v>
      </c>
      <c r="I25" s="4" t="n">
        <f aca="false">H25*C25</f>
        <v>-26250000</v>
      </c>
      <c r="K25" s="12" t="s">
        <v>45</v>
      </c>
      <c r="S25" s="4" t="n">
        <f aca="false">(SUM(M25:Q25)*E25)+I25+R25</f>
        <v>-26250000</v>
      </c>
      <c r="T25" s="3" t="n">
        <f aca="false">S25/E25</f>
        <v>4.375</v>
      </c>
      <c r="U25" s="0" t="s">
        <v>25</v>
      </c>
    </row>
    <row r="26" customFormat="false" ht="12.75" hidden="false" customHeight="true" outlineLevel="0" collapsed="false">
      <c r="A26" s="1" t="s">
        <v>21</v>
      </c>
      <c r="B26" s="1" t="s">
        <v>22</v>
      </c>
      <c r="C26" s="2" t="n">
        <v>-1000000</v>
      </c>
      <c r="D26" s="2" t="n">
        <f aca="false">C26*0</f>
        <v>-0</v>
      </c>
      <c r="E26" s="2" t="n">
        <f aca="false">SUM(C26:D26)</f>
        <v>-1000000</v>
      </c>
      <c r="F26" s="3" t="n">
        <v>4.38</v>
      </c>
      <c r="G26" s="3" t="n">
        <v>-0.005</v>
      </c>
      <c r="H26" s="3" t="n">
        <f aca="false">G26+F26</f>
        <v>4.375</v>
      </c>
      <c r="I26" s="4" t="n">
        <f aca="false">H26*C26</f>
        <v>-4375000</v>
      </c>
      <c r="K26" s="12" t="s">
        <v>46</v>
      </c>
      <c r="S26" s="4" t="n">
        <f aca="false">(SUM(M26:Q26)*E26)+I26+R26</f>
        <v>-4375000</v>
      </c>
      <c r="T26" s="3" t="n">
        <f aca="false">S26/E26</f>
        <v>4.375</v>
      </c>
      <c r="U26" s="0" t="s">
        <v>25</v>
      </c>
    </row>
    <row r="27" customFormat="false" ht="12.75" hidden="false" customHeight="true" outlineLevel="0" collapsed="false">
      <c r="A27" s="1" t="s">
        <v>21</v>
      </c>
      <c r="B27" s="1" t="s">
        <v>22</v>
      </c>
      <c r="C27" s="2" t="n">
        <v>-1500000</v>
      </c>
      <c r="D27" s="2" t="n">
        <f aca="false">C27*0</f>
        <v>-0</v>
      </c>
      <c r="E27" s="2" t="n">
        <f aca="false">SUM(C27:D27)</f>
        <v>-1500000</v>
      </c>
      <c r="F27" s="3" t="n">
        <v>4.38</v>
      </c>
      <c r="G27" s="3" t="n">
        <v>-0.005</v>
      </c>
      <c r="H27" s="3" t="n">
        <f aca="false">G27+F27</f>
        <v>4.375</v>
      </c>
      <c r="I27" s="4" t="n">
        <f aca="false">H27*C27</f>
        <v>-6562500</v>
      </c>
      <c r="K27" s="12" t="s">
        <v>47</v>
      </c>
      <c r="S27" s="4" t="n">
        <f aca="false">(SUM(M27:Q27)*E27)+I27+R27</f>
        <v>-6562500</v>
      </c>
      <c r="T27" s="3" t="n">
        <f aca="false">S27/E27</f>
        <v>4.375</v>
      </c>
      <c r="U27" s="0" t="s">
        <v>25</v>
      </c>
    </row>
    <row r="28" customFormat="false" ht="12.75" hidden="false" customHeight="true" outlineLevel="0" collapsed="false">
      <c r="A28" s="1" t="s">
        <v>21</v>
      </c>
      <c r="B28" s="1" t="s">
        <v>22</v>
      </c>
      <c r="C28" s="2" t="n">
        <v>-308991</v>
      </c>
      <c r="D28" s="2" t="n">
        <f aca="false">C28*0</f>
        <v>-0</v>
      </c>
      <c r="E28" s="2" t="n">
        <f aca="false">SUM(C28:D28)</f>
        <v>-308991</v>
      </c>
      <c r="F28" s="3" t="n">
        <v>4.38</v>
      </c>
      <c r="G28" s="3" t="n">
        <v>-0.005</v>
      </c>
      <c r="H28" s="3" t="n">
        <f aca="false">G28+F28</f>
        <v>4.375</v>
      </c>
      <c r="I28" s="4" t="n">
        <f aca="false">H28*C28</f>
        <v>-1351835.625</v>
      </c>
      <c r="K28" s="12" t="s">
        <v>48</v>
      </c>
      <c r="S28" s="4" t="n">
        <f aca="false">(SUM(M28:Q28)*E28)+I28+R28</f>
        <v>-1351835.625</v>
      </c>
      <c r="T28" s="3" t="n">
        <f aca="false">S28/E28</f>
        <v>4.375</v>
      </c>
      <c r="U28" s="0" t="s">
        <v>25</v>
      </c>
    </row>
    <row r="29" customFormat="false" ht="12.75" hidden="false" customHeight="true" outlineLevel="0" collapsed="false">
      <c r="A29" s="1" t="s">
        <v>21</v>
      </c>
      <c r="B29" s="1" t="s">
        <v>22</v>
      </c>
      <c r="C29" s="2" t="n">
        <v>450000</v>
      </c>
      <c r="D29" s="2" t="n">
        <f aca="false">C29*0</f>
        <v>0</v>
      </c>
      <c r="E29" s="2" t="n">
        <f aca="false">SUM(C29:D29)</f>
        <v>450000</v>
      </c>
      <c r="F29" s="3" t="n">
        <v>4.38</v>
      </c>
      <c r="G29" s="3" t="n">
        <v>-0.005</v>
      </c>
      <c r="H29" s="3" t="n">
        <f aca="false">G29+F29</f>
        <v>4.375</v>
      </c>
      <c r="I29" s="4" t="n">
        <f aca="false">H29*C29</f>
        <v>1968750</v>
      </c>
      <c r="K29" s="12" t="s">
        <v>49</v>
      </c>
      <c r="S29" s="4" t="n">
        <f aca="false">(SUM(M29:Q29)*E29)+I29+R29</f>
        <v>1968750</v>
      </c>
      <c r="T29" s="3" t="n">
        <f aca="false">S29/E29</f>
        <v>4.375</v>
      </c>
      <c r="U29" s="0" t="s">
        <v>25</v>
      </c>
    </row>
    <row r="30" customFormat="false" ht="12.75" hidden="false" customHeight="true" outlineLevel="0" collapsed="false">
      <c r="A30" s="1" t="s">
        <v>21</v>
      </c>
      <c r="B30" s="1" t="s">
        <v>22</v>
      </c>
      <c r="C30" s="2" t="n">
        <v>1981763</v>
      </c>
      <c r="D30" s="2" t="n">
        <f aca="false">C30*0</f>
        <v>0</v>
      </c>
      <c r="E30" s="2" t="n">
        <f aca="false">SUM(C30:D30)</f>
        <v>1981763</v>
      </c>
      <c r="F30" s="3" t="n">
        <v>4.38</v>
      </c>
      <c r="G30" s="3" t="n">
        <v>-0.005</v>
      </c>
      <c r="H30" s="3" t="n">
        <f aca="false">G30+F30</f>
        <v>4.375</v>
      </c>
      <c r="I30" s="4" t="n">
        <f aca="false">H30*C30</f>
        <v>8670213.125</v>
      </c>
      <c r="K30" s="12" t="s">
        <v>50</v>
      </c>
      <c r="S30" s="4" t="n">
        <f aca="false">(SUM(M30:Q30)*E30)+I30+R30</f>
        <v>8670213.125</v>
      </c>
      <c r="T30" s="3" t="n">
        <f aca="false">S30/E30</f>
        <v>4.375</v>
      </c>
      <c r="U30" s="0" t="s">
        <v>25</v>
      </c>
    </row>
    <row r="31" customFormat="false" ht="12.75" hidden="false" customHeight="true" outlineLevel="0" collapsed="false">
      <c r="A31" s="1" t="s">
        <v>21</v>
      </c>
      <c r="B31" s="1" t="s">
        <v>22</v>
      </c>
      <c r="C31" s="2" t="n">
        <v>1620000</v>
      </c>
      <c r="D31" s="2" t="n">
        <f aca="false">C31*0</f>
        <v>0</v>
      </c>
      <c r="E31" s="2" t="n">
        <f aca="false">SUM(C31:D31)</f>
        <v>1620000</v>
      </c>
      <c r="F31" s="3" t="n">
        <v>4.38</v>
      </c>
      <c r="G31" s="3" t="n">
        <v>-0.005</v>
      </c>
      <c r="H31" s="3" t="n">
        <f aca="false">G31+F31</f>
        <v>4.375</v>
      </c>
      <c r="I31" s="4" t="n">
        <f aca="false">H31*C31</f>
        <v>7087500</v>
      </c>
      <c r="K31" s="12" t="s">
        <v>51</v>
      </c>
      <c r="S31" s="4" t="n">
        <f aca="false">(SUM(M31:Q31)*E31)+I31+R31</f>
        <v>7087500</v>
      </c>
      <c r="T31" s="3" t="n">
        <f aca="false">S31/E31</f>
        <v>4.375</v>
      </c>
      <c r="U31" s="0" t="s">
        <v>25</v>
      </c>
    </row>
    <row r="32" customFormat="false" ht="12.75" hidden="false" customHeight="true" outlineLevel="0" collapsed="false">
      <c r="A32" s="1" t="s">
        <v>21</v>
      </c>
      <c r="B32" s="1" t="s">
        <v>22</v>
      </c>
      <c r="C32" s="2" t="n">
        <v>866129</v>
      </c>
      <c r="D32" s="2" t="n">
        <f aca="false">C32*0</f>
        <v>0</v>
      </c>
      <c r="E32" s="2" t="n">
        <f aca="false">SUM(C32:D32)</f>
        <v>866129</v>
      </c>
      <c r="F32" s="3" t="n">
        <v>4.38</v>
      </c>
      <c r="G32" s="3" t="n">
        <v>-0.005</v>
      </c>
      <c r="H32" s="3" t="n">
        <f aca="false">G32+F32</f>
        <v>4.375</v>
      </c>
      <c r="I32" s="4" t="n">
        <f aca="false">H32*C32</f>
        <v>3789314.375</v>
      </c>
      <c r="K32" s="12" t="s">
        <v>52</v>
      </c>
      <c r="S32" s="4" t="n">
        <f aca="false">(SUM(M32:Q32)*E32)+I32+R32</f>
        <v>3789314.375</v>
      </c>
      <c r="T32" s="3" t="n">
        <f aca="false">S32/E32</f>
        <v>4.375</v>
      </c>
      <c r="U32" s="0" t="s">
        <v>25</v>
      </c>
    </row>
    <row r="33" customFormat="false" ht="12.75" hidden="false" customHeight="true" outlineLevel="0" collapsed="false">
      <c r="A33" s="1" t="s">
        <v>21</v>
      </c>
      <c r="B33" s="1" t="s">
        <v>22</v>
      </c>
      <c r="C33" s="2" t="n">
        <v>3096316</v>
      </c>
      <c r="D33" s="2" t="n">
        <f aca="false">C33*0</f>
        <v>0</v>
      </c>
      <c r="E33" s="2" t="n">
        <f aca="false">SUM(C33:D33)</f>
        <v>3096316</v>
      </c>
      <c r="F33" s="3" t="n">
        <v>4.38</v>
      </c>
      <c r="G33" s="3" t="n">
        <v>-0.005</v>
      </c>
      <c r="H33" s="3" t="n">
        <f aca="false">G33+F33</f>
        <v>4.375</v>
      </c>
      <c r="I33" s="4" t="n">
        <f aca="false">H33*C33</f>
        <v>13546382.5</v>
      </c>
      <c r="K33" s="12" t="s">
        <v>53</v>
      </c>
      <c r="S33" s="4" t="n">
        <f aca="false">(SUM(M33:Q33)*E33)+I33+R33</f>
        <v>13546382.5</v>
      </c>
      <c r="T33" s="3" t="n">
        <f aca="false">S33/E33</f>
        <v>4.375</v>
      </c>
      <c r="U33" s="0" t="s">
        <v>25</v>
      </c>
    </row>
    <row r="34" customFormat="false" ht="12.75" hidden="false" customHeight="true" outlineLevel="0" collapsed="false">
      <c r="A34" s="1" t="s">
        <v>21</v>
      </c>
      <c r="B34" s="1" t="s">
        <v>22</v>
      </c>
      <c r="C34" s="2" t="n">
        <v>-4920212</v>
      </c>
      <c r="D34" s="2" t="n">
        <f aca="false">C34*0</f>
        <v>-0</v>
      </c>
      <c r="E34" s="2" t="n">
        <f aca="false">SUM(C34:D34)</f>
        <v>-4920212</v>
      </c>
      <c r="F34" s="3" t="n">
        <v>4.38</v>
      </c>
      <c r="G34" s="3" t="n">
        <v>-0.005</v>
      </c>
      <c r="H34" s="3" t="n">
        <f aca="false">G34+F34</f>
        <v>4.375</v>
      </c>
      <c r="I34" s="4" t="n">
        <f aca="false">H34*C34</f>
        <v>-21525927.5</v>
      </c>
      <c r="K34" s="12" t="s">
        <v>54</v>
      </c>
      <c r="S34" s="4" t="n">
        <f aca="false">(SUM(M34:Q34)*E34)+I34+R34</f>
        <v>-21525927.5</v>
      </c>
      <c r="T34" s="3" t="n">
        <f aca="false">S34/E34</f>
        <v>4.375</v>
      </c>
      <c r="U34" s="0" t="s">
        <v>25</v>
      </c>
    </row>
    <row r="35" customFormat="false" ht="12.75" hidden="false" customHeight="true" outlineLevel="0" collapsed="false">
      <c r="A35" s="1" t="s">
        <v>21</v>
      </c>
      <c r="B35" s="1" t="s">
        <v>22</v>
      </c>
      <c r="C35" s="2" t="n">
        <v>-1536642</v>
      </c>
      <c r="D35" s="2" t="n">
        <f aca="false">C35*0</f>
        <v>-0</v>
      </c>
      <c r="E35" s="2" t="n">
        <f aca="false">SUM(C35:D35)</f>
        <v>-1536642</v>
      </c>
      <c r="F35" s="3" t="n">
        <v>4.38</v>
      </c>
      <c r="G35" s="3" t="n">
        <v>-0.005</v>
      </c>
      <c r="H35" s="3" t="n">
        <f aca="false">G35+F35</f>
        <v>4.375</v>
      </c>
      <c r="I35" s="4" t="n">
        <f aca="false">H35*C35</f>
        <v>-6722808.75</v>
      </c>
      <c r="K35" s="12" t="s">
        <v>55</v>
      </c>
      <c r="S35" s="4" t="n">
        <f aca="false">(SUM(M35:Q35)*E35)+I35+R35</f>
        <v>-6722808.75</v>
      </c>
      <c r="T35" s="3" t="n">
        <f aca="false">S35/E35</f>
        <v>4.375</v>
      </c>
      <c r="U35" s="0" t="s">
        <v>25</v>
      </c>
    </row>
    <row r="36" customFormat="false" ht="12.75" hidden="false" customHeight="true" outlineLevel="0" collapsed="false">
      <c r="A36" s="1" t="s">
        <v>21</v>
      </c>
      <c r="B36" s="1" t="s">
        <v>22</v>
      </c>
      <c r="C36" s="2" t="n">
        <v>-881250</v>
      </c>
      <c r="D36" s="2" t="n">
        <f aca="false">C36*0</f>
        <v>-0</v>
      </c>
      <c r="E36" s="2" t="n">
        <f aca="false">SUM(C36:D36)</f>
        <v>-881250</v>
      </c>
      <c r="F36" s="3" t="n">
        <v>4.38</v>
      </c>
      <c r="G36" s="3" t="n">
        <v>-0.005</v>
      </c>
      <c r="H36" s="3" t="n">
        <f aca="false">G36+F36</f>
        <v>4.375</v>
      </c>
      <c r="I36" s="4" t="n">
        <f aca="false">H36*C36</f>
        <v>-3855468.75</v>
      </c>
      <c r="K36" s="12" t="s">
        <v>56</v>
      </c>
      <c r="S36" s="4" t="n">
        <f aca="false">(SUM(M36:Q36)*E36)+I36+R36</f>
        <v>-3855468.75</v>
      </c>
      <c r="T36" s="3" t="n">
        <f aca="false">S36/E36</f>
        <v>4.375</v>
      </c>
      <c r="U36" s="0" t="s">
        <v>25</v>
      </c>
    </row>
    <row r="37" customFormat="false" ht="12.75" hidden="false" customHeight="true" outlineLevel="0" collapsed="false">
      <c r="A37" s="1" t="s">
        <v>21</v>
      </c>
      <c r="B37" s="1" t="s">
        <v>22</v>
      </c>
      <c r="C37" s="2" t="n">
        <v>-226453</v>
      </c>
      <c r="D37" s="2" t="n">
        <f aca="false">C37*0</f>
        <v>-0</v>
      </c>
      <c r="E37" s="2" t="n">
        <f aca="false">SUM(C37:D37)</f>
        <v>-226453</v>
      </c>
      <c r="F37" s="3" t="n">
        <v>4.38</v>
      </c>
      <c r="G37" s="3" t="n">
        <v>-0.005</v>
      </c>
      <c r="H37" s="3" t="n">
        <f aca="false">G37+F37</f>
        <v>4.375</v>
      </c>
      <c r="I37" s="4" t="n">
        <f aca="false">H37*C37</f>
        <v>-990731.875</v>
      </c>
      <c r="K37" s="12" t="s">
        <v>57</v>
      </c>
      <c r="S37" s="4" t="n">
        <f aca="false">(SUM(M37:Q37)*E37)+I37+R37</f>
        <v>-990731.875</v>
      </c>
      <c r="T37" s="3" t="n">
        <f aca="false">S37/E37</f>
        <v>4.375</v>
      </c>
      <c r="U37" s="0" t="s">
        <v>25</v>
      </c>
    </row>
    <row r="38" customFormat="false" ht="12.75" hidden="false" customHeight="true" outlineLevel="0" collapsed="false">
      <c r="A38" s="1" t="s">
        <v>21</v>
      </c>
      <c r="B38" s="1" t="s">
        <v>22</v>
      </c>
      <c r="C38" s="2" t="n">
        <v>170318</v>
      </c>
      <c r="D38" s="2" t="n">
        <f aca="false">C38*0</f>
        <v>0</v>
      </c>
      <c r="E38" s="2" t="n">
        <f aca="false">SUM(C38:D38)</f>
        <v>170318</v>
      </c>
      <c r="F38" s="3" t="n">
        <v>4.38</v>
      </c>
      <c r="G38" s="3" t="n">
        <v>-0.005</v>
      </c>
      <c r="H38" s="3" t="n">
        <f aca="false">G38+F38</f>
        <v>4.375</v>
      </c>
      <c r="I38" s="4" t="n">
        <f aca="false">H38*C38</f>
        <v>745141.25</v>
      </c>
      <c r="K38" s="12" t="s">
        <v>58</v>
      </c>
      <c r="S38" s="4" t="n">
        <f aca="false">(SUM(M38:Q38)*E38)+I38+R38</f>
        <v>745141.25</v>
      </c>
      <c r="T38" s="3" t="n">
        <f aca="false">S38/E38</f>
        <v>4.375</v>
      </c>
      <c r="U38" s="0" t="s">
        <v>25</v>
      </c>
    </row>
    <row r="39" customFormat="false" ht="12.75" hidden="false" customHeight="true" outlineLevel="0" collapsed="false">
      <c r="A39" s="1" t="s">
        <v>21</v>
      </c>
      <c r="B39" s="1" t="s">
        <v>22</v>
      </c>
      <c r="C39" s="2" t="n">
        <v>-620000</v>
      </c>
      <c r="D39" s="2" t="n">
        <f aca="false">C39*0</f>
        <v>-0</v>
      </c>
      <c r="E39" s="2" t="n">
        <f aca="false">SUM(C39:D39)</f>
        <v>-620000</v>
      </c>
      <c r="F39" s="3" t="n">
        <v>4.38</v>
      </c>
      <c r="G39" s="3" t="n">
        <v>-0.0075</v>
      </c>
      <c r="H39" s="3" t="n">
        <f aca="false">G39+F39</f>
        <v>4.3725</v>
      </c>
      <c r="I39" s="4" t="n">
        <f aca="false">H39*C39</f>
        <v>-2710950</v>
      </c>
      <c r="K39" s="12" t="s">
        <v>59</v>
      </c>
      <c r="S39" s="4" t="n">
        <f aca="false">(SUM(M39:Q39)*E39)+I39+R39</f>
        <v>-2710950</v>
      </c>
      <c r="T39" s="3" t="n">
        <f aca="false">S39/E39</f>
        <v>4.3725</v>
      </c>
      <c r="U39" s="0" t="s">
        <v>25</v>
      </c>
    </row>
    <row r="40" customFormat="false" ht="12.75" hidden="false" customHeight="true" outlineLevel="0" collapsed="false">
      <c r="A40" s="1" t="s">
        <v>21</v>
      </c>
      <c r="B40" s="1" t="s">
        <v>22</v>
      </c>
      <c r="C40" s="2" t="n">
        <v>6200000</v>
      </c>
      <c r="D40" s="2" t="n">
        <f aca="false">C40*0</f>
        <v>0</v>
      </c>
      <c r="E40" s="2" t="n">
        <f aca="false">SUM(C40:D40)</f>
        <v>6200000</v>
      </c>
      <c r="F40" s="3" t="n">
        <v>4.38</v>
      </c>
      <c r="G40" s="3" t="n">
        <v>-1E-005</v>
      </c>
      <c r="H40" s="3" t="n">
        <f aca="false">G40+F40</f>
        <v>4.37999</v>
      </c>
      <c r="I40" s="4" t="n">
        <f aca="false">H40*C40</f>
        <v>27155938</v>
      </c>
      <c r="K40" s="12" t="s">
        <v>60</v>
      </c>
      <c r="S40" s="4" t="n">
        <f aca="false">(SUM(M40:Q40)*E40)+I40+R40</f>
        <v>27155938</v>
      </c>
      <c r="T40" s="3" t="n">
        <f aca="false">S40/E40</f>
        <v>4.37999</v>
      </c>
      <c r="U40" s="0" t="s">
        <v>25</v>
      </c>
    </row>
    <row r="41" customFormat="false" ht="12.75" hidden="false" customHeight="true" outlineLevel="0" collapsed="false">
      <c r="A41" s="1" t="s">
        <v>21</v>
      </c>
      <c r="B41" s="1" t="s">
        <v>22</v>
      </c>
      <c r="C41" s="2" t="n">
        <v>-66538</v>
      </c>
      <c r="D41" s="2" t="n">
        <f aca="false">C41*0</f>
        <v>-0</v>
      </c>
      <c r="E41" s="2" t="n">
        <f aca="false">SUM(C41:D41)</f>
        <v>-66538</v>
      </c>
      <c r="F41" s="3" t="n">
        <v>4.38</v>
      </c>
      <c r="G41" s="3" t="n">
        <v>-1E-007</v>
      </c>
      <c r="H41" s="3" t="n">
        <f aca="false">G41+F41</f>
        <v>4.3799999</v>
      </c>
      <c r="I41" s="4" t="n">
        <f aca="false">H41*C41</f>
        <v>-291436.4333462</v>
      </c>
      <c r="K41" s="12" t="s">
        <v>61</v>
      </c>
      <c r="S41" s="4" t="n">
        <f aca="false">(SUM(M41:Q41)*E41)+I41+R41</f>
        <v>-291436.4333462</v>
      </c>
      <c r="T41" s="3" t="n">
        <f aca="false">S41/E41</f>
        <v>4.3799999</v>
      </c>
      <c r="U41" s="0" t="s">
        <v>25</v>
      </c>
    </row>
    <row r="42" customFormat="false" ht="12.75" hidden="false" customHeight="true" outlineLevel="0" collapsed="false">
      <c r="A42" s="1" t="s">
        <v>21</v>
      </c>
      <c r="B42" s="1" t="s">
        <v>22</v>
      </c>
      <c r="C42" s="2" t="n">
        <v>3097028</v>
      </c>
      <c r="D42" s="2" t="n">
        <f aca="false">C42*0</f>
        <v>0</v>
      </c>
      <c r="E42" s="2" t="n">
        <f aca="false">SUM(C42:D42)</f>
        <v>3097028</v>
      </c>
      <c r="F42" s="3" t="n">
        <v>4.38</v>
      </c>
      <c r="G42" s="3" t="n">
        <v>-1E-007</v>
      </c>
      <c r="H42" s="3" t="n">
        <f aca="false">G42+F42</f>
        <v>4.3799999</v>
      </c>
      <c r="I42" s="4" t="n">
        <f aca="false">H42*C42</f>
        <v>13564982.3302972</v>
      </c>
      <c r="K42" s="12" t="s">
        <v>62</v>
      </c>
      <c r="S42" s="4" t="n">
        <f aca="false">(SUM(M42:Q42)*E42)+I42+R42</f>
        <v>13564982.3302972</v>
      </c>
      <c r="T42" s="3" t="n">
        <f aca="false">S42/E42</f>
        <v>4.3799999</v>
      </c>
      <c r="U42" s="0" t="s">
        <v>25</v>
      </c>
    </row>
    <row r="43" customFormat="false" ht="12.75" hidden="false" customHeight="true" outlineLevel="0" collapsed="false">
      <c r="A43" s="1" t="s">
        <v>21</v>
      </c>
      <c r="B43" s="1" t="s">
        <v>22</v>
      </c>
      <c r="C43" s="2" t="n">
        <v>-791971</v>
      </c>
      <c r="D43" s="2" t="n">
        <f aca="false">C43*0</f>
        <v>-0</v>
      </c>
      <c r="E43" s="2" t="n">
        <f aca="false">SUM(C43:D43)</f>
        <v>-791971</v>
      </c>
      <c r="F43" s="3" t="n">
        <v>4.38</v>
      </c>
      <c r="G43" s="3" t="n">
        <v>0</v>
      </c>
      <c r="H43" s="3" t="n">
        <f aca="false">G43+F43</f>
        <v>4.38</v>
      </c>
      <c r="I43" s="4" t="n">
        <f aca="false">H43*C43</f>
        <v>-3468832.98</v>
      </c>
      <c r="K43" s="12" t="s">
        <v>63</v>
      </c>
      <c r="S43" s="4" t="n">
        <f aca="false">(SUM(M43:Q43)*E43)+I43+R43</f>
        <v>-3468832.98</v>
      </c>
      <c r="T43" s="3" t="n">
        <f aca="false">S43/E43</f>
        <v>4.38</v>
      </c>
      <c r="U43" s="0" t="s">
        <v>25</v>
      </c>
    </row>
    <row r="44" customFormat="false" ht="12.75" hidden="false" customHeight="true" outlineLevel="0" collapsed="false">
      <c r="A44" s="1" t="s">
        <v>21</v>
      </c>
      <c r="B44" s="1" t="s">
        <v>22</v>
      </c>
      <c r="C44" s="2" t="n">
        <v>-2124927</v>
      </c>
      <c r="D44" s="2" t="n">
        <f aca="false">C44*0</f>
        <v>-0</v>
      </c>
      <c r="E44" s="2" t="n">
        <f aca="false">SUM(C44:D44)</f>
        <v>-2124927</v>
      </c>
      <c r="F44" s="3" t="n">
        <v>4.36</v>
      </c>
      <c r="G44" s="3" t="n">
        <v>0</v>
      </c>
      <c r="H44" s="3" t="n">
        <f aca="false">G44+F44</f>
        <v>4.36</v>
      </c>
      <c r="I44" s="4" t="n">
        <f aca="false">H44*C44</f>
        <v>-9264681.72</v>
      </c>
      <c r="K44" s="12"/>
      <c r="S44" s="4" t="n">
        <f aca="false">(SUM(M44:Q44)*E44)+I44+R44</f>
        <v>-9264681.72</v>
      </c>
      <c r="T44" s="3" t="n">
        <f aca="false">S44/E44</f>
        <v>4.36</v>
      </c>
      <c r="U44" s="0" t="s">
        <v>25</v>
      </c>
    </row>
    <row r="45" customFormat="false" ht="12.75" hidden="false" customHeight="true" outlineLevel="0" collapsed="false">
      <c r="A45" s="1" t="s">
        <v>21</v>
      </c>
      <c r="B45" s="1" t="s">
        <v>22</v>
      </c>
      <c r="C45" s="2" t="n">
        <v>126686</v>
      </c>
      <c r="D45" s="2" t="n">
        <f aca="false">C45*0</f>
        <v>0</v>
      </c>
      <c r="E45" s="2" t="n">
        <f aca="false">SUM(C45:D45)</f>
        <v>126686</v>
      </c>
      <c r="F45" s="3" t="n">
        <v>4.36</v>
      </c>
      <c r="G45" s="3" t="n">
        <v>0</v>
      </c>
      <c r="H45" s="3" t="n">
        <f aca="false">G45+F45</f>
        <v>4.36</v>
      </c>
      <c r="I45" s="4" t="n">
        <f aca="false">H45*C45</f>
        <v>552350.96</v>
      </c>
      <c r="K45" s="12"/>
      <c r="S45" s="4" t="n">
        <f aca="false">(SUM(M45:Q45)*E45)+I45+R45</f>
        <v>552350.96</v>
      </c>
      <c r="T45" s="3" t="n">
        <f aca="false">S45/E45</f>
        <v>4.36</v>
      </c>
      <c r="U45" s="0" t="s">
        <v>25</v>
      </c>
    </row>
    <row r="46" customFormat="false" ht="12.75" hidden="false" customHeight="true" outlineLevel="0" collapsed="false">
      <c r="A46" s="1" t="s">
        <v>21</v>
      </c>
      <c r="B46" s="1" t="s">
        <v>22</v>
      </c>
      <c r="C46" s="2" t="n">
        <v>-3000000</v>
      </c>
      <c r="D46" s="2" t="n">
        <f aca="false">C46*0</f>
        <v>-0</v>
      </c>
      <c r="E46" s="2" t="n">
        <f aca="false">SUM(C46:D46)</f>
        <v>-3000000</v>
      </c>
      <c r="F46" s="3" t="n">
        <v>4.38</v>
      </c>
      <c r="G46" s="3" t="n">
        <v>0</v>
      </c>
      <c r="H46" s="3" t="n">
        <f aca="false">G46+F46</f>
        <v>4.38</v>
      </c>
      <c r="I46" s="4" t="n">
        <f aca="false">H46*C46</f>
        <v>-13140000</v>
      </c>
      <c r="K46" s="12" t="s">
        <v>64</v>
      </c>
      <c r="S46" s="4" t="n">
        <f aca="false">(SUM(M46:Q46)*E46)+I46+R46</f>
        <v>-13140000</v>
      </c>
      <c r="T46" s="3" t="n">
        <f aca="false">S46/E46</f>
        <v>4.38</v>
      </c>
      <c r="U46" s="0" t="s">
        <v>25</v>
      </c>
    </row>
    <row r="47" customFormat="false" ht="12.75" hidden="false" customHeight="true" outlineLevel="0" collapsed="false">
      <c r="A47" s="1" t="s">
        <v>21</v>
      </c>
      <c r="B47" s="1" t="s">
        <v>22</v>
      </c>
      <c r="C47" s="2" t="n">
        <v>20266</v>
      </c>
      <c r="D47" s="2" t="n">
        <f aca="false">C47*0</f>
        <v>0</v>
      </c>
      <c r="E47" s="2" t="n">
        <f aca="false">SUM(C47:D47)</f>
        <v>20266</v>
      </c>
      <c r="F47" s="3" t="n">
        <v>4.36</v>
      </c>
      <c r="G47" s="3" t="n">
        <v>0</v>
      </c>
      <c r="H47" s="3" t="n">
        <f aca="false">G47+F47</f>
        <v>4.36</v>
      </c>
      <c r="I47" s="4" t="n">
        <f aca="false">H47*C47</f>
        <v>88359.76</v>
      </c>
      <c r="K47" s="12"/>
      <c r="S47" s="4" t="n">
        <f aca="false">(SUM(M47:Q47)*E47)+I47+R47</f>
        <v>88359.76</v>
      </c>
      <c r="T47" s="3" t="n">
        <f aca="false">S47/E47</f>
        <v>4.36</v>
      </c>
      <c r="U47" s="0" t="s">
        <v>25</v>
      </c>
    </row>
    <row r="48" customFormat="false" ht="12.75" hidden="false" customHeight="true" outlineLevel="0" collapsed="false">
      <c r="A48" s="1" t="s">
        <v>21</v>
      </c>
      <c r="B48" s="1" t="s">
        <v>22</v>
      </c>
      <c r="C48" s="2" t="n">
        <v>3970671</v>
      </c>
      <c r="D48" s="2" t="n">
        <f aca="false">C48*0</f>
        <v>0</v>
      </c>
      <c r="E48" s="2" t="n">
        <f aca="false">SUM(C48:D48)</f>
        <v>3970671</v>
      </c>
      <c r="F48" s="3" t="n">
        <v>3.88</v>
      </c>
      <c r="G48" s="3" t="n">
        <v>0</v>
      </c>
      <c r="H48" s="3" t="n">
        <f aca="false">G48+F48</f>
        <v>3.88</v>
      </c>
      <c r="I48" s="4" t="n">
        <f aca="false">H48*C48</f>
        <v>15406203.48</v>
      </c>
      <c r="K48" s="12"/>
      <c r="S48" s="4" t="n">
        <f aca="false">(SUM(M48:Q48)*E48)+I48+R48</f>
        <v>15406203.48</v>
      </c>
      <c r="T48" s="3" t="n">
        <f aca="false">S48/E48</f>
        <v>3.88</v>
      </c>
      <c r="U48" s="0" t="s">
        <v>25</v>
      </c>
    </row>
    <row r="49" customFormat="false" ht="12.75" hidden="false" customHeight="false" outlineLevel="0" collapsed="false">
      <c r="A49" s="1" t="s">
        <v>21</v>
      </c>
      <c r="B49" s="1" t="s">
        <v>22</v>
      </c>
      <c r="C49" s="2" t="n">
        <v>-99291</v>
      </c>
      <c r="D49" s="2" t="n">
        <f aca="false">C49*0</f>
        <v>-0</v>
      </c>
      <c r="E49" s="2" t="n">
        <f aca="false">SUM(C49:D49)</f>
        <v>-99291</v>
      </c>
      <c r="F49" s="3" t="n">
        <v>3.88</v>
      </c>
      <c r="G49" s="3" t="n">
        <v>0</v>
      </c>
      <c r="H49" s="3" t="n">
        <f aca="false">G49+F49</f>
        <v>3.88</v>
      </c>
      <c r="I49" s="4" t="n">
        <f aca="false">H49*C49</f>
        <v>-385249.08</v>
      </c>
      <c r="K49" s="12"/>
      <c r="S49" s="4" t="n">
        <f aca="false">(SUM(M49:Q49)*E49)+I49+R49</f>
        <v>-385249.08</v>
      </c>
      <c r="T49" s="3" t="n">
        <f aca="false">S49/E49</f>
        <v>3.88</v>
      </c>
      <c r="U49" s="0" t="s">
        <v>25</v>
      </c>
    </row>
    <row r="50" customFormat="false" ht="13.5" hidden="false" customHeight="false" outlineLevel="0" collapsed="false">
      <c r="C50" s="13" t="n">
        <f aca="false">SUM(C4:C49)</f>
        <v>-1898597</v>
      </c>
      <c r="D50" s="13" t="n">
        <f aca="false">SUM(D4:D49)</f>
        <v>0</v>
      </c>
      <c r="E50" s="13" t="n">
        <f aca="false">SUM(E4:E49)</f>
        <v>-1898597</v>
      </c>
      <c r="F50" s="14"/>
      <c r="G50" s="14"/>
      <c r="H50" s="14" t="n">
        <f aca="false">I50/E50</f>
        <v>5.35166754977492</v>
      </c>
      <c r="I50" s="15" t="n">
        <f aca="false">SUM(I4:I49)</f>
        <v>-10160659.955</v>
      </c>
      <c r="J50" s="15"/>
      <c r="K50" s="15"/>
      <c r="L50" s="16"/>
      <c r="M50" s="14"/>
      <c r="N50" s="14"/>
      <c r="O50" s="14"/>
      <c r="P50" s="14"/>
      <c r="Q50" s="15"/>
      <c r="R50" s="15" t="n">
        <f aca="false">SUM(R4:R49)</f>
        <v>0</v>
      </c>
      <c r="S50" s="15" t="n">
        <f aca="false">SUM(S4:S49)</f>
        <v>-10160659.955</v>
      </c>
      <c r="T50" s="14" t="n">
        <f aca="false">S50/E50</f>
        <v>5.35166754977492</v>
      </c>
    </row>
    <row r="51" customFormat="false" ht="13.5" hidden="false" customHeight="false" outlineLevel="0" collapsed="false">
      <c r="C51" s="17"/>
      <c r="D51" s="17"/>
      <c r="E51" s="17"/>
      <c r="F51" s="18"/>
      <c r="G51" s="18"/>
      <c r="H51" s="18"/>
      <c r="I51" s="19"/>
      <c r="J51" s="19"/>
      <c r="K51" s="19"/>
      <c r="L51" s="20"/>
      <c r="M51" s="18"/>
      <c r="N51" s="18"/>
      <c r="O51" s="18"/>
      <c r="P51" s="18"/>
      <c r="Q51" s="19"/>
      <c r="R51" s="19"/>
      <c r="S51" s="19"/>
      <c r="T51" s="18"/>
    </row>
    <row r="52" customFormat="false" ht="12.75" hidden="false" customHeight="false" outlineLevel="0" collapsed="false">
      <c r="A52" s="1" t="s">
        <v>21</v>
      </c>
      <c r="B52" s="1" t="s">
        <v>4</v>
      </c>
      <c r="D52" s="21" t="n">
        <v>97577</v>
      </c>
      <c r="E52" s="2" t="n">
        <f aca="false">SUM(D52)</f>
        <v>97577</v>
      </c>
      <c r="F52" s="9"/>
      <c r="G52" s="22" t="n">
        <v>-0.005</v>
      </c>
      <c r="H52" s="3" t="n">
        <f aca="false">SUM(F52:G52)</f>
        <v>-0.005</v>
      </c>
      <c r="I52" s="4" t="n">
        <f aca="false">H52*D52</f>
        <v>-487.885</v>
      </c>
      <c r="K52" s="4" t="s">
        <v>65</v>
      </c>
      <c r="S52" s="4" t="n">
        <f aca="false">(SUM(M52:Q52)*E52)+I52+R52</f>
        <v>-487.885</v>
      </c>
      <c r="T52" s="3" t="n">
        <f aca="false">S52/E52</f>
        <v>-0.005</v>
      </c>
    </row>
    <row r="53" customFormat="false" ht="12.75" hidden="false" customHeight="false" outlineLevel="0" collapsed="false">
      <c r="A53" s="1" t="s">
        <v>21</v>
      </c>
      <c r="B53" s="1" t="s">
        <v>4</v>
      </c>
      <c r="D53" s="21" t="n">
        <v>275</v>
      </c>
      <c r="E53" s="2" t="n">
        <f aca="false">SUM(D53)</f>
        <v>275</v>
      </c>
      <c r="F53" s="9"/>
      <c r="G53" s="22" t="n">
        <v>-0.005</v>
      </c>
      <c r="H53" s="3" t="n">
        <f aca="false">SUM(F53:G53)</f>
        <v>-0.005</v>
      </c>
      <c r="I53" s="4" t="n">
        <f aca="false">H53*D53</f>
        <v>-1.375</v>
      </c>
      <c r="K53" s="4" t="s">
        <v>66</v>
      </c>
      <c r="S53" s="4" t="n">
        <f aca="false">(SUM(M53:Q53)*E53)+I53+R53</f>
        <v>-1.375</v>
      </c>
      <c r="T53" s="3" t="n">
        <f aca="false">S53/E53</f>
        <v>-0.005</v>
      </c>
    </row>
    <row r="54" customFormat="false" ht="12.75" hidden="false" customHeight="false" outlineLevel="0" collapsed="false">
      <c r="A54" s="1" t="s">
        <v>21</v>
      </c>
      <c r="B54" s="1" t="s">
        <v>4</v>
      </c>
      <c r="D54" s="21" t="n">
        <v>8157</v>
      </c>
      <c r="E54" s="2" t="n">
        <f aca="false">SUM(D54)</f>
        <v>8157</v>
      </c>
      <c r="F54" s="9"/>
      <c r="G54" s="22" t="n">
        <v>-0.005</v>
      </c>
      <c r="H54" s="3" t="n">
        <f aca="false">SUM(F54:G54)</f>
        <v>-0.005</v>
      </c>
      <c r="I54" s="4" t="n">
        <f aca="false">H54*D54</f>
        <v>-40.785</v>
      </c>
      <c r="K54" s="4" t="s">
        <v>67</v>
      </c>
      <c r="S54" s="4" t="n">
        <f aca="false">(SUM(M54:Q54)*E54)+I54+R54</f>
        <v>-40.785</v>
      </c>
      <c r="T54" s="3" t="n">
        <f aca="false">S54/E54</f>
        <v>-0.005</v>
      </c>
    </row>
    <row r="55" customFormat="false" ht="12.75" hidden="false" customHeight="false" outlineLevel="0" collapsed="false">
      <c r="A55" s="1" t="s">
        <v>21</v>
      </c>
      <c r="B55" s="1" t="s">
        <v>4</v>
      </c>
      <c r="D55" s="21" t="n">
        <v>-10000</v>
      </c>
      <c r="E55" s="2" t="n">
        <f aca="false">SUM(D55)</f>
        <v>-10000</v>
      </c>
      <c r="F55" s="9"/>
      <c r="G55" s="22" t="n">
        <v>-0.005</v>
      </c>
      <c r="H55" s="3" t="n">
        <f aca="false">SUM(F55:G55)</f>
        <v>-0.005</v>
      </c>
      <c r="I55" s="4" t="n">
        <f aca="false">H55*D55</f>
        <v>50</v>
      </c>
      <c r="K55" s="4" t="s">
        <v>68</v>
      </c>
      <c r="S55" s="4" t="n">
        <f aca="false">(SUM(M55:Q55)*E55)+I55+R55</f>
        <v>50</v>
      </c>
      <c r="T55" s="3" t="n">
        <f aca="false">S55/E55</f>
        <v>-0.005</v>
      </c>
    </row>
    <row r="56" customFormat="false" ht="12.75" hidden="false" customHeight="false" outlineLevel="0" collapsed="false">
      <c r="A56" s="1" t="s">
        <v>21</v>
      </c>
      <c r="B56" s="1" t="s">
        <v>4</v>
      </c>
      <c r="D56" s="21" t="n">
        <v>-60000</v>
      </c>
      <c r="E56" s="2" t="n">
        <f aca="false">SUM(D56)</f>
        <v>-60000</v>
      </c>
      <c r="F56" s="9"/>
      <c r="G56" s="22" t="n">
        <v>-0.005</v>
      </c>
      <c r="H56" s="3" t="n">
        <f aca="false">SUM(F56:G56)</f>
        <v>-0.005</v>
      </c>
      <c r="I56" s="4" t="n">
        <f aca="false">H56*D56</f>
        <v>300</v>
      </c>
      <c r="K56" s="4" t="s">
        <v>69</v>
      </c>
      <c r="S56" s="4" t="n">
        <f aca="false">(SUM(M56:Q56)*E56)+I56+R56</f>
        <v>300</v>
      </c>
      <c r="T56" s="3" t="n">
        <f aca="false">S56/E56</f>
        <v>-0.005</v>
      </c>
    </row>
    <row r="57" customFormat="false" ht="12.75" hidden="false" customHeight="false" outlineLevel="0" collapsed="false">
      <c r="A57" s="1" t="s">
        <v>21</v>
      </c>
      <c r="B57" s="1" t="s">
        <v>4</v>
      </c>
      <c r="D57" s="21" t="n">
        <v>-10000</v>
      </c>
      <c r="E57" s="2" t="n">
        <f aca="false">SUM(D57)</f>
        <v>-10000</v>
      </c>
      <c r="F57" s="9"/>
      <c r="G57" s="22" t="n">
        <v>-0.005</v>
      </c>
      <c r="H57" s="3" t="n">
        <f aca="false">SUM(F57:G57)</f>
        <v>-0.005</v>
      </c>
      <c r="I57" s="4" t="n">
        <f aca="false">H57*D57</f>
        <v>50</v>
      </c>
      <c r="K57" s="4" t="s">
        <v>70</v>
      </c>
      <c r="S57" s="4" t="n">
        <f aca="false">(SUM(M57:Q57)*E57)+I57+R57</f>
        <v>50</v>
      </c>
      <c r="T57" s="3" t="n">
        <f aca="false">S57/E57</f>
        <v>-0.005</v>
      </c>
    </row>
    <row r="58" customFormat="false" ht="12.75" hidden="false" customHeight="false" outlineLevel="0" collapsed="false">
      <c r="A58" s="1" t="s">
        <v>21</v>
      </c>
      <c r="B58" s="1" t="s">
        <v>4</v>
      </c>
      <c r="D58" s="21" t="n">
        <v>-15000</v>
      </c>
      <c r="E58" s="2" t="n">
        <f aca="false">SUM(D58)</f>
        <v>-15000</v>
      </c>
      <c r="F58" s="9"/>
      <c r="G58" s="22" t="n">
        <v>-0.005</v>
      </c>
      <c r="H58" s="3" t="n">
        <f aca="false">SUM(F58:G58)</f>
        <v>-0.005</v>
      </c>
      <c r="I58" s="4" t="n">
        <f aca="false">H58*D58</f>
        <v>75</v>
      </c>
      <c r="K58" s="4" t="s">
        <v>71</v>
      </c>
      <c r="S58" s="4" t="n">
        <f aca="false">(SUM(M58:Q58)*E58)+I58+R58</f>
        <v>75</v>
      </c>
      <c r="T58" s="3" t="n">
        <f aca="false">S58/E58</f>
        <v>-0.005</v>
      </c>
    </row>
    <row r="59" customFormat="false" ht="12.75" hidden="false" customHeight="false" outlineLevel="0" collapsed="false">
      <c r="A59" s="1" t="s">
        <v>21</v>
      </c>
      <c r="B59" s="1" t="s">
        <v>4</v>
      </c>
      <c r="D59" s="21" t="n">
        <v>-3090</v>
      </c>
      <c r="E59" s="2" t="n">
        <f aca="false">SUM(D59)</f>
        <v>-3090</v>
      </c>
      <c r="F59" s="9"/>
      <c r="G59" s="22" t="n">
        <v>-0.005</v>
      </c>
      <c r="H59" s="3" t="n">
        <f aca="false">SUM(F59:G59)</f>
        <v>-0.005</v>
      </c>
      <c r="I59" s="4" t="n">
        <f aca="false">H59*D59</f>
        <v>15.45</v>
      </c>
      <c r="K59" s="4" t="s">
        <v>72</v>
      </c>
      <c r="S59" s="4" t="n">
        <f aca="false">(SUM(M59:Q59)*E59)+I59+R59</f>
        <v>15.45</v>
      </c>
      <c r="T59" s="3" t="n">
        <f aca="false">S59/E59</f>
        <v>-0.005</v>
      </c>
    </row>
    <row r="60" customFormat="false" ht="12.75" hidden="false" customHeight="false" outlineLevel="0" collapsed="false">
      <c r="A60" s="1" t="s">
        <v>21</v>
      </c>
      <c r="B60" s="1" t="s">
        <v>4</v>
      </c>
      <c r="D60" s="21" t="n">
        <v>4500</v>
      </c>
      <c r="E60" s="2" t="n">
        <f aca="false">SUM(D60)</f>
        <v>4500</v>
      </c>
      <c r="F60" s="9"/>
      <c r="G60" s="22" t="n">
        <v>-0.005</v>
      </c>
      <c r="H60" s="3" t="n">
        <f aca="false">SUM(F60:G60)</f>
        <v>-0.005</v>
      </c>
      <c r="I60" s="4" t="n">
        <f aca="false">H60*D60</f>
        <v>-22.5</v>
      </c>
      <c r="K60" s="4" t="s">
        <v>73</v>
      </c>
      <c r="S60" s="4" t="n">
        <f aca="false">(SUM(M60:Q60)*E60)+I60+R60</f>
        <v>-22.5</v>
      </c>
      <c r="T60" s="3" t="n">
        <f aca="false">S60/E60</f>
        <v>-0.005</v>
      </c>
    </row>
    <row r="61" customFormat="false" ht="12.75" hidden="false" customHeight="false" outlineLevel="0" collapsed="false">
      <c r="A61" s="1" t="s">
        <v>21</v>
      </c>
      <c r="B61" s="1" t="s">
        <v>4</v>
      </c>
      <c r="D61" s="21" t="n">
        <v>19818</v>
      </c>
      <c r="E61" s="2" t="n">
        <f aca="false">SUM(D61)</f>
        <v>19818</v>
      </c>
      <c r="F61" s="9"/>
      <c r="G61" s="22" t="n">
        <v>-0.005</v>
      </c>
      <c r="H61" s="3" t="n">
        <f aca="false">SUM(F61:G61)</f>
        <v>-0.005</v>
      </c>
      <c r="I61" s="4" t="n">
        <f aca="false">H61*D61</f>
        <v>-99.09</v>
      </c>
      <c r="K61" s="4" t="s">
        <v>74</v>
      </c>
      <c r="S61" s="4" t="n">
        <f aca="false">(SUM(M61:Q61)*E61)+I61+R61</f>
        <v>-99.09</v>
      </c>
      <c r="T61" s="3" t="n">
        <f aca="false">S61/E61</f>
        <v>-0.005</v>
      </c>
    </row>
    <row r="62" customFormat="false" ht="12.75" hidden="false" customHeight="false" outlineLevel="0" collapsed="false">
      <c r="A62" s="1" t="s">
        <v>21</v>
      </c>
      <c r="B62" s="1" t="s">
        <v>4</v>
      </c>
      <c r="D62" s="21" t="n">
        <v>16200</v>
      </c>
      <c r="E62" s="2" t="n">
        <f aca="false">SUM(D62)</f>
        <v>16200</v>
      </c>
      <c r="F62" s="9"/>
      <c r="G62" s="22" t="n">
        <v>-0.005</v>
      </c>
      <c r="H62" s="3" t="n">
        <f aca="false">SUM(F62:G62)</f>
        <v>-0.005</v>
      </c>
      <c r="I62" s="4" t="n">
        <f aca="false">H62*D62</f>
        <v>-81</v>
      </c>
      <c r="K62" s="4" t="s">
        <v>75</v>
      </c>
      <c r="S62" s="4" t="n">
        <f aca="false">(SUM(M62:Q62)*E62)+I62+R62</f>
        <v>-81</v>
      </c>
      <c r="T62" s="3" t="n">
        <f aca="false">S62/E62</f>
        <v>-0.005</v>
      </c>
    </row>
    <row r="63" customFormat="false" ht="12.75" hidden="false" customHeight="false" outlineLevel="0" collapsed="false">
      <c r="A63" s="1" t="s">
        <v>21</v>
      </c>
      <c r="B63" s="1" t="s">
        <v>4</v>
      </c>
      <c r="D63" s="21" t="n">
        <v>8661</v>
      </c>
      <c r="E63" s="2" t="n">
        <f aca="false">SUM(D63)</f>
        <v>8661</v>
      </c>
      <c r="F63" s="9"/>
      <c r="G63" s="22" t="n">
        <v>-0.005</v>
      </c>
      <c r="H63" s="3" t="n">
        <f aca="false">SUM(F63:G63)</f>
        <v>-0.005</v>
      </c>
      <c r="I63" s="4" t="n">
        <f aca="false">H63*D63</f>
        <v>-43.305</v>
      </c>
      <c r="K63" s="4" t="s">
        <v>76</v>
      </c>
      <c r="S63" s="4" t="n">
        <f aca="false">(SUM(M63:Q63)*E63)+I63+R63</f>
        <v>-43.305</v>
      </c>
      <c r="T63" s="3" t="n">
        <f aca="false">S63/E63</f>
        <v>-0.005</v>
      </c>
    </row>
    <row r="64" customFormat="false" ht="12.75" hidden="false" customHeight="false" outlineLevel="0" collapsed="false">
      <c r="A64" s="1" t="s">
        <v>21</v>
      </c>
      <c r="B64" s="1" t="s">
        <v>4</v>
      </c>
      <c r="D64" s="21" t="n">
        <v>30963</v>
      </c>
      <c r="E64" s="2" t="n">
        <f aca="false">SUM(D64)</f>
        <v>30963</v>
      </c>
      <c r="F64" s="9"/>
      <c r="G64" s="22" t="n">
        <v>-0.005</v>
      </c>
      <c r="H64" s="3" t="n">
        <f aca="false">SUM(F64:G64)</f>
        <v>-0.005</v>
      </c>
      <c r="I64" s="4" t="n">
        <f aca="false">H64*D64</f>
        <v>-154.815</v>
      </c>
      <c r="K64" s="4" t="s">
        <v>77</v>
      </c>
      <c r="S64" s="4" t="n">
        <f aca="false">(SUM(M64:Q64)*E64)+I64+R64</f>
        <v>-154.815</v>
      </c>
      <c r="T64" s="3" t="n">
        <f aca="false">S64/E64</f>
        <v>-0.005</v>
      </c>
    </row>
    <row r="65" customFormat="false" ht="12.75" hidden="false" customHeight="false" outlineLevel="0" collapsed="false">
      <c r="A65" s="1" t="s">
        <v>21</v>
      </c>
      <c r="B65" s="1" t="s">
        <v>4</v>
      </c>
      <c r="D65" s="21" t="n">
        <v>-49202</v>
      </c>
      <c r="E65" s="2" t="n">
        <f aca="false">SUM(D65)</f>
        <v>-49202</v>
      </c>
      <c r="F65" s="9"/>
      <c r="G65" s="22" t="n">
        <v>-0.005</v>
      </c>
      <c r="H65" s="3" t="n">
        <f aca="false">SUM(F65:G65)</f>
        <v>-0.005</v>
      </c>
      <c r="I65" s="4" t="n">
        <f aca="false">H65*D65</f>
        <v>246.01</v>
      </c>
      <c r="K65" s="4" t="s">
        <v>78</v>
      </c>
      <c r="S65" s="4" t="n">
        <f aca="false">(SUM(M65:Q65)*E65)+I65+R65</f>
        <v>246.01</v>
      </c>
      <c r="T65" s="3" t="n">
        <f aca="false">S65/E65</f>
        <v>-0.005</v>
      </c>
    </row>
    <row r="66" customFormat="false" ht="12.75" hidden="false" customHeight="false" outlineLevel="0" collapsed="false">
      <c r="A66" s="1" t="s">
        <v>21</v>
      </c>
      <c r="B66" s="1" t="s">
        <v>4</v>
      </c>
      <c r="D66" s="21" t="n">
        <v>-15366</v>
      </c>
      <c r="E66" s="2" t="n">
        <f aca="false">SUM(D66)</f>
        <v>-15366</v>
      </c>
      <c r="F66" s="9"/>
      <c r="G66" s="22" t="n">
        <v>-0.005</v>
      </c>
      <c r="H66" s="3" t="n">
        <f aca="false">SUM(F66:G66)</f>
        <v>-0.005</v>
      </c>
      <c r="I66" s="4" t="n">
        <f aca="false">H66*D66</f>
        <v>76.83</v>
      </c>
      <c r="K66" s="4" t="s">
        <v>79</v>
      </c>
      <c r="S66" s="4" t="n">
        <f aca="false">(SUM(M66:Q66)*E66)+I66+R66</f>
        <v>76.83</v>
      </c>
      <c r="T66" s="3" t="n">
        <f aca="false">S66/E66</f>
        <v>-0.005</v>
      </c>
    </row>
    <row r="67" customFormat="false" ht="12.75" hidden="false" customHeight="false" outlineLevel="0" collapsed="false">
      <c r="A67" s="1" t="s">
        <v>21</v>
      </c>
      <c r="B67" s="1" t="s">
        <v>4</v>
      </c>
      <c r="D67" s="21" t="n">
        <v>-8813</v>
      </c>
      <c r="E67" s="2" t="n">
        <f aca="false">SUM(D67)</f>
        <v>-8813</v>
      </c>
      <c r="F67" s="9"/>
      <c r="G67" s="22" t="n">
        <v>-0.005</v>
      </c>
      <c r="H67" s="3" t="n">
        <f aca="false">SUM(F67:G67)</f>
        <v>-0.005</v>
      </c>
      <c r="I67" s="4" t="n">
        <f aca="false">H67*D67</f>
        <v>44.065</v>
      </c>
      <c r="K67" s="4" t="s">
        <v>80</v>
      </c>
      <c r="S67" s="4" t="n">
        <f aca="false">(SUM(M67:Q67)*E67)+I67+R67</f>
        <v>44.065</v>
      </c>
      <c r="T67" s="3" t="n">
        <f aca="false">S67/E67</f>
        <v>-0.005</v>
      </c>
    </row>
    <row r="68" customFormat="false" ht="12.75" hidden="false" customHeight="false" outlineLevel="0" collapsed="false">
      <c r="A68" s="1" t="s">
        <v>21</v>
      </c>
      <c r="B68" s="1" t="s">
        <v>4</v>
      </c>
      <c r="D68" s="21" t="n">
        <v>-2265</v>
      </c>
      <c r="E68" s="2" t="n">
        <f aca="false">SUM(D68)</f>
        <v>-2265</v>
      </c>
      <c r="F68" s="9"/>
      <c r="G68" s="22" t="n">
        <v>-0.005</v>
      </c>
      <c r="H68" s="3" t="n">
        <f aca="false">SUM(F68:G68)</f>
        <v>-0.005</v>
      </c>
      <c r="I68" s="4" t="n">
        <f aca="false">H68*D68</f>
        <v>11.325</v>
      </c>
      <c r="K68" s="4" t="s">
        <v>81</v>
      </c>
      <c r="S68" s="4" t="n">
        <f aca="false">(SUM(M68:Q68)*E68)+I68+R68</f>
        <v>11.325</v>
      </c>
      <c r="T68" s="3" t="n">
        <f aca="false">S68/E68</f>
        <v>-0.005</v>
      </c>
    </row>
    <row r="69" customFormat="false" ht="12.75" hidden="false" customHeight="false" outlineLevel="0" collapsed="false">
      <c r="A69" s="1" t="s">
        <v>21</v>
      </c>
      <c r="B69" s="1" t="s">
        <v>4</v>
      </c>
      <c r="D69" s="21" t="n">
        <v>1703</v>
      </c>
      <c r="E69" s="2" t="n">
        <f aca="false">SUM(D69)</f>
        <v>1703</v>
      </c>
      <c r="F69" s="9"/>
      <c r="G69" s="22" t="n">
        <v>-0.005</v>
      </c>
      <c r="H69" s="3" t="n">
        <f aca="false">SUM(F69:G69)</f>
        <v>-0.005</v>
      </c>
      <c r="I69" s="4" t="n">
        <f aca="false">H69*D69</f>
        <v>-8.515</v>
      </c>
      <c r="K69" s="4" t="s">
        <v>82</v>
      </c>
      <c r="S69" s="4" t="n">
        <f aca="false">(SUM(M69:Q69)*E69)+I69+R69</f>
        <v>-8.515</v>
      </c>
      <c r="T69" s="3" t="n">
        <f aca="false">S69/E69</f>
        <v>-0.005</v>
      </c>
    </row>
    <row r="70" customFormat="false" ht="12.75" hidden="false" customHeight="false" outlineLevel="0" collapsed="false">
      <c r="A70" s="1" t="s">
        <v>21</v>
      </c>
      <c r="B70" s="1" t="s">
        <v>4</v>
      </c>
      <c r="D70" s="21" t="n">
        <v>-6200</v>
      </c>
      <c r="E70" s="2" t="n">
        <f aca="false">SUM(D70)</f>
        <v>-6200</v>
      </c>
      <c r="F70" s="9"/>
      <c r="G70" s="22" t="n">
        <v>-0.0075</v>
      </c>
      <c r="H70" s="3" t="n">
        <f aca="false">SUM(F70:G70)</f>
        <v>-0.0075</v>
      </c>
      <c r="I70" s="4" t="n">
        <f aca="false">H70*D70</f>
        <v>46.5</v>
      </c>
      <c r="K70" s="4" t="s">
        <v>83</v>
      </c>
      <c r="S70" s="4" t="n">
        <f aca="false">(SUM(M70:Q70)*E70)+I70+R70</f>
        <v>46.5</v>
      </c>
      <c r="T70" s="3" t="n">
        <f aca="false">S70/E70</f>
        <v>-0.0075</v>
      </c>
    </row>
    <row r="71" customFormat="false" ht="12.75" hidden="false" customHeight="false" outlineLevel="0" collapsed="false">
      <c r="A71" s="1" t="s">
        <v>21</v>
      </c>
      <c r="B71" s="1" t="s">
        <v>4</v>
      </c>
      <c r="D71" s="21" t="n">
        <v>-7887</v>
      </c>
      <c r="E71" s="2" t="n">
        <f aca="false">SUM(D71)</f>
        <v>-7887</v>
      </c>
      <c r="F71" s="9"/>
      <c r="G71" s="22"/>
      <c r="H71" s="3" t="n">
        <f aca="false">SUM(F71:G71)</f>
        <v>0</v>
      </c>
      <c r="I71" s="4" t="n">
        <f aca="false">H71*D71</f>
        <v>-0</v>
      </c>
      <c r="K71" s="4" t="s">
        <v>63</v>
      </c>
      <c r="S71" s="4" t="n">
        <f aca="false">(SUM(M71:Q71)*E71)+I71+R71</f>
        <v>0</v>
      </c>
      <c r="T71" s="3" t="n">
        <f aca="false">S71/E71</f>
        <v>-0</v>
      </c>
    </row>
    <row r="72" customFormat="false" ht="12.75" hidden="false" customHeight="false" outlineLevel="0" collapsed="false">
      <c r="A72" s="1" t="s">
        <v>21</v>
      </c>
      <c r="B72" s="1" t="s">
        <v>4</v>
      </c>
      <c r="D72" s="21"/>
      <c r="E72" s="2" t="n">
        <f aca="false">SUM(D72)</f>
        <v>0</v>
      </c>
      <c r="F72" s="9"/>
      <c r="G72" s="22"/>
      <c r="H72" s="3" t="n">
        <f aca="false">SUM(F72:G72)</f>
        <v>0</v>
      </c>
      <c r="I72" s="4" t="n">
        <f aca="false">H72*D72</f>
        <v>0</v>
      </c>
      <c r="S72" s="4" t="n">
        <f aca="false">(SUM(M72:Q72)*E72)+I72+R72</f>
        <v>0</v>
      </c>
      <c r="T72" s="3" t="e">
        <f aca="false">S72/E72</f>
        <v>#DIV/0!</v>
      </c>
    </row>
    <row r="73" customFormat="false" ht="12.75" hidden="false" customHeight="false" outlineLevel="0" collapsed="false">
      <c r="A73" s="1" t="s">
        <v>21</v>
      </c>
      <c r="B73" s="1" t="s">
        <v>4</v>
      </c>
      <c r="D73" s="21"/>
      <c r="E73" s="2" t="n">
        <f aca="false">SUM(D73)</f>
        <v>0</v>
      </c>
      <c r="F73" s="9"/>
      <c r="G73" s="22"/>
      <c r="H73" s="3" t="n">
        <f aca="false">SUM(F73:G73)</f>
        <v>0</v>
      </c>
      <c r="I73" s="4" t="n">
        <f aca="false">H73*D73</f>
        <v>0</v>
      </c>
      <c r="S73" s="4" t="n">
        <f aca="false">(SUM(M73:Q73)*E73)+I73+R73</f>
        <v>0</v>
      </c>
      <c r="T73" s="3" t="e">
        <f aca="false">S73/E73</f>
        <v>#DIV/0!</v>
      </c>
    </row>
    <row r="74" customFormat="false" ht="12.75" hidden="false" customHeight="false" outlineLevel="0" collapsed="false">
      <c r="A74" s="1" t="s">
        <v>21</v>
      </c>
      <c r="B74" s="1" t="s">
        <v>4</v>
      </c>
      <c r="D74" s="21"/>
      <c r="E74" s="2" t="n">
        <f aca="false">SUM(D74)</f>
        <v>0</v>
      </c>
      <c r="F74" s="9"/>
      <c r="G74" s="22"/>
      <c r="H74" s="3" t="n">
        <f aca="false">SUM(F74:G74)</f>
        <v>0</v>
      </c>
      <c r="I74" s="4" t="n">
        <f aca="false">H74*D74</f>
        <v>0</v>
      </c>
      <c r="S74" s="4" t="n">
        <f aca="false">(SUM(M74:Q74)*E74)+I74+R74</f>
        <v>0</v>
      </c>
      <c r="T74" s="3" t="e">
        <f aca="false">S74/E74</f>
        <v>#DIV/0!</v>
      </c>
    </row>
    <row r="75" customFormat="false" ht="13.5" hidden="false" customHeight="false" outlineLevel="0" collapsed="false">
      <c r="C75" s="13" t="n">
        <f aca="false">SUM(C52:C74)</f>
        <v>0</v>
      </c>
      <c r="D75" s="13" t="n">
        <f aca="false">SUM(D52:D74)</f>
        <v>31</v>
      </c>
      <c r="E75" s="13" t="n">
        <f aca="false">SUM(E52:E74)</f>
        <v>31</v>
      </c>
      <c r="F75" s="14"/>
      <c r="G75" s="14"/>
      <c r="H75" s="14" t="n">
        <f aca="false">I75/E75</f>
        <v>-0.777096774193548</v>
      </c>
      <c r="I75" s="15" t="n">
        <f aca="false">SUM(I52:I74)</f>
        <v>-24.09</v>
      </c>
      <c r="J75" s="15"/>
      <c r="K75" s="15"/>
      <c r="L75" s="16"/>
      <c r="M75" s="14"/>
      <c r="N75" s="14"/>
      <c r="O75" s="14"/>
      <c r="P75" s="14"/>
      <c r="Q75" s="15"/>
      <c r="R75" s="15" t="n">
        <f aca="false">SUM(R52:R74)</f>
        <v>0</v>
      </c>
      <c r="S75" s="15" t="n">
        <f aca="false">SUM(S52:S74)</f>
        <v>-24.09</v>
      </c>
      <c r="T75" s="14" t="n">
        <f aca="false">S75/E75</f>
        <v>-0.777096774193548</v>
      </c>
    </row>
    <row r="76" customFormat="false" ht="13.5" hidden="false" customHeight="false" outlineLevel="0" collapsed="false">
      <c r="T76" s="4"/>
    </row>
    <row r="78" customFormat="false" ht="13.5" hidden="false" customHeight="false" outlineLevel="0" collapsed="false">
      <c r="A78" s="23" t="s">
        <v>21</v>
      </c>
      <c r="B78" s="23" t="s">
        <v>84</v>
      </c>
      <c r="C78" s="13" t="n">
        <f aca="false">SUM(C75,C50)</f>
        <v>-1898597</v>
      </c>
      <c r="D78" s="13" t="n">
        <f aca="false">SUM(D75,D50)</f>
        <v>31</v>
      </c>
      <c r="E78" s="13" t="n">
        <f aca="false">SUM(E75,E50)</f>
        <v>-1898566</v>
      </c>
      <c r="F78" s="14"/>
      <c r="G78" s="14"/>
      <c r="H78" s="14" t="n">
        <f aca="false">I78/E78</f>
        <v>5.35176762093075</v>
      </c>
      <c r="I78" s="15" t="n">
        <f aca="false">SUM(I75,I50)</f>
        <v>-10160684.045</v>
      </c>
      <c r="J78" s="15"/>
      <c r="K78" s="15"/>
      <c r="L78" s="16"/>
      <c r="M78" s="14"/>
      <c r="N78" s="14"/>
      <c r="O78" s="14"/>
      <c r="P78" s="14"/>
      <c r="Q78" s="15"/>
      <c r="R78" s="15" t="n">
        <f aca="false">SUM(R75,R50)</f>
        <v>0</v>
      </c>
      <c r="S78" s="15" t="n">
        <f aca="false">SUM(S75,S50)</f>
        <v>-10160684.045</v>
      </c>
      <c r="T78" s="14" t="n">
        <f aca="false">S78/E78</f>
        <v>5.35176762093075</v>
      </c>
    </row>
    <row r="79" customFormat="false" ht="13.5" hidden="false" customHeight="false" outlineLevel="0" collapsed="false">
      <c r="A79" s="24"/>
      <c r="B79" s="24"/>
      <c r="C79" s="17"/>
      <c r="D79" s="17"/>
      <c r="E79" s="17"/>
      <c r="F79" s="18"/>
      <c r="G79" s="18"/>
      <c r="H79" s="18"/>
      <c r="I79" s="19"/>
      <c r="J79" s="19"/>
      <c r="K79" s="19"/>
      <c r="L79" s="20"/>
      <c r="M79" s="18"/>
      <c r="N79" s="18"/>
      <c r="O79" s="18"/>
      <c r="P79" s="18"/>
      <c r="Q79" s="19"/>
      <c r="R79" s="19"/>
      <c r="S79" s="19"/>
      <c r="T79" s="18"/>
    </row>
    <row r="80" customFormat="false" ht="12.75" hidden="false" customHeight="false" outlineLevel="0" collapsed="false">
      <c r="A80" s="24"/>
      <c r="B80" s="24"/>
      <c r="C80" s="17"/>
      <c r="D80" s="17"/>
      <c r="E80" s="17"/>
      <c r="F80" s="18"/>
      <c r="G80" s="18"/>
      <c r="H80" s="18"/>
      <c r="I80" s="19"/>
      <c r="J80" s="19"/>
      <c r="K80" s="19"/>
      <c r="L80" s="20"/>
      <c r="M80" s="18"/>
      <c r="N80" s="18"/>
      <c r="O80" s="18"/>
      <c r="P80" s="18"/>
      <c r="Q80" s="19"/>
      <c r="R80" s="19"/>
      <c r="S80" s="19"/>
      <c r="T80" s="18"/>
    </row>
    <row r="81" customFormat="false" ht="12.75" hidden="false" customHeight="false" outlineLevel="0" collapsed="false">
      <c r="A81" s="24"/>
      <c r="B81" s="24"/>
      <c r="C81" s="17"/>
      <c r="D81" s="17"/>
      <c r="E81" s="17"/>
      <c r="F81" s="18"/>
      <c r="G81" s="18"/>
      <c r="H81" s="18"/>
      <c r="I81" s="19"/>
      <c r="J81" s="19"/>
      <c r="K81" s="19"/>
      <c r="L81" s="20"/>
      <c r="M81" s="18"/>
      <c r="N81" s="18"/>
      <c r="O81" s="18"/>
      <c r="P81" s="18"/>
      <c r="Q81" s="19"/>
      <c r="R81" s="19"/>
      <c r="S81" s="19"/>
      <c r="T81" s="18"/>
    </row>
    <row r="82" customFormat="false" ht="12.75" hidden="false" customHeight="false" outlineLevel="0" collapsed="false">
      <c r="A82" s="25" t="s">
        <v>85</v>
      </c>
      <c r="B82" s="25" t="s">
        <v>22</v>
      </c>
      <c r="C82" s="2" t="n">
        <v>0</v>
      </c>
      <c r="D82" s="2" t="n">
        <v>0</v>
      </c>
      <c r="E82" s="2" t="n">
        <f aca="false">SUM(C82:D82)</f>
        <v>0</v>
      </c>
      <c r="F82" s="3" t="n">
        <v>0</v>
      </c>
      <c r="H82" s="3" t="n">
        <f aca="false">G82+F82</f>
        <v>0</v>
      </c>
      <c r="I82" s="4" t="n">
        <f aca="false">H82*C82</f>
        <v>0</v>
      </c>
      <c r="J82" s="4" t="s">
        <v>86</v>
      </c>
      <c r="M82" s="3" t="n">
        <v>0.01</v>
      </c>
      <c r="N82" s="3" t="n">
        <v>0.01</v>
      </c>
      <c r="R82" s="4" t="n">
        <v>93000</v>
      </c>
      <c r="S82" s="4" t="n">
        <f aca="false">(SUM(M82:Q82)*E82)+I82+R82</f>
        <v>93000</v>
      </c>
      <c r="T82" s="3" t="e">
        <f aca="false">S82/E82</f>
        <v>#DIV/0!</v>
      </c>
      <c r="U82" s="0" t="s">
        <v>25</v>
      </c>
    </row>
    <row r="83" customFormat="false" ht="12.75" hidden="false" customHeight="false" outlineLevel="0" collapsed="false">
      <c r="A83" s="25" t="s">
        <v>85</v>
      </c>
      <c r="B83" s="25" t="s">
        <v>22</v>
      </c>
      <c r="C83" s="2" t="n">
        <v>32197</v>
      </c>
      <c r="D83" s="2" t="n">
        <v>0</v>
      </c>
      <c r="E83" s="2" t="n">
        <f aca="false">SUM(C83:D83)</f>
        <v>32197</v>
      </c>
      <c r="F83" s="3" t="n">
        <v>4.38</v>
      </c>
      <c r="H83" s="3" t="n">
        <f aca="false">G83+F83</f>
        <v>4.38</v>
      </c>
      <c r="I83" s="4" t="n">
        <f aca="false">H83*C83</f>
        <v>141022.86</v>
      </c>
      <c r="J83" s="4" t="s">
        <v>87</v>
      </c>
      <c r="M83" s="3" t="n">
        <v>0.01</v>
      </c>
      <c r="N83" s="3" t="n">
        <v>0.01</v>
      </c>
      <c r="S83" s="4" t="n">
        <f aca="false">(SUM(M83:Q83)*E83)+I83+R83</f>
        <v>141666.8</v>
      </c>
      <c r="T83" s="3" t="n">
        <f aca="false">S83/E83</f>
        <v>4.4</v>
      </c>
      <c r="U83" s="0" t="s">
        <v>25</v>
      </c>
    </row>
    <row r="84" customFormat="false" ht="12.75" hidden="false" customHeight="false" outlineLevel="0" collapsed="false">
      <c r="A84" s="25" t="s">
        <v>85</v>
      </c>
      <c r="B84" s="25" t="s">
        <v>22</v>
      </c>
      <c r="C84" s="2" t="n">
        <v>31143</v>
      </c>
      <c r="D84" s="2" t="n">
        <v>0</v>
      </c>
      <c r="E84" s="2" t="n">
        <f aca="false">SUM(C84:D84)</f>
        <v>31143</v>
      </c>
      <c r="F84" s="3" t="n">
        <v>3.856</v>
      </c>
      <c r="G84" s="3" t="n">
        <v>0.0075</v>
      </c>
      <c r="H84" s="3" t="n">
        <f aca="false">G84+F84</f>
        <v>3.8635</v>
      </c>
      <c r="I84" s="4" t="n">
        <f aca="false">H84*C84</f>
        <v>120320.9805</v>
      </c>
      <c r="J84" s="4" t="s">
        <v>88</v>
      </c>
      <c r="M84" s="3" t="n">
        <v>0.01</v>
      </c>
      <c r="N84" s="3" t="n">
        <v>0.01</v>
      </c>
      <c r="S84" s="4" t="n">
        <f aca="false">(SUM(M84:Q84)*E84)+I84+R84</f>
        <v>120943.8405</v>
      </c>
      <c r="T84" s="3" t="n">
        <f aca="false">S84/E84</f>
        <v>3.8835</v>
      </c>
      <c r="U84" s="0" t="s">
        <v>25</v>
      </c>
    </row>
    <row r="85" customFormat="false" ht="13.5" hidden="false" customHeight="false" outlineLevel="0" collapsed="false">
      <c r="A85" s="26" t="s">
        <v>85</v>
      </c>
      <c r="B85" s="26" t="s">
        <v>84</v>
      </c>
      <c r="C85" s="13" t="n">
        <f aca="false">SUM(C82:C84)</f>
        <v>63340</v>
      </c>
      <c r="D85" s="13" t="n">
        <f aca="false">SUM(D82:D84)</f>
        <v>0</v>
      </c>
      <c r="E85" s="13" t="n">
        <f aca="false">SUM(E82:E84)</f>
        <v>63340</v>
      </c>
      <c r="F85" s="14"/>
      <c r="G85" s="14"/>
      <c r="H85" s="14" t="n">
        <f aca="false">I85/E85</f>
        <v>4.12604737132933</v>
      </c>
      <c r="I85" s="15" t="n">
        <f aca="false">SUM(I82:I84)</f>
        <v>261343.8405</v>
      </c>
      <c r="J85" s="15"/>
      <c r="K85" s="15"/>
      <c r="L85" s="16"/>
      <c r="M85" s="14"/>
      <c r="N85" s="14"/>
      <c r="O85" s="14"/>
      <c r="P85" s="14"/>
      <c r="Q85" s="15"/>
      <c r="R85" s="15" t="n">
        <f aca="false">SUM(R82:R84)</f>
        <v>93000</v>
      </c>
      <c r="S85" s="15" t="n">
        <f aca="false">SUM(S82:S84)</f>
        <v>355610.6405</v>
      </c>
      <c r="T85" s="14" t="n">
        <f aca="false">S85/E85</f>
        <v>5.61431386959267</v>
      </c>
    </row>
    <row r="86" customFormat="false" ht="13.5" hidden="false" customHeight="false" outlineLevel="0" collapsed="false">
      <c r="A86" s="27"/>
      <c r="B86" s="27"/>
      <c r="C86" s="17"/>
      <c r="D86" s="17"/>
      <c r="E86" s="17"/>
      <c r="F86" s="18"/>
      <c r="G86" s="18"/>
      <c r="H86" s="18"/>
      <c r="I86" s="19"/>
      <c r="J86" s="19"/>
      <c r="K86" s="19"/>
      <c r="L86" s="20"/>
      <c r="M86" s="18"/>
      <c r="N86" s="18"/>
      <c r="O86" s="18"/>
      <c r="P86" s="18"/>
      <c r="Q86" s="19"/>
      <c r="R86" s="19"/>
      <c r="S86" s="19"/>
      <c r="T86" s="18"/>
    </row>
  </sheetData>
  <mergeCells count="1">
    <mergeCell ref="A1:T1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2000-04-05T11:56:20Z</cp:lastPrinted>
  <cp:revision>0</cp:revision>
  <dc:subject/>
  <dc:title/>
</cp:coreProperties>
</file>