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15.xml" ContentType="application/vnd.openxmlformats-officedocument.spreadsheetml.worksheet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2.xml" ContentType="application/vnd.openxmlformats-officedocument.spreadsheetml.worksheet+xml"/>
  <Override PartName="/xl/worksheets/sheet7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worksheets/sheet14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  <sheet name="Sheet4" sheetId="4" state="visible" r:id="rId6"/>
    <sheet name="Sheet5" sheetId="5" state="visible" r:id="rId7"/>
    <sheet name="Sheet6" sheetId="6" state="visible" r:id="rId8"/>
    <sheet name="Sheet7" sheetId="7" state="visible" r:id="rId9"/>
    <sheet name="Sheet8" sheetId="8" state="visible" r:id="rId10"/>
    <sheet name="Sheet9" sheetId="9" state="visible" r:id="rId11"/>
    <sheet name="Sheet10" sheetId="10" state="visible" r:id="rId12"/>
    <sheet name="Sheet11" sheetId="11" state="visible" r:id="rId13"/>
    <sheet name="Sheet12" sheetId="12" state="visible" r:id="rId14"/>
    <sheet name="Sheet13" sheetId="13" state="visible" r:id="rId15"/>
    <sheet name="Sheet14" sheetId="14" state="visible" r:id="rId16"/>
    <sheet name="Sheet15" sheetId="15" state="visible" r:id="rId17"/>
    <sheet name="Sheet16" sheetId="16" state="visible" r:id="rId18"/>
  </sheets>
  <definedNames>
    <definedName function="false" hidden="false" localSheetId="0" name="_xlnm.Print_Area" vbProcedure="false">Sheet1!$A$1:$T$135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<sst xmlns="http://schemas.openxmlformats.org/spreadsheetml/2006/main" count="290" uniqueCount="90">
  <si>
    <t xml:space="preserve">JANUARY 2000 STORAGE TRANSACTIONS</t>
  </si>
  <si>
    <t xml:space="preserve">FACILITY</t>
  </si>
  <si>
    <t xml:space="preserve">DESK</t>
  </si>
  <si>
    <t xml:space="preserve">GROSS VOLUME</t>
  </si>
  <si>
    <t xml:space="preserve">FUEL</t>
  </si>
  <si>
    <t xml:space="preserve">NET VOLUME</t>
  </si>
  <si>
    <t xml:space="preserve">DESK PRICE</t>
  </si>
  <si>
    <t xml:space="preserve">DESK PREMIUM</t>
  </si>
  <si>
    <t xml:space="preserve">TOTAL DESK PRICE</t>
  </si>
  <si>
    <t xml:space="preserve">TOTAL DESK VALUE</t>
  </si>
  <si>
    <t xml:space="preserve">Storage Book Number</t>
  </si>
  <si>
    <t xml:space="preserve">TAGG Ticket Number</t>
  </si>
  <si>
    <t xml:space="preserve">Date Enetered</t>
  </si>
  <si>
    <t xml:space="preserve">TRANSPORT FEE</t>
  </si>
  <si>
    <t xml:space="preserve">INJECTION FEE</t>
  </si>
  <si>
    <t xml:space="preserve">WITHDRAWAL FEE</t>
  </si>
  <si>
    <t xml:space="preserve">RESERVATION FEE</t>
  </si>
  <si>
    <t xml:space="preserve">OTHER</t>
  </si>
  <si>
    <t xml:space="preserve">DEMAND CHARGE</t>
  </si>
  <si>
    <t xml:space="preserve">TOTAL STORAGE VALUE</t>
  </si>
  <si>
    <t xml:space="preserve">TOTAL STORAGE PRICE</t>
  </si>
  <si>
    <t xml:space="preserve">BAMMEL</t>
  </si>
  <si>
    <t xml:space="preserve">EAST</t>
  </si>
  <si>
    <t xml:space="preserve">ECT</t>
  </si>
  <si>
    <t xml:space="preserve">n/a</t>
  </si>
  <si>
    <t xml:space="preserve">S-3109</t>
  </si>
  <si>
    <t xml:space="preserve">if-hsc</t>
  </si>
  <si>
    <t xml:space="preserve">nx1</t>
  </si>
  <si>
    <t xml:space="preserve">S-XXX</t>
  </si>
  <si>
    <t xml:space="preserve">Asset</t>
  </si>
  <si>
    <t xml:space="preserve">S-2954</t>
  </si>
  <si>
    <t xml:space="preserve">EZ6434</t>
  </si>
  <si>
    <t xml:space="preserve">Fuel&amp; Prod.tx.</t>
  </si>
  <si>
    <t xml:space="preserve">S-2906</t>
  </si>
  <si>
    <t xml:space="preserve">S-2989</t>
  </si>
  <si>
    <t xml:space="preserve">S-3002</t>
  </si>
  <si>
    <t xml:space="preserve">S-3020</t>
  </si>
  <si>
    <t xml:space="preserve">S-3038</t>
  </si>
  <si>
    <t xml:space="preserve">S-3040</t>
  </si>
  <si>
    <t xml:space="preserve">S-3068</t>
  </si>
  <si>
    <t xml:space="preserve">S-3084</t>
  </si>
  <si>
    <t xml:space="preserve">S-3089</t>
  </si>
  <si>
    <t xml:space="preserve">S-3091</t>
  </si>
  <si>
    <t xml:space="preserve">S-3095</t>
  </si>
  <si>
    <t xml:space="preserve">S-3098</t>
  </si>
  <si>
    <t xml:space="preserve">S-3105</t>
  </si>
  <si>
    <t xml:space="preserve">S-3106</t>
  </si>
  <si>
    <t xml:space="preserve">S-3115</t>
  </si>
  <si>
    <t xml:space="preserve">S-3116</t>
  </si>
  <si>
    <t xml:space="preserve">S-3129</t>
  </si>
  <si>
    <t xml:space="preserve">S-3158</t>
  </si>
  <si>
    <t xml:space="preserve">S-3164</t>
  </si>
  <si>
    <t xml:space="preserve">TOTAL</t>
  </si>
  <si>
    <t xml:space="preserve">PMA's</t>
  </si>
  <si>
    <t xml:space="preserve">TEXAS</t>
  </si>
  <si>
    <t xml:space="preserve">11/99 PMA</t>
  </si>
  <si>
    <t xml:space="preserve">S-3137</t>
  </si>
  <si>
    <t xml:space="preserve">12/99 PMA</t>
  </si>
  <si>
    <t xml:space="preserve">S-XXXX</t>
  </si>
  <si>
    <t xml:space="preserve">if-transco Z3</t>
  </si>
  <si>
    <t xml:space="preserve">CENTANA</t>
  </si>
  <si>
    <t xml:space="preserve">S-2631</t>
  </si>
  <si>
    <t xml:space="preserve">S-3165</t>
  </si>
  <si>
    <t xml:space="preserve">HATTIESBURG</t>
  </si>
  <si>
    <t xml:space="preserve">if-transco z3</t>
  </si>
  <si>
    <t xml:space="preserve">NAP-EAST</t>
  </si>
  <si>
    <t xml:space="preserve">S-2782</t>
  </si>
  <si>
    <t xml:space="preserve">NAPOLEONVILLE</t>
  </si>
  <si>
    <t xml:space="preserve">LRC</t>
  </si>
  <si>
    <t xml:space="preserve">MICHCON</t>
  </si>
  <si>
    <t xml:space="preserve">CANADA</t>
  </si>
  <si>
    <t xml:space="preserve">MONTANA</t>
  </si>
  <si>
    <t xml:space="preserve">NWEST</t>
  </si>
  <si>
    <t xml:space="preserve">if-cig rockies</t>
  </si>
  <si>
    <t xml:space="preserve">NGPL</t>
  </si>
  <si>
    <t xml:space="preserve">CENTRAL</t>
  </si>
  <si>
    <t xml:space="preserve">NIGAS</t>
  </si>
  <si>
    <t xml:space="preserve">ngi- ill city gate/ngpl</t>
  </si>
  <si>
    <t xml:space="preserve">BISTINEAU</t>
  </si>
  <si>
    <t xml:space="preserve">NORAM</t>
  </si>
  <si>
    <t xml:space="preserve">PG&amp;E</t>
  </si>
  <si>
    <t xml:space="preserve">WEST</t>
  </si>
  <si>
    <t xml:space="preserve">ngi pge malin</t>
  </si>
  <si>
    <t xml:space="preserve">SD G &amp; E</t>
  </si>
  <si>
    <t xml:space="preserve">SOCAL</t>
  </si>
  <si>
    <t xml:space="preserve">ngi socal</t>
  </si>
  <si>
    <t xml:space="preserve">SPINDLETOP</t>
  </si>
  <si>
    <t xml:space="preserve">TRANSCO GSS</t>
  </si>
  <si>
    <t xml:space="preserve">NEAST</t>
  </si>
  <si>
    <t xml:space="preserve">TOTAL STORAGE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</si>
</sst>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[$-409]#,##0_);[RED]\(#,##0\)"/>
    <numFmt numFmtId="166" formatCode="\$#,##0.0000_);[RED]&quot;($&quot;#,##0.0000\)"/>
    <numFmt numFmtId="167" formatCode="\$#,##0.00_);[RED]&quot;($&quot;#,##0.00\)"/>
    <numFmt numFmtId="168" formatCode="mm/dd/yy"/>
    <numFmt numFmtId="169" formatCode="\$#,##0.000_);[RED]&quot;($&quot;#,##0.000\)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4"/>
      <name val="Arial"/>
      <family val="2"/>
    </font>
    <font>
      <b val="true"/>
      <sz val="8"/>
      <name val="Arial"/>
      <family val="2"/>
    </font>
    <font>
      <i val="true"/>
      <sz val="9"/>
      <name val="Arial"/>
      <family val="2"/>
    </font>
  </fonts>
  <fills count="2">
    <fill>
      <patternFill patternType="none"/>
    </fill>
    <fill>
      <patternFill patternType="gray125"/>
    </fill>
  </fills>
  <borders count="5">
    <border diagonalUp="false" diagonalDown="false">
      <left/>
      <right/>
      <top/>
      <bottom/>
      <diagonal/>
    </border>
    <border diagonalUp="false" diagonalDown="false">
      <left/>
      <right/>
      <top style="thin"/>
      <bottom style="double"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6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7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8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true" applyBorder="false" applyAlignment="true" applyProtection="false">
      <alignment horizontal="general" vertical="bottom" textRotation="0" wrapText="false" indent="0" shrinkToFit="true"/>
      <protection locked="true" hidden="false"/>
    </xf>
    <xf numFmtId="164" fontId="0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V13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6.28"/>
    <col collapsed="false" customWidth="true" hidden="false" outlineLevel="0" max="2" min="2" style="1" width="9.14"/>
    <col collapsed="false" customWidth="true" hidden="false" outlineLevel="0" max="3" min="3" style="2" width="11.28"/>
    <col collapsed="false" customWidth="true" hidden="false" outlineLevel="0" max="4" min="4" style="2" width="10.28"/>
    <col collapsed="false" customWidth="true" hidden="false" outlineLevel="0" max="5" min="5" style="2" width="10.99"/>
    <col collapsed="false" customWidth="true" hidden="false" outlineLevel="0" max="8" min="6" style="3" width="9.14"/>
    <col collapsed="false" customWidth="true" hidden="false" outlineLevel="0" max="9" min="9" style="4" width="15.85"/>
    <col collapsed="false" customWidth="true" hidden="false" outlineLevel="0" max="11" min="10" style="4" width="10.71"/>
    <col collapsed="false" customWidth="true" hidden="false" outlineLevel="0" max="12" min="12" style="5" width="10.71"/>
    <col collapsed="false" customWidth="true" hidden="false" outlineLevel="0" max="13" min="13" style="3" width="9.99"/>
    <col collapsed="false" customWidth="true" hidden="false" outlineLevel="0" max="14" min="14" style="3" width="9.14"/>
    <col collapsed="false" customWidth="true" hidden="false" outlineLevel="0" max="16" min="15" style="3" width="11.56"/>
    <col collapsed="false" customWidth="true" hidden="false" outlineLevel="0" max="17" min="17" style="4" width="9.14"/>
    <col collapsed="false" customWidth="true" hidden="false" outlineLevel="0" max="18" min="18" style="4" width="11.99"/>
    <col collapsed="false" customWidth="true" hidden="false" outlineLevel="0" max="19" min="19" style="4" width="13.85"/>
  </cols>
  <sheetData>
    <row r="1" customFormat="false" ht="18" hidden="false" customHeight="false" outlineLevel="0" collapsed="false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7"/>
      <c r="M1" s="8"/>
      <c r="N1" s="8"/>
      <c r="O1" s="8"/>
      <c r="P1" s="8"/>
      <c r="Q1" s="9"/>
      <c r="R1" s="10"/>
      <c r="S1" s="10"/>
      <c r="T1" s="9"/>
    </row>
    <row r="3" customFormat="false" ht="33.75" hidden="false" customHeight="false" outlineLevel="0" collapsed="false">
      <c r="A3" s="11" t="s">
        <v>1</v>
      </c>
      <c r="B3" s="11" t="s">
        <v>2</v>
      </c>
      <c r="C3" s="12" t="s">
        <v>3</v>
      </c>
      <c r="D3" s="12" t="s">
        <v>4</v>
      </c>
      <c r="E3" s="12" t="s">
        <v>5</v>
      </c>
      <c r="F3" s="13" t="s">
        <v>6</v>
      </c>
      <c r="G3" s="13" t="s">
        <v>7</v>
      </c>
      <c r="H3" s="13" t="s">
        <v>8</v>
      </c>
      <c r="I3" s="14" t="s">
        <v>9</v>
      </c>
      <c r="J3" s="14" t="s">
        <v>10</v>
      </c>
      <c r="K3" s="14" t="s">
        <v>11</v>
      </c>
      <c r="L3" s="15" t="s">
        <v>12</v>
      </c>
      <c r="M3" s="13" t="s">
        <v>13</v>
      </c>
      <c r="N3" s="13" t="s">
        <v>14</v>
      </c>
      <c r="O3" s="13" t="s">
        <v>15</v>
      </c>
      <c r="P3" s="13" t="s">
        <v>16</v>
      </c>
      <c r="Q3" s="14" t="s">
        <v>17</v>
      </c>
      <c r="R3" s="14" t="s">
        <v>18</v>
      </c>
      <c r="S3" s="14" t="s">
        <v>19</v>
      </c>
      <c r="T3" s="14" t="s">
        <v>20</v>
      </c>
    </row>
    <row r="4" customFormat="false" ht="12.75" hidden="false" customHeight="false" outlineLevel="0" collapsed="false">
      <c r="A4" s="1" t="s">
        <v>21</v>
      </c>
      <c r="B4" s="1" t="s">
        <v>22</v>
      </c>
      <c r="C4" s="2" t="n">
        <v>0</v>
      </c>
      <c r="D4" s="2" t="n">
        <f aca="false">C4*-0.0043</f>
        <v>-0</v>
      </c>
      <c r="E4" s="2" t="n">
        <f aca="false">SUM(C4:D4)</f>
        <v>0</v>
      </c>
      <c r="F4" s="3" t="n">
        <v>0</v>
      </c>
      <c r="G4" s="3" t="n">
        <v>0</v>
      </c>
      <c r="H4" s="3" t="n">
        <f aca="false">G4+F4</f>
        <v>0</v>
      </c>
      <c r="I4" s="4" t="n">
        <f aca="false">H4*C4</f>
        <v>0</v>
      </c>
      <c r="M4" s="3" t="n">
        <v>0</v>
      </c>
      <c r="S4" s="4" t="n">
        <f aca="false">(SUM(M4:Q4)*E4)+I4+R4</f>
        <v>0</v>
      </c>
      <c r="T4" s="3" t="e">
        <f aca="false">S4/E4</f>
        <v>#DIV/0!</v>
      </c>
    </row>
    <row r="5" customFormat="false" ht="13.5" hidden="false" customHeight="false" outlineLevel="0" collapsed="false">
      <c r="C5" s="16" t="n">
        <f aca="false">SUM(C4)</f>
        <v>0</v>
      </c>
      <c r="D5" s="16" t="n">
        <f aca="false">SUM(D4)</f>
        <v>0</v>
      </c>
      <c r="E5" s="16" t="n">
        <f aca="false">SUM(E4)</f>
        <v>0</v>
      </c>
      <c r="F5" s="17"/>
      <c r="G5" s="17"/>
      <c r="H5" s="17" t="e">
        <f aca="false">I5/C5</f>
        <v>#DIV/0!</v>
      </c>
      <c r="I5" s="18" t="n">
        <f aca="false">SUM(I4)</f>
        <v>0</v>
      </c>
      <c r="J5" s="18"/>
      <c r="K5" s="18"/>
      <c r="L5" s="19"/>
      <c r="M5" s="17"/>
      <c r="N5" s="17"/>
      <c r="O5" s="17"/>
      <c r="P5" s="17"/>
      <c r="Q5" s="18"/>
      <c r="R5" s="18" t="n">
        <f aca="false">SUM(R4)</f>
        <v>0</v>
      </c>
      <c r="S5" s="18" t="n">
        <f aca="false">SUM(S4)</f>
        <v>0</v>
      </c>
      <c r="T5" s="17" t="e">
        <f aca="false">S5/E5</f>
        <v>#DIV/0!</v>
      </c>
    </row>
    <row r="6" customFormat="false" ht="13.5" hidden="false" customHeight="false" outlineLevel="0" collapsed="false">
      <c r="T6" s="4"/>
    </row>
    <row r="7" customFormat="false" ht="12.75" hidden="false" customHeight="false" outlineLevel="0" collapsed="false">
      <c r="T7" s="4"/>
    </row>
    <row r="8" customFormat="false" ht="12.75" hidden="false" customHeight="false" outlineLevel="0" collapsed="false">
      <c r="A8" s="1" t="s">
        <v>21</v>
      </c>
      <c r="B8" s="1" t="s">
        <v>23</v>
      </c>
      <c r="C8" s="2" t="n">
        <v>-2768140</v>
      </c>
      <c r="D8" s="2" t="n">
        <f aca="false">C8*0</f>
        <v>-0</v>
      </c>
      <c r="E8" s="2" t="n">
        <f aca="false">SUM(C8:D8)</f>
        <v>-2768140</v>
      </c>
      <c r="F8" s="3" t="n">
        <v>2.34</v>
      </c>
      <c r="G8" s="3" t="n">
        <v>-0.015</v>
      </c>
      <c r="H8" s="3" t="n">
        <f aca="false">G8+F8</f>
        <v>2.325</v>
      </c>
      <c r="I8" s="4" t="n">
        <f aca="false">H8*C8</f>
        <v>-6435925.5</v>
      </c>
      <c r="L8" s="5" t="s">
        <v>24</v>
      </c>
      <c r="S8" s="4" t="n">
        <f aca="false">(SUM(M8:Q8)*E8)+I8+R8</f>
        <v>-6435925.5</v>
      </c>
      <c r="T8" s="3" t="n">
        <f aca="false">S8/E8</f>
        <v>2.325</v>
      </c>
    </row>
    <row r="9" customFormat="false" ht="12.75" hidden="false" customHeight="false" outlineLevel="0" collapsed="false">
      <c r="A9" s="1" t="s">
        <v>21</v>
      </c>
      <c r="B9" s="1" t="s">
        <v>23</v>
      </c>
      <c r="C9" s="2" t="n">
        <v>2768140</v>
      </c>
      <c r="D9" s="2" t="n">
        <f aca="false">C9*0</f>
        <v>0</v>
      </c>
      <c r="E9" s="2" t="n">
        <f aca="false">SUM(C9:D9)</f>
        <v>2768140</v>
      </c>
      <c r="F9" s="3" t="n">
        <v>2.34</v>
      </c>
      <c r="G9" s="3" t="n">
        <v>-0.015</v>
      </c>
      <c r="H9" s="3" t="n">
        <f aca="false">G9+F9</f>
        <v>2.325</v>
      </c>
      <c r="I9" s="4" t="n">
        <f aca="false">H9*C9</f>
        <v>6435925.5</v>
      </c>
      <c r="L9" s="5" t="s">
        <v>24</v>
      </c>
      <c r="S9" s="4" t="n">
        <f aca="false">(SUM(M9:Q9)*E9)+I9+R9</f>
        <v>6435925.5</v>
      </c>
      <c r="T9" s="3" t="n">
        <f aca="false">S9/E9</f>
        <v>2.325</v>
      </c>
    </row>
    <row r="10" customFormat="false" ht="12.75" hidden="false" customHeight="false" outlineLevel="0" collapsed="false">
      <c r="A10" s="1" t="s">
        <v>21</v>
      </c>
      <c r="B10" s="1" t="s">
        <v>23</v>
      </c>
      <c r="C10" s="2" t="n">
        <v>-2000000</v>
      </c>
      <c r="D10" s="2" t="n">
        <f aca="false">C10*0</f>
        <v>-0</v>
      </c>
      <c r="E10" s="2" t="n">
        <f aca="false">SUM(C10:D10)</f>
        <v>-2000000</v>
      </c>
      <c r="F10" s="3" t="n">
        <v>2.3325</v>
      </c>
      <c r="G10" s="3" t="n">
        <v>0</v>
      </c>
      <c r="H10" s="3" t="n">
        <f aca="false">G10+F10</f>
        <v>2.3325</v>
      </c>
      <c r="I10" s="4" t="n">
        <f aca="false">H10*C10</f>
        <v>-4665000</v>
      </c>
      <c r="J10" s="4" t="s">
        <v>25</v>
      </c>
      <c r="L10" s="5" t="n">
        <v>36523</v>
      </c>
      <c r="S10" s="4" t="n">
        <f aca="false">(SUM(M10:Q10)*E10)+I10+R10</f>
        <v>-4665000</v>
      </c>
      <c r="T10" s="3" t="n">
        <f aca="false">S10/E10</f>
        <v>2.3325</v>
      </c>
      <c r="U10" s="20" t="s">
        <v>26</v>
      </c>
      <c r="V10" s="20" t="s">
        <v>27</v>
      </c>
    </row>
    <row r="11" customFormat="false" ht="12.75" hidden="false" customHeight="false" outlineLevel="0" collapsed="false">
      <c r="A11" s="1" t="s">
        <v>21</v>
      </c>
      <c r="B11" s="1" t="s">
        <v>23</v>
      </c>
      <c r="C11" s="2" t="n">
        <v>-1000000</v>
      </c>
      <c r="D11" s="2" t="n">
        <f aca="false">C11*0</f>
        <v>-0</v>
      </c>
      <c r="E11" s="2" t="n">
        <f aca="false">SUM(C11:D11)</f>
        <v>-1000000</v>
      </c>
      <c r="F11" s="3" t="n">
        <v>2.35</v>
      </c>
      <c r="G11" s="3" t="n">
        <v>0</v>
      </c>
      <c r="H11" s="3" t="n">
        <f aca="false">G11+F11</f>
        <v>2.35</v>
      </c>
      <c r="I11" s="4" t="n">
        <f aca="false">H11*C11</f>
        <v>-2350000</v>
      </c>
      <c r="J11" s="4" t="s">
        <v>25</v>
      </c>
      <c r="L11" s="5" t="n">
        <v>36523</v>
      </c>
      <c r="S11" s="4" t="n">
        <f aca="false">(SUM(M11:Q11)*E11)+I11+R11</f>
        <v>-2350000</v>
      </c>
      <c r="T11" s="3" t="n">
        <f aca="false">S11/E11</f>
        <v>2.35</v>
      </c>
      <c r="U11" s="20" t="s">
        <v>26</v>
      </c>
      <c r="V11" s="20" t="s">
        <v>27</v>
      </c>
    </row>
    <row r="12" customFormat="false" ht="13.5" hidden="false" customHeight="false" outlineLevel="0" collapsed="false">
      <c r="C12" s="16" t="n">
        <f aca="false">SUM(C8:C11)</f>
        <v>-3000000</v>
      </c>
      <c r="D12" s="16" t="n">
        <f aca="false">SUM(D8:D11)</f>
        <v>0</v>
      </c>
      <c r="E12" s="16" t="n">
        <f aca="false">SUM(E8:E11)</f>
        <v>-3000000</v>
      </c>
      <c r="F12" s="17"/>
      <c r="G12" s="17"/>
      <c r="H12" s="17"/>
      <c r="I12" s="18" t="n">
        <f aca="false">SUM(I8:I11)</f>
        <v>-7015000</v>
      </c>
      <c r="J12" s="18"/>
      <c r="K12" s="18"/>
      <c r="L12" s="19"/>
      <c r="M12" s="17"/>
      <c r="N12" s="17"/>
      <c r="O12" s="17"/>
      <c r="P12" s="17"/>
      <c r="Q12" s="18"/>
      <c r="R12" s="18" t="n">
        <f aca="false">SUM(R8:R11)</f>
        <v>0</v>
      </c>
      <c r="S12" s="18" t="n">
        <f aca="false">SUM(S8:S11)</f>
        <v>-7015000</v>
      </c>
      <c r="T12" s="17" t="n">
        <f aca="false">S12/E12</f>
        <v>2.33833333333333</v>
      </c>
    </row>
    <row r="13" customFormat="false" ht="13.5" hidden="false" customHeight="false" outlineLevel="0" collapsed="false">
      <c r="T13" s="4"/>
    </row>
    <row r="14" customFormat="false" ht="12.75" hidden="false" customHeight="false" outlineLevel="0" collapsed="false">
      <c r="A14" s="1" t="s">
        <v>21</v>
      </c>
      <c r="B14" s="1" t="s">
        <v>23</v>
      </c>
      <c r="C14" s="2" t="n">
        <v>-22800000</v>
      </c>
      <c r="D14" s="2" t="n">
        <f aca="false">C14*0</f>
        <v>-0</v>
      </c>
      <c r="E14" s="2" t="n">
        <f aca="false">SUM(C14:D14)</f>
        <v>-22800000</v>
      </c>
      <c r="F14" s="3" t="n">
        <v>2.34</v>
      </c>
      <c r="G14" s="3" t="n">
        <v>-0.015</v>
      </c>
      <c r="H14" s="3" t="n">
        <f aca="false">G14+F14</f>
        <v>2.325</v>
      </c>
      <c r="I14" s="4" t="n">
        <f aca="false">H14*C14</f>
        <v>-53010000</v>
      </c>
      <c r="J14" s="4" t="s">
        <v>28</v>
      </c>
      <c r="Q14" s="21" t="s">
        <v>29</v>
      </c>
      <c r="R14" s="4" t="n">
        <v>-610000</v>
      </c>
      <c r="S14" s="4" t="n">
        <f aca="false">(SUM(M14:Q14)*E14)+I14+R14</f>
        <v>-53620000</v>
      </c>
      <c r="T14" s="3" t="n">
        <f aca="false">S14/E14</f>
        <v>2.35175438596491</v>
      </c>
    </row>
    <row r="15" customFormat="false" ht="12.75" hidden="false" customHeight="false" outlineLevel="0" collapsed="false">
      <c r="A15" s="1" t="s">
        <v>21</v>
      </c>
      <c r="B15" s="1" t="s">
        <v>23</v>
      </c>
      <c r="C15" s="2" t="n">
        <v>1643000</v>
      </c>
      <c r="D15" s="2" t="n">
        <f aca="false">C15*0</f>
        <v>0</v>
      </c>
      <c r="E15" s="2" t="n">
        <f aca="false">SUM(C15:D15)</f>
        <v>1643000</v>
      </c>
      <c r="F15" s="3" t="n">
        <v>2.34</v>
      </c>
      <c r="G15" s="3" t="n">
        <v>-0.015</v>
      </c>
      <c r="H15" s="3" t="n">
        <f aca="false">G15+F15</f>
        <v>2.325</v>
      </c>
      <c r="I15" s="4" t="n">
        <f aca="false">H15*C15</f>
        <v>3819975</v>
      </c>
      <c r="J15" s="4" t="s">
        <v>30</v>
      </c>
      <c r="K15" s="4" t="s">
        <v>31</v>
      </c>
      <c r="L15" s="5" t="n">
        <v>36368</v>
      </c>
      <c r="M15" s="3" t="n">
        <v>-0.0075</v>
      </c>
      <c r="Q15" s="21" t="s">
        <v>32</v>
      </c>
      <c r="R15" s="4" t="n">
        <v>53033.26</v>
      </c>
      <c r="S15" s="4" t="n">
        <f aca="false">(SUM(M15:Q15)*E15)+I15+R15</f>
        <v>3860685.76</v>
      </c>
      <c r="T15" s="3" t="n">
        <f aca="false">S15/E15</f>
        <v>2.34977830797322</v>
      </c>
      <c r="U15" s="20" t="s">
        <v>26</v>
      </c>
    </row>
    <row r="16" customFormat="false" ht="12.75" hidden="false" customHeight="false" outlineLevel="0" collapsed="false">
      <c r="A16" s="1" t="s">
        <v>21</v>
      </c>
      <c r="B16" s="1" t="s">
        <v>23</v>
      </c>
      <c r="C16" s="2" t="n">
        <v>-1875000</v>
      </c>
      <c r="D16" s="2" t="n">
        <f aca="false">C16*0</f>
        <v>-0</v>
      </c>
      <c r="E16" s="2" t="n">
        <f aca="false">SUM(C16:D16)</f>
        <v>-1875000</v>
      </c>
      <c r="F16" s="3" t="n">
        <v>2.34</v>
      </c>
      <c r="G16" s="3" t="n">
        <v>-0.015</v>
      </c>
      <c r="H16" s="3" t="n">
        <f aca="false">G16+F16</f>
        <v>2.325</v>
      </c>
      <c r="I16" s="4" t="n">
        <f aca="false">H16*C16</f>
        <v>-4359375</v>
      </c>
      <c r="J16" s="4" t="s">
        <v>33</v>
      </c>
      <c r="L16" s="5" t="n">
        <v>36290</v>
      </c>
      <c r="M16" s="3" t="n">
        <v>-0.005</v>
      </c>
      <c r="S16" s="4" t="n">
        <f aca="false">(SUM(M16:Q16)*E16)+I16+R16</f>
        <v>-4350000</v>
      </c>
      <c r="T16" s="3" t="n">
        <f aca="false">S16/E16</f>
        <v>2.32</v>
      </c>
      <c r="U16" s="20" t="s">
        <v>26</v>
      </c>
    </row>
    <row r="17" customFormat="false" ht="12.75" hidden="false" customHeight="true" outlineLevel="0" collapsed="false">
      <c r="A17" s="1" t="s">
        <v>21</v>
      </c>
      <c r="B17" s="1" t="s">
        <v>23</v>
      </c>
      <c r="C17" s="2" t="n">
        <v>1000000</v>
      </c>
      <c r="D17" s="2" t="n">
        <f aca="false">C17*0</f>
        <v>0</v>
      </c>
      <c r="E17" s="2" t="n">
        <f aca="false">SUM(C17:D17)</f>
        <v>1000000</v>
      </c>
      <c r="F17" s="3" t="n">
        <v>2.34</v>
      </c>
      <c r="G17" s="3" t="n">
        <v>-0.015</v>
      </c>
      <c r="H17" s="3" t="n">
        <f aca="false">G17+F17</f>
        <v>2.325</v>
      </c>
      <c r="I17" s="4" t="n">
        <f aca="false">H17*C17</f>
        <v>2325000</v>
      </c>
      <c r="J17" s="4" t="s">
        <v>34</v>
      </c>
      <c r="L17" s="5" t="n">
        <v>36412</v>
      </c>
      <c r="M17" s="3" t="n">
        <v>-0.005</v>
      </c>
      <c r="S17" s="4" t="n">
        <f aca="false">(SUM(M17:Q17)*E17)+I17+R17</f>
        <v>2320000</v>
      </c>
      <c r="T17" s="3" t="n">
        <f aca="false">S17/E17</f>
        <v>2.32</v>
      </c>
      <c r="U17" s="20" t="s">
        <v>26</v>
      </c>
    </row>
    <row r="18" customFormat="false" ht="12.75" hidden="false" customHeight="true" outlineLevel="0" collapsed="false">
      <c r="A18" s="1" t="s">
        <v>21</v>
      </c>
      <c r="B18" s="1" t="s">
        <v>23</v>
      </c>
      <c r="C18" s="2" t="n">
        <v>-23000</v>
      </c>
      <c r="D18" s="2" t="n">
        <f aca="false">C18*0</f>
        <v>-0</v>
      </c>
      <c r="E18" s="2" t="n">
        <f aca="false">SUM(C18:D18)</f>
        <v>-23000</v>
      </c>
      <c r="F18" s="3" t="n">
        <v>2.34</v>
      </c>
      <c r="G18" s="3" t="n">
        <v>-0.015</v>
      </c>
      <c r="H18" s="3" t="n">
        <f aca="false">G18+F18</f>
        <v>2.325</v>
      </c>
      <c r="I18" s="4" t="n">
        <f aca="false">H18*C18</f>
        <v>-53475</v>
      </c>
      <c r="J18" s="4" t="s">
        <v>35</v>
      </c>
      <c r="L18" s="5" t="n">
        <v>36431</v>
      </c>
      <c r="M18" s="3" t="n">
        <v>-0.005</v>
      </c>
      <c r="S18" s="4" t="n">
        <f aca="false">(SUM(M18:Q18)*E18)+I18+R18</f>
        <v>-53360</v>
      </c>
      <c r="T18" s="3" t="n">
        <f aca="false">S18/E18</f>
        <v>2.32</v>
      </c>
      <c r="U18" s="20" t="s">
        <v>26</v>
      </c>
    </row>
    <row r="19" customFormat="false" ht="12.75" hidden="false" customHeight="true" outlineLevel="0" collapsed="false">
      <c r="A19" s="1" t="s">
        <v>21</v>
      </c>
      <c r="B19" s="1" t="s">
        <v>23</v>
      </c>
      <c r="C19" s="2" t="n">
        <v>-190037</v>
      </c>
      <c r="D19" s="2" t="n">
        <f aca="false">C19*0</f>
        <v>-0</v>
      </c>
      <c r="E19" s="2" t="n">
        <f aca="false">SUM(C19:D19)</f>
        <v>-190037</v>
      </c>
      <c r="F19" s="3" t="n">
        <v>2.34</v>
      </c>
      <c r="G19" s="3" t="n">
        <v>-0.015</v>
      </c>
      <c r="H19" s="3" t="n">
        <f aca="false">G19+F19</f>
        <v>2.325</v>
      </c>
      <c r="I19" s="4" t="n">
        <f aca="false">H19*C19</f>
        <v>-441836.025</v>
      </c>
      <c r="J19" s="4" t="s">
        <v>36</v>
      </c>
      <c r="L19" s="5" t="n">
        <v>36447</v>
      </c>
      <c r="M19" s="3" t="n">
        <v>-0.01</v>
      </c>
      <c r="S19" s="4" t="n">
        <f aca="false">(SUM(M19:Q19)*E19)+I19+R19</f>
        <v>-439935.655</v>
      </c>
      <c r="T19" s="3" t="n">
        <f aca="false">S19/E19</f>
        <v>2.315</v>
      </c>
      <c r="U19" s="20" t="s">
        <v>26</v>
      </c>
    </row>
    <row r="20" customFormat="false" ht="12.75" hidden="false" customHeight="true" outlineLevel="0" collapsed="false">
      <c r="A20" s="1" t="s">
        <v>21</v>
      </c>
      <c r="B20" s="1" t="s">
        <v>23</v>
      </c>
      <c r="C20" s="2" t="n">
        <v>2958177</v>
      </c>
      <c r="D20" s="2" t="n">
        <f aca="false">C20*0</f>
        <v>0</v>
      </c>
      <c r="E20" s="2" t="n">
        <f aca="false">SUM(C20:D20)</f>
        <v>2958177</v>
      </c>
      <c r="F20" s="3" t="n">
        <v>2.34</v>
      </c>
      <c r="G20" s="3" t="n">
        <v>-0.015</v>
      </c>
      <c r="H20" s="3" t="n">
        <f aca="false">G20+F20</f>
        <v>2.325</v>
      </c>
      <c r="I20" s="4" t="n">
        <f aca="false">H20*C20</f>
        <v>6877761.525</v>
      </c>
      <c r="J20" s="4" t="s">
        <v>36</v>
      </c>
      <c r="L20" s="5" t="n">
        <v>36447</v>
      </c>
      <c r="M20" s="3" t="n">
        <v>-0.01</v>
      </c>
      <c r="S20" s="4" t="n">
        <f aca="false">(SUM(M20:Q20)*E20)+I20+R20</f>
        <v>6848179.755</v>
      </c>
      <c r="T20" s="3" t="n">
        <f aca="false">S20/E20</f>
        <v>2.315</v>
      </c>
      <c r="U20" s="20" t="s">
        <v>26</v>
      </c>
    </row>
    <row r="21" customFormat="false" ht="12.75" hidden="false" customHeight="true" outlineLevel="0" collapsed="false">
      <c r="A21" s="1" t="s">
        <v>21</v>
      </c>
      <c r="B21" s="1" t="s">
        <v>23</v>
      </c>
      <c r="C21" s="2" t="n">
        <v>-75537</v>
      </c>
      <c r="D21" s="2" t="n">
        <f aca="false">C21*0</f>
        <v>-0</v>
      </c>
      <c r="E21" s="2" t="n">
        <f aca="false">SUM(C21:D21)</f>
        <v>-75537</v>
      </c>
      <c r="F21" s="3" t="n">
        <v>2.34</v>
      </c>
      <c r="G21" s="3" t="n">
        <v>-0.015</v>
      </c>
      <c r="H21" s="3" t="n">
        <f aca="false">G21+F21</f>
        <v>2.325</v>
      </c>
      <c r="I21" s="4" t="n">
        <f aca="false">H21*C21</f>
        <v>-175623.525</v>
      </c>
      <c r="J21" s="4" t="s">
        <v>37</v>
      </c>
      <c r="L21" s="5" t="n">
        <v>36459</v>
      </c>
      <c r="M21" s="3" t="n">
        <v>-0.01</v>
      </c>
      <c r="S21" s="4" t="n">
        <f aca="false">(SUM(M21:Q21)*E21)+I21+R21</f>
        <v>-174868.155</v>
      </c>
      <c r="T21" s="3" t="n">
        <f aca="false">S21/E21</f>
        <v>2.315</v>
      </c>
      <c r="U21" s="20" t="s">
        <v>26</v>
      </c>
    </row>
    <row r="22" customFormat="false" ht="12.75" hidden="false" customHeight="true" outlineLevel="0" collapsed="false">
      <c r="A22" s="1" t="s">
        <v>21</v>
      </c>
      <c r="B22" s="1" t="s">
        <v>23</v>
      </c>
      <c r="C22" s="2" t="n">
        <v>-2220</v>
      </c>
      <c r="D22" s="2" t="n">
        <f aca="false">C22*0</f>
        <v>-0</v>
      </c>
      <c r="E22" s="2" t="n">
        <f aca="false">SUM(C22:D22)</f>
        <v>-2220</v>
      </c>
      <c r="F22" s="3" t="n">
        <v>2.34</v>
      </c>
      <c r="G22" s="3" t="n">
        <v>-0.015</v>
      </c>
      <c r="H22" s="3" t="n">
        <f aca="false">G22+F22</f>
        <v>2.325</v>
      </c>
      <c r="I22" s="4" t="n">
        <f aca="false">H22*C22</f>
        <v>-5161.5</v>
      </c>
      <c r="J22" s="4" t="s">
        <v>38</v>
      </c>
      <c r="L22" s="5" t="n">
        <v>36461</v>
      </c>
      <c r="M22" s="3" t="n">
        <v>-0.01</v>
      </c>
      <c r="S22" s="4" t="n">
        <f aca="false">(SUM(M22:Q22)*E22)+I22+R22</f>
        <v>-5139.3</v>
      </c>
      <c r="T22" s="3" t="n">
        <f aca="false">S22/E22</f>
        <v>2.315</v>
      </c>
      <c r="U22" s="20" t="s">
        <v>26</v>
      </c>
    </row>
    <row r="23" customFormat="false" ht="12.75" hidden="false" customHeight="true" outlineLevel="0" collapsed="false">
      <c r="A23" s="1" t="s">
        <v>21</v>
      </c>
      <c r="B23" s="1" t="s">
        <v>23</v>
      </c>
      <c r="C23" s="2" t="n">
        <v>1000000</v>
      </c>
      <c r="D23" s="2" t="n">
        <f aca="false">C23*0</f>
        <v>0</v>
      </c>
      <c r="E23" s="2" t="n">
        <f aca="false">SUM(C23:D23)</f>
        <v>1000000</v>
      </c>
      <c r="F23" s="3" t="n">
        <v>2.34</v>
      </c>
      <c r="G23" s="3" t="n">
        <v>-0.015</v>
      </c>
      <c r="H23" s="3" t="n">
        <f aca="false">G23+F23</f>
        <v>2.325</v>
      </c>
      <c r="I23" s="4" t="n">
        <f aca="false">H23*C23</f>
        <v>2325000</v>
      </c>
      <c r="J23" s="4" t="s">
        <v>39</v>
      </c>
      <c r="L23" s="5" t="n">
        <v>36486</v>
      </c>
      <c r="M23" s="3" t="n">
        <v>-0.0175</v>
      </c>
      <c r="S23" s="4" t="n">
        <f aca="false">(SUM(M23:Q23)*E23)+I23+R23</f>
        <v>2307500</v>
      </c>
      <c r="T23" s="3" t="n">
        <f aca="false">S23/E23</f>
        <v>2.3075</v>
      </c>
      <c r="U23" s="20" t="s">
        <v>26</v>
      </c>
    </row>
    <row r="24" customFormat="false" ht="12.75" hidden="false" customHeight="true" outlineLevel="0" collapsed="false">
      <c r="A24" s="1" t="s">
        <v>21</v>
      </c>
      <c r="B24" s="1" t="s">
        <v>23</v>
      </c>
      <c r="C24" s="2" t="n">
        <v>5500000</v>
      </c>
      <c r="D24" s="2" t="n">
        <f aca="false">C24*0</f>
        <v>0</v>
      </c>
      <c r="E24" s="2" t="n">
        <f aca="false">SUM(C24:D24)</f>
        <v>5500000</v>
      </c>
      <c r="F24" s="3" t="n">
        <v>2.34</v>
      </c>
      <c r="G24" s="3" t="n">
        <v>-0.015</v>
      </c>
      <c r="H24" s="3" t="n">
        <f aca="false">G24+F24</f>
        <v>2.325</v>
      </c>
      <c r="I24" s="4" t="n">
        <f aca="false">H24*C24</f>
        <v>12787500</v>
      </c>
      <c r="J24" s="4" t="s">
        <v>40</v>
      </c>
      <c r="L24" s="5" t="n">
        <v>36501</v>
      </c>
      <c r="M24" s="3" t="n">
        <v>-0.0175</v>
      </c>
      <c r="S24" s="4" t="n">
        <f aca="false">(SUM(M24:Q24)*E24)+I24+R24</f>
        <v>12691250</v>
      </c>
      <c r="T24" s="3" t="n">
        <f aca="false">S24/E24</f>
        <v>2.3075</v>
      </c>
      <c r="U24" s="20" t="s">
        <v>26</v>
      </c>
    </row>
    <row r="25" customFormat="false" ht="12.75" hidden="false" customHeight="true" outlineLevel="0" collapsed="false">
      <c r="A25" s="1" t="s">
        <v>21</v>
      </c>
      <c r="B25" s="1" t="s">
        <v>23</v>
      </c>
      <c r="C25" s="2" t="n">
        <v>6000000</v>
      </c>
      <c r="D25" s="2" t="n">
        <f aca="false">C25*0</f>
        <v>0</v>
      </c>
      <c r="E25" s="2" t="n">
        <f aca="false">SUM(C25:D25)</f>
        <v>6000000</v>
      </c>
      <c r="F25" s="3" t="n">
        <v>2.34</v>
      </c>
      <c r="G25" s="3" t="n">
        <v>-0.015</v>
      </c>
      <c r="H25" s="3" t="n">
        <f aca="false">G25+F25</f>
        <v>2.325</v>
      </c>
      <c r="I25" s="4" t="n">
        <f aca="false">H25*C25</f>
        <v>13950000</v>
      </c>
      <c r="J25" s="4" t="s">
        <v>41</v>
      </c>
      <c r="L25" s="5" t="n">
        <v>36503</v>
      </c>
      <c r="M25" s="3" t="n">
        <v>-0.0175</v>
      </c>
      <c r="S25" s="4" t="n">
        <f aca="false">(SUM(M25:Q25)*E25)+I25+R25</f>
        <v>13845000</v>
      </c>
      <c r="T25" s="3" t="n">
        <f aca="false">S25/E25</f>
        <v>2.3075</v>
      </c>
      <c r="U25" s="20" t="s">
        <v>26</v>
      </c>
    </row>
    <row r="26" customFormat="false" ht="12.75" hidden="false" customHeight="true" outlineLevel="0" collapsed="false">
      <c r="A26" s="1" t="s">
        <v>21</v>
      </c>
      <c r="B26" s="1" t="s">
        <v>23</v>
      </c>
      <c r="C26" s="2" t="n">
        <v>-11000000</v>
      </c>
      <c r="D26" s="2" t="n">
        <f aca="false">C26*0</f>
        <v>-0</v>
      </c>
      <c r="E26" s="2" t="n">
        <f aca="false">SUM(C26:D26)</f>
        <v>-11000000</v>
      </c>
      <c r="F26" s="3" t="n">
        <v>2.34</v>
      </c>
      <c r="G26" s="3" t="n">
        <v>-0.015</v>
      </c>
      <c r="H26" s="3" t="n">
        <f aca="false">G26+F26</f>
        <v>2.325</v>
      </c>
      <c r="I26" s="4" t="n">
        <f aca="false">H26*C26</f>
        <v>-25575000</v>
      </c>
      <c r="J26" s="4" t="s">
        <v>42</v>
      </c>
      <c r="L26" s="5" t="n">
        <v>36504</v>
      </c>
      <c r="M26" s="3" t="n">
        <v>-0.0175</v>
      </c>
      <c r="S26" s="4" t="n">
        <f aca="false">(SUM(M26:Q26)*E26)+I26+R26</f>
        <v>-25382500</v>
      </c>
      <c r="T26" s="3" t="n">
        <f aca="false">S26/E26</f>
        <v>2.3075</v>
      </c>
      <c r="U26" s="20" t="s">
        <v>26</v>
      </c>
    </row>
    <row r="27" customFormat="false" ht="12.75" hidden="false" customHeight="true" outlineLevel="0" collapsed="false">
      <c r="A27" s="1" t="s">
        <v>21</v>
      </c>
      <c r="B27" s="1" t="s">
        <v>23</v>
      </c>
      <c r="C27" s="2" t="n">
        <v>500000</v>
      </c>
      <c r="D27" s="2" t="n">
        <f aca="false">C27*0</f>
        <v>0</v>
      </c>
      <c r="E27" s="2" t="n">
        <f aca="false">SUM(C27:D27)</f>
        <v>500000</v>
      </c>
      <c r="F27" s="3" t="n">
        <v>2.34</v>
      </c>
      <c r="G27" s="3" t="n">
        <v>-0.015</v>
      </c>
      <c r="H27" s="3" t="n">
        <f aca="false">G27+F27</f>
        <v>2.325</v>
      </c>
      <c r="I27" s="4" t="n">
        <f aca="false">H27*C27</f>
        <v>1162500</v>
      </c>
      <c r="J27" s="4" t="s">
        <v>43</v>
      </c>
      <c r="L27" s="5" t="n">
        <v>36509</v>
      </c>
      <c r="M27" s="3" t="n">
        <v>-0.0175</v>
      </c>
      <c r="S27" s="4" t="n">
        <f aca="false">(SUM(M27:Q27)*E27)+I27+R27</f>
        <v>1153750</v>
      </c>
      <c r="T27" s="3" t="n">
        <f aca="false">S27/E27</f>
        <v>2.3075</v>
      </c>
      <c r="U27" s="20" t="s">
        <v>26</v>
      </c>
    </row>
    <row r="28" customFormat="false" ht="12.75" hidden="false" customHeight="true" outlineLevel="0" collapsed="false">
      <c r="A28" s="1" t="s">
        <v>21</v>
      </c>
      <c r="B28" s="1" t="s">
        <v>23</v>
      </c>
      <c r="C28" s="2" t="n">
        <v>4000000</v>
      </c>
      <c r="D28" s="2" t="n">
        <f aca="false">C28*0</f>
        <v>0</v>
      </c>
      <c r="E28" s="2" t="n">
        <f aca="false">SUM(C28:D28)</f>
        <v>4000000</v>
      </c>
      <c r="F28" s="3" t="n">
        <v>2.34</v>
      </c>
      <c r="G28" s="3" t="n">
        <v>-0.015</v>
      </c>
      <c r="H28" s="3" t="n">
        <f aca="false">G28+F28</f>
        <v>2.325</v>
      </c>
      <c r="I28" s="4" t="n">
        <f aca="false">H28*C28</f>
        <v>9300000</v>
      </c>
      <c r="J28" s="4" t="s">
        <v>44</v>
      </c>
      <c r="L28" s="5" t="n">
        <v>36514</v>
      </c>
      <c r="M28" s="3" t="n">
        <v>-0.015</v>
      </c>
      <c r="S28" s="4" t="n">
        <f aca="false">(SUM(M28:Q28)*E28)+I28+R28</f>
        <v>9240000</v>
      </c>
      <c r="T28" s="3" t="n">
        <f aca="false">S28/E28</f>
        <v>2.31</v>
      </c>
      <c r="U28" s="20" t="s">
        <v>26</v>
      </c>
    </row>
    <row r="29" customFormat="false" ht="12.75" hidden="false" customHeight="true" outlineLevel="0" collapsed="false">
      <c r="A29" s="1" t="s">
        <v>21</v>
      </c>
      <c r="B29" s="1" t="s">
        <v>23</v>
      </c>
      <c r="C29" s="2" t="n">
        <v>14000000</v>
      </c>
      <c r="D29" s="2" t="n">
        <f aca="false">C29*0</f>
        <v>0</v>
      </c>
      <c r="E29" s="2" t="n">
        <f aca="false">SUM(C29:D29)</f>
        <v>14000000</v>
      </c>
      <c r="F29" s="3" t="n">
        <v>2.34</v>
      </c>
      <c r="G29" s="3" t="n">
        <v>-0.015</v>
      </c>
      <c r="H29" s="3" t="n">
        <f aca="false">G29+F29</f>
        <v>2.325</v>
      </c>
      <c r="I29" s="4" t="n">
        <f aca="false">H29*C29</f>
        <v>32550000</v>
      </c>
      <c r="J29" s="4" t="s">
        <v>45</v>
      </c>
      <c r="L29" s="5" t="n">
        <v>36521</v>
      </c>
      <c r="M29" s="3" t="n">
        <v>-0.015</v>
      </c>
      <c r="S29" s="4" t="n">
        <f aca="false">(SUM(M29:Q29)*E29)+I29+R29</f>
        <v>32340000</v>
      </c>
      <c r="T29" s="3" t="n">
        <f aca="false">S29/E29</f>
        <v>2.31</v>
      </c>
      <c r="U29" s="20" t="s">
        <v>26</v>
      </c>
      <c r="V29" s="20" t="s">
        <v>27</v>
      </c>
    </row>
    <row r="30" customFormat="false" ht="12.75" hidden="false" customHeight="true" outlineLevel="0" collapsed="false">
      <c r="A30" s="1" t="s">
        <v>21</v>
      </c>
      <c r="B30" s="1" t="s">
        <v>23</v>
      </c>
      <c r="C30" s="2" t="n">
        <v>3100000</v>
      </c>
      <c r="D30" s="2" t="n">
        <f aca="false">C30*0</f>
        <v>0</v>
      </c>
      <c r="E30" s="2" t="n">
        <f aca="false">SUM(C30:D30)</f>
        <v>3100000</v>
      </c>
      <c r="F30" s="3" t="n">
        <v>2.34</v>
      </c>
      <c r="G30" s="3" t="n">
        <v>-0.015</v>
      </c>
      <c r="H30" s="3" t="n">
        <f aca="false">G30+F30</f>
        <v>2.325</v>
      </c>
      <c r="I30" s="4" t="n">
        <f aca="false">H30*C30</f>
        <v>7207500</v>
      </c>
      <c r="J30" s="4" t="s">
        <v>46</v>
      </c>
      <c r="L30" s="5" t="n">
        <v>36522</v>
      </c>
      <c r="M30" s="3" t="n">
        <v>-0.015</v>
      </c>
      <c r="S30" s="4" t="n">
        <f aca="false">(SUM(M30:Q30)*E30)+I30+R30</f>
        <v>7161000</v>
      </c>
      <c r="T30" s="3" t="n">
        <f aca="false">S30/E30</f>
        <v>2.31</v>
      </c>
      <c r="U30" s="20" t="s">
        <v>26</v>
      </c>
      <c r="V30" s="20" t="s">
        <v>27</v>
      </c>
    </row>
    <row r="31" customFormat="false" ht="12.75" hidden="false" customHeight="true" outlineLevel="0" collapsed="false">
      <c r="A31" s="1" t="s">
        <v>21</v>
      </c>
      <c r="B31" s="1" t="s">
        <v>23</v>
      </c>
      <c r="C31" s="2" t="n">
        <v>-2768140</v>
      </c>
      <c r="D31" s="2" t="n">
        <f aca="false">C31*0</f>
        <v>-0</v>
      </c>
      <c r="E31" s="2" t="n">
        <f aca="false">SUM(C31:D31)</f>
        <v>-2768140</v>
      </c>
      <c r="F31" s="3" t="n">
        <v>2.34</v>
      </c>
      <c r="G31" s="3" t="n">
        <v>-0.015</v>
      </c>
      <c r="H31" s="3" t="n">
        <f aca="false">G31+F31</f>
        <v>2.325</v>
      </c>
      <c r="I31" s="4" t="n">
        <f aca="false">H31*C31</f>
        <v>-6435925.5</v>
      </c>
      <c r="L31" s="5" t="s">
        <v>24</v>
      </c>
      <c r="S31" s="4" t="n">
        <f aca="false">(SUM(M31:Q31)*E31)+I31+R31</f>
        <v>-6435925.5</v>
      </c>
      <c r="T31" s="3" t="n">
        <f aca="false">S31/E31</f>
        <v>2.325</v>
      </c>
    </row>
    <row r="32" customFormat="false" ht="12.75" hidden="false" customHeight="true" outlineLevel="0" collapsed="false">
      <c r="A32" s="1" t="s">
        <v>21</v>
      </c>
      <c r="B32" s="1" t="s">
        <v>23</v>
      </c>
      <c r="C32" s="2" t="n">
        <v>-678226</v>
      </c>
      <c r="D32" s="2" t="n">
        <f aca="false">C32*0</f>
        <v>-0</v>
      </c>
      <c r="E32" s="2" t="n">
        <f aca="false">SUM(C32:D32)</f>
        <v>-678226</v>
      </c>
      <c r="F32" s="3" t="n">
        <v>2.34</v>
      </c>
      <c r="G32" s="3" t="n">
        <v>0</v>
      </c>
      <c r="H32" s="3" t="n">
        <f aca="false">G32+F32</f>
        <v>2.34</v>
      </c>
      <c r="I32" s="4" t="n">
        <f aca="false">H32*C32</f>
        <v>-1587048.84</v>
      </c>
      <c r="J32" s="4" t="s">
        <v>47</v>
      </c>
      <c r="L32" s="5" t="n">
        <v>36524</v>
      </c>
      <c r="M32" s="3" t="n">
        <v>-0.015</v>
      </c>
      <c r="S32" s="4" t="n">
        <f aca="false">(SUM(M32:Q32)*E32)+I32+R32</f>
        <v>-1576875.45</v>
      </c>
      <c r="T32" s="3" t="n">
        <f aca="false">S32/E32</f>
        <v>2.325</v>
      </c>
    </row>
    <row r="33" customFormat="false" ht="12.75" hidden="false" customHeight="true" outlineLevel="0" collapsed="false">
      <c r="A33" s="1" t="s">
        <v>21</v>
      </c>
      <c r="B33" s="1" t="s">
        <v>23</v>
      </c>
      <c r="C33" s="2" t="n">
        <v>-179522</v>
      </c>
      <c r="D33" s="2" t="n">
        <f aca="false">C33*0</f>
        <v>-0</v>
      </c>
      <c r="E33" s="2" t="n">
        <f aca="false">SUM(C33:D33)</f>
        <v>-179522</v>
      </c>
      <c r="F33" s="3" t="n">
        <v>2.34</v>
      </c>
      <c r="G33" s="3" t="n">
        <v>0</v>
      </c>
      <c r="H33" s="3" t="n">
        <f aca="false">G33+F33</f>
        <v>2.34</v>
      </c>
      <c r="I33" s="4" t="n">
        <f aca="false">H33*C33</f>
        <v>-420081.48</v>
      </c>
      <c r="J33" s="4" t="s">
        <v>48</v>
      </c>
      <c r="L33" s="5" t="n">
        <v>36529</v>
      </c>
      <c r="S33" s="4" t="n">
        <f aca="false">(SUM(M33:Q33)*E33)+I33+R33</f>
        <v>-420081.48</v>
      </c>
      <c r="T33" s="3" t="n">
        <f aca="false">S33/E33</f>
        <v>2.34</v>
      </c>
    </row>
    <row r="34" customFormat="false" ht="12.75" hidden="false" customHeight="true" outlineLevel="0" collapsed="false">
      <c r="A34" s="1" t="s">
        <v>21</v>
      </c>
      <c r="B34" s="1" t="s">
        <v>23</v>
      </c>
      <c r="C34" s="2" t="n">
        <v>100000</v>
      </c>
      <c r="D34" s="2" t="n">
        <f aca="false">C34*0</f>
        <v>0</v>
      </c>
      <c r="E34" s="2" t="n">
        <f aca="false">SUM(C34:D34)</f>
        <v>100000</v>
      </c>
      <c r="F34" s="3" t="n">
        <v>2.19</v>
      </c>
      <c r="G34" s="3" t="n">
        <v>0</v>
      </c>
      <c r="H34" s="3" t="n">
        <f aca="false">G34+F34</f>
        <v>2.19</v>
      </c>
      <c r="I34" s="4" t="n">
        <f aca="false">H34*C34</f>
        <v>219000</v>
      </c>
      <c r="J34" s="4" t="s">
        <v>48</v>
      </c>
      <c r="L34" s="5" t="n">
        <v>36529</v>
      </c>
      <c r="S34" s="4" t="n">
        <f aca="false">(SUM(M34:Q34)*E34)+I34+R34</f>
        <v>219000</v>
      </c>
      <c r="T34" s="3" t="n">
        <f aca="false">S34/E34</f>
        <v>2.19</v>
      </c>
    </row>
    <row r="35" customFormat="false" ht="12.75" hidden="false" customHeight="true" outlineLevel="0" collapsed="false">
      <c r="A35" s="1" t="s">
        <v>21</v>
      </c>
      <c r="B35" s="1" t="s">
        <v>23</v>
      </c>
      <c r="C35" s="2" t="n">
        <v>-10476</v>
      </c>
      <c r="D35" s="2" t="n">
        <f aca="false">C35*0</f>
        <v>-0</v>
      </c>
      <c r="E35" s="2" t="n">
        <f aca="false">SUM(C35:D35)</f>
        <v>-10476</v>
      </c>
      <c r="F35" s="3" t="n">
        <v>2.19</v>
      </c>
      <c r="G35" s="3" t="n">
        <v>0</v>
      </c>
      <c r="H35" s="3" t="n">
        <f aca="false">G35+F35</f>
        <v>2.19</v>
      </c>
      <c r="I35" s="4" t="n">
        <f aca="false">H35*C35</f>
        <v>-22942.44</v>
      </c>
      <c r="J35" s="4" t="s">
        <v>49</v>
      </c>
      <c r="L35" s="5" t="n">
        <v>36535</v>
      </c>
      <c r="S35" s="4" t="n">
        <f aca="false">(SUM(M35:Q35)*E35)+I35+R35</f>
        <v>-22942.44</v>
      </c>
      <c r="T35" s="3" t="n">
        <f aca="false">S35/E35</f>
        <v>2.19</v>
      </c>
    </row>
    <row r="36" customFormat="false" ht="12.75" hidden="false" customHeight="true" outlineLevel="0" collapsed="false">
      <c r="A36" s="1" t="s">
        <v>21</v>
      </c>
      <c r="B36" s="1" t="s">
        <v>23</v>
      </c>
      <c r="C36" s="2" t="n">
        <v>3500000</v>
      </c>
      <c r="D36" s="2" t="n">
        <f aca="false">C36*0</f>
        <v>0</v>
      </c>
      <c r="E36" s="2" t="n">
        <f aca="false">SUM(C36:D36)</f>
        <v>3500000</v>
      </c>
      <c r="F36" s="3" t="n">
        <v>2.5675</v>
      </c>
      <c r="G36" s="3" t="n">
        <v>0</v>
      </c>
      <c r="H36" s="3" t="n">
        <f aca="false">G36+F36</f>
        <v>2.5675</v>
      </c>
      <c r="I36" s="4" t="n">
        <f aca="false">H36*C36</f>
        <v>8986250</v>
      </c>
      <c r="J36" s="4" t="s">
        <v>49</v>
      </c>
      <c r="L36" s="5" t="n">
        <v>36535</v>
      </c>
      <c r="S36" s="4" t="n">
        <f aca="false">(SUM(M36:Q36)*E36)+I36+R36</f>
        <v>8986250</v>
      </c>
      <c r="T36" s="3" t="n">
        <f aca="false">S36/E36</f>
        <v>2.5675</v>
      </c>
    </row>
    <row r="37" customFormat="false" ht="12.75" hidden="false" customHeight="true" outlineLevel="0" collapsed="false">
      <c r="A37" s="1" t="s">
        <v>21</v>
      </c>
      <c r="B37" s="1" t="s">
        <v>23</v>
      </c>
      <c r="C37" s="2" t="n">
        <v>-2300000</v>
      </c>
      <c r="D37" s="2" t="n">
        <f aca="false">C37*0</f>
        <v>-0</v>
      </c>
      <c r="E37" s="2" t="n">
        <f aca="false">SUM(C37:D37)</f>
        <v>-2300000</v>
      </c>
      <c r="F37" s="3" t="n">
        <v>2.59</v>
      </c>
      <c r="G37" s="3" t="n">
        <v>0</v>
      </c>
      <c r="H37" s="3" t="n">
        <f aca="false">G37+F37</f>
        <v>2.59</v>
      </c>
      <c r="I37" s="4" t="n">
        <f aca="false">H37*C37</f>
        <v>-5957000</v>
      </c>
      <c r="J37" s="4" t="s">
        <v>50</v>
      </c>
      <c r="L37" s="5" t="n">
        <v>36553</v>
      </c>
      <c r="S37" s="4" t="n">
        <f aca="false">(SUM(M37:Q37)*E37)+I37+R37</f>
        <v>-5957000</v>
      </c>
      <c r="T37" s="3" t="n">
        <f aca="false">S37/E37</f>
        <v>2.59</v>
      </c>
    </row>
    <row r="38" customFormat="false" ht="12.75" hidden="false" customHeight="true" outlineLevel="0" collapsed="false">
      <c r="A38" s="1" t="s">
        <v>21</v>
      </c>
      <c r="B38" s="1" t="s">
        <v>23</v>
      </c>
      <c r="C38" s="2" t="n">
        <v>-485034</v>
      </c>
      <c r="D38" s="2" t="n">
        <f aca="false">C38*0</f>
        <v>-0</v>
      </c>
      <c r="E38" s="2" t="n">
        <f aca="false">SUM(C38:D38)</f>
        <v>-485034</v>
      </c>
      <c r="F38" s="3" t="n">
        <v>2.59</v>
      </c>
      <c r="G38" s="3" t="n">
        <v>0</v>
      </c>
      <c r="H38" s="3" t="n">
        <f aca="false">G38+F38</f>
        <v>2.59</v>
      </c>
      <c r="I38" s="4" t="n">
        <f aca="false">H38*C38</f>
        <v>-1256238.06</v>
      </c>
      <c r="J38" s="4" t="s">
        <v>50</v>
      </c>
      <c r="L38" s="5" t="n">
        <v>36553</v>
      </c>
      <c r="S38" s="4" t="n">
        <f aca="false">(SUM(M38:Q38)*E38)+I38+R38</f>
        <v>-1256238.06</v>
      </c>
      <c r="T38" s="3" t="n">
        <f aca="false">S38/E38</f>
        <v>2.59</v>
      </c>
    </row>
    <row r="39" customFormat="false" ht="12.75" hidden="false" customHeight="false" outlineLevel="0" collapsed="false">
      <c r="A39" s="1" t="s">
        <v>21</v>
      </c>
      <c r="B39" s="1" t="s">
        <v>23</v>
      </c>
      <c r="C39" s="2" t="n">
        <v>-458031</v>
      </c>
      <c r="D39" s="2" t="n">
        <f aca="false">C39*0</f>
        <v>-0</v>
      </c>
      <c r="E39" s="2" t="n">
        <f aca="false">SUM(C39:D39)</f>
        <v>-458031</v>
      </c>
      <c r="F39" s="3" t="n">
        <v>2.59</v>
      </c>
      <c r="G39" s="3" t="n">
        <v>0</v>
      </c>
      <c r="H39" s="3" t="n">
        <f aca="false">G39+F39</f>
        <v>2.59</v>
      </c>
      <c r="I39" s="4" t="n">
        <f aca="false">H39*C39</f>
        <v>-1186300.29</v>
      </c>
      <c r="J39" s="4" t="s">
        <v>51</v>
      </c>
      <c r="L39" s="5" t="n">
        <v>36556</v>
      </c>
      <c r="S39" s="4" t="n">
        <f aca="false">(SUM(M39:Q39)*E39)+I39+R39</f>
        <v>-1186300.29</v>
      </c>
      <c r="T39" s="3" t="n">
        <f aca="false">S39/E39</f>
        <v>2.59</v>
      </c>
    </row>
    <row r="40" customFormat="false" ht="13.5" hidden="false" customHeight="false" outlineLevel="0" collapsed="false">
      <c r="C40" s="16" t="n">
        <f aca="false">SUM(C14:C39)</f>
        <v>455954</v>
      </c>
      <c r="D40" s="16" t="n">
        <f aca="false">SUM(D14:D39)</f>
        <v>0</v>
      </c>
      <c r="E40" s="16" t="n">
        <f aca="false">SUM(E14:E39)</f>
        <v>455954</v>
      </c>
      <c r="F40" s="17"/>
      <c r="G40" s="17"/>
      <c r="H40" s="17"/>
      <c r="I40" s="18" t="n">
        <f aca="false">SUM(I14:I39)</f>
        <v>1024478.865</v>
      </c>
      <c r="J40" s="18"/>
      <c r="K40" s="18"/>
      <c r="L40" s="19"/>
      <c r="M40" s="17"/>
      <c r="N40" s="17"/>
      <c r="O40" s="17"/>
      <c r="P40" s="17"/>
      <c r="Q40" s="18"/>
      <c r="R40" s="18" t="n">
        <f aca="false">SUM(R14:R39)</f>
        <v>-556966.74</v>
      </c>
      <c r="S40" s="18" t="n">
        <f aca="false">SUM(S14:S39)</f>
        <v>91449.185000001</v>
      </c>
      <c r="T40" s="17" t="n">
        <f aca="false">S40/E40</f>
        <v>0.200566690938123</v>
      </c>
    </row>
    <row r="41" customFormat="false" ht="13.5" hidden="false" customHeight="false" outlineLevel="0" collapsed="false"/>
    <row r="42" customFormat="false" ht="13.5" hidden="false" customHeight="false" outlineLevel="0" collapsed="false">
      <c r="A42" s="22" t="s">
        <v>21</v>
      </c>
      <c r="B42" s="22" t="s">
        <v>52</v>
      </c>
      <c r="C42" s="16" t="n">
        <f aca="false">SUM(C5,C12,C40)</f>
        <v>-2544046</v>
      </c>
      <c r="D42" s="16" t="n">
        <f aca="false">SUM(D5,D12,D40)</f>
        <v>0</v>
      </c>
      <c r="E42" s="16" t="n">
        <f aca="false">SUM(E5,E12,E40)</f>
        <v>-2544046</v>
      </c>
      <c r="F42" s="17"/>
      <c r="G42" s="17"/>
      <c r="H42" s="17" t="n">
        <f aca="false">I42/E42</f>
        <v>2.3547220195704</v>
      </c>
      <c r="I42" s="18" t="n">
        <f aca="false">SUM(I5,I12,I40)</f>
        <v>-5990521.135</v>
      </c>
      <c r="J42" s="18"/>
      <c r="K42" s="18"/>
      <c r="L42" s="19"/>
      <c r="M42" s="17"/>
      <c r="N42" s="17"/>
      <c r="O42" s="17"/>
      <c r="P42" s="17"/>
      <c r="Q42" s="18"/>
      <c r="R42" s="18" t="n">
        <f aca="false">SUM(R5,R12,R40)</f>
        <v>-556966.74</v>
      </c>
      <c r="S42" s="18" t="n">
        <f aca="false">SUM(S5,S12,S40)</f>
        <v>-6923550.815</v>
      </c>
      <c r="T42" s="17" t="n">
        <f aca="false">S42/E42</f>
        <v>2.72147233776433</v>
      </c>
    </row>
    <row r="43" customFormat="false" ht="13.5" hidden="false" customHeight="false" outlineLevel="0" collapsed="false">
      <c r="A43" s="23"/>
      <c r="B43" s="23"/>
      <c r="C43" s="24"/>
      <c r="D43" s="24"/>
      <c r="E43" s="24"/>
      <c r="F43" s="25"/>
      <c r="G43" s="25"/>
      <c r="H43" s="25"/>
      <c r="I43" s="26"/>
      <c r="J43" s="26"/>
      <c r="K43" s="26"/>
      <c r="L43" s="27"/>
      <c r="M43" s="25"/>
      <c r="N43" s="25"/>
      <c r="O43" s="25"/>
      <c r="P43" s="25"/>
      <c r="Q43" s="26"/>
      <c r="R43" s="26"/>
      <c r="S43" s="26"/>
      <c r="T43" s="25"/>
    </row>
    <row r="44" customFormat="false" ht="12.75" hidden="false" customHeight="false" outlineLevel="0" collapsed="false">
      <c r="A44" s="28" t="s">
        <v>53</v>
      </c>
      <c r="B44" s="28"/>
      <c r="C44" s="29"/>
      <c r="D44" s="29"/>
      <c r="E44" s="29"/>
      <c r="F44" s="30"/>
      <c r="G44" s="30"/>
      <c r="H44" s="30"/>
      <c r="I44" s="31"/>
      <c r="J44" s="31"/>
      <c r="K44" s="31"/>
      <c r="L44" s="32"/>
      <c r="M44" s="30"/>
      <c r="N44" s="30"/>
      <c r="O44" s="30"/>
      <c r="P44" s="30"/>
      <c r="Q44" s="31"/>
      <c r="R44" s="31"/>
      <c r="S44" s="31"/>
      <c r="T44" s="30"/>
      <c r="U44" s="33"/>
    </row>
    <row r="45" customFormat="false" ht="17.25" hidden="false" customHeight="true" outlineLevel="0" collapsed="false">
      <c r="A45" s="34" t="s">
        <v>21</v>
      </c>
      <c r="B45" s="34" t="s">
        <v>54</v>
      </c>
      <c r="C45" s="35" t="n">
        <v>10476</v>
      </c>
      <c r="D45" s="35" t="n">
        <f aca="false">C45*0</f>
        <v>0</v>
      </c>
      <c r="E45" s="35" t="n">
        <f aca="false">SUM(C45:D45)</f>
        <v>10476</v>
      </c>
      <c r="F45" s="36" t="n">
        <v>2.34</v>
      </c>
      <c r="G45" s="36" t="n">
        <v>0</v>
      </c>
      <c r="H45" s="36" t="n">
        <f aca="false">G45+F45</f>
        <v>2.34</v>
      </c>
      <c r="I45" s="37" t="n">
        <f aca="false">H45*C45</f>
        <v>24513.84</v>
      </c>
      <c r="J45" s="37" t="s">
        <v>49</v>
      </c>
      <c r="K45" s="37"/>
      <c r="L45" s="33" t="s">
        <v>55</v>
      </c>
      <c r="M45" s="36"/>
      <c r="N45" s="36"/>
      <c r="O45" s="36"/>
      <c r="P45" s="36"/>
      <c r="Q45" s="37"/>
      <c r="R45" s="37"/>
      <c r="S45" s="37" t="n">
        <f aca="false">(SUM(M45:Q45)*E45)+I45+R45</f>
        <v>24513.84</v>
      </c>
      <c r="T45" s="36" t="n">
        <f aca="false">S45/E45</f>
        <v>2.34</v>
      </c>
      <c r="U45" s="33" t="s">
        <v>26</v>
      </c>
    </row>
    <row r="46" customFormat="false" ht="12.75" hidden="false" customHeight="false" outlineLevel="0" collapsed="false">
      <c r="A46" s="34" t="s">
        <v>21</v>
      </c>
      <c r="B46" s="34" t="s">
        <v>54</v>
      </c>
      <c r="C46" s="35" t="n">
        <v>5615</v>
      </c>
      <c r="D46" s="35" t="n">
        <f aca="false">C46*0</f>
        <v>0</v>
      </c>
      <c r="E46" s="35" t="n">
        <f aca="false">SUM(C46:D46)</f>
        <v>5615</v>
      </c>
      <c r="F46" s="36" t="n">
        <v>0</v>
      </c>
      <c r="G46" s="36" t="n">
        <v>0</v>
      </c>
      <c r="H46" s="36" t="n">
        <f aca="false">G46+F46</f>
        <v>0</v>
      </c>
      <c r="I46" s="37" t="n">
        <f aca="false">H46*C46</f>
        <v>0</v>
      </c>
      <c r="J46" s="37" t="s">
        <v>56</v>
      </c>
      <c r="K46" s="37"/>
      <c r="L46" s="33" t="s">
        <v>55</v>
      </c>
      <c r="M46" s="36"/>
      <c r="N46" s="36"/>
      <c r="O46" s="36"/>
      <c r="P46" s="36"/>
      <c r="Q46" s="37"/>
      <c r="R46" s="37"/>
      <c r="S46" s="37" t="n">
        <f aca="false">(SUM(M46:Q46)*E46)+I46+R46</f>
        <v>0</v>
      </c>
      <c r="T46" s="36" t="n">
        <f aca="false">S46/E46</f>
        <v>0</v>
      </c>
      <c r="U46" s="33" t="s">
        <v>26</v>
      </c>
    </row>
    <row r="47" customFormat="false" ht="12.75" hidden="false" customHeight="false" outlineLevel="0" collapsed="false">
      <c r="A47" s="34" t="s">
        <v>21</v>
      </c>
      <c r="B47" s="34" t="s">
        <v>54</v>
      </c>
      <c r="C47" s="35" t="n">
        <v>-5615</v>
      </c>
      <c r="D47" s="35" t="n">
        <f aca="false">C47*0</f>
        <v>-0</v>
      </c>
      <c r="E47" s="35" t="n">
        <f aca="false">SUM(C47:D47)</f>
        <v>-5615</v>
      </c>
      <c r="F47" s="36" t="n">
        <v>2.34</v>
      </c>
      <c r="G47" s="36" t="n">
        <v>0</v>
      </c>
      <c r="H47" s="36" t="n">
        <f aca="false">G47+F47</f>
        <v>2.34</v>
      </c>
      <c r="I47" s="37" t="n">
        <f aca="false">H47*C47</f>
        <v>-13139.1</v>
      </c>
      <c r="J47" s="37" t="s">
        <v>56</v>
      </c>
      <c r="K47" s="37"/>
      <c r="L47" s="33" t="s">
        <v>55</v>
      </c>
      <c r="M47" s="36"/>
      <c r="N47" s="36"/>
      <c r="O47" s="36"/>
      <c r="P47" s="36"/>
      <c r="Q47" s="37"/>
      <c r="R47" s="37"/>
      <c r="S47" s="37" t="n">
        <f aca="false">(SUM(M47:Q47)*E47)+I47+R47</f>
        <v>-13139.1</v>
      </c>
      <c r="T47" s="36" t="n">
        <f aca="false">S47/E47</f>
        <v>2.34</v>
      </c>
      <c r="U47" s="33" t="s">
        <v>26</v>
      </c>
    </row>
    <row r="48" customFormat="false" ht="12.75" hidden="false" customHeight="false" outlineLevel="0" collapsed="false">
      <c r="A48" s="34" t="s">
        <v>21</v>
      </c>
      <c r="B48" s="34" t="s">
        <v>54</v>
      </c>
      <c r="C48" s="35" t="n">
        <v>-2188</v>
      </c>
      <c r="D48" s="35" t="n">
        <f aca="false">C48*0</f>
        <v>-0</v>
      </c>
      <c r="E48" s="35" t="n">
        <f aca="false">SUM(C48:D48)</f>
        <v>-2188</v>
      </c>
      <c r="F48" s="36" t="n">
        <v>2.59</v>
      </c>
      <c r="G48" s="36" t="n">
        <v>0</v>
      </c>
      <c r="H48" s="36" t="n">
        <f aca="false">G48+F48</f>
        <v>2.59</v>
      </c>
      <c r="I48" s="37" t="n">
        <f aca="false">H48*C48</f>
        <v>-5666.92</v>
      </c>
      <c r="J48" s="37" t="s">
        <v>51</v>
      </c>
      <c r="K48" s="37"/>
      <c r="L48" s="33" t="s">
        <v>55</v>
      </c>
      <c r="M48" s="36"/>
      <c r="N48" s="36"/>
      <c r="O48" s="36"/>
      <c r="P48" s="36"/>
      <c r="Q48" s="37"/>
      <c r="R48" s="37"/>
      <c r="S48" s="37" t="n">
        <f aca="false">(SUM(M48:Q48)*E48)+I48+R48</f>
        <v>-5666.92</v>
      </c>
      <c r="T48" s="36" t="n">
        <f aca="false">S48/E48</f>
        <v>2.59</v>
      </c>
      <c r="U48" s="33" t="s">
        <v>26</v>
      </c>
    </row>
    <row r="49" customFormat="false" ht="12.75" hidden="false" customHeight="false" outlineLevel="0" collapsed="false">
      <c r="A49" s="34" t="s">
        <v>21</v>
      </c>
      <c r="B49" s="34" t="s">
        <v>54</v>
      </c>
      <c r="C49" s="35" t="n">
        <v>25745</v>
      </c>
      <c r="D49" s="35" t="n">
        <f aca="false">C49*0</f>
        <v>0</v>
      </c>
      <c r="E49" s="35" t="n">
        <f aca="false">SUM(C49:D49)</f>
        <v>25745</v>
      </c>
      <c r="F49" s="36" t="n">
        <v>0</v>
      </c>
      <c r="G49" s="36" t="n">
        <v>0</v>
      </c>
      <c r="H49" s="36" t="n">
        <f aca="false">G49+F49</f>
        <v>0</v>
      </c>
      <c r="I49" s="37" t="n">
        <f aca="false">H49*C49</f>
        <v>0</v>
      </c>
      <c r="J49" s="37" t="s">
        <v>51</v>
      </c>
      <c r="K49" s="37"/>
      <c r="L49" s="33" t="s">
        <v>57</v>
      </c>
      <c r="M49" s="36"/>
      <c r="N49" s="36"/>
      <c r="O49" s="36"/>
      <c r="P49" s="36"/>
      <c r="Q49" s="37"/>
      <c r="R49" s="37"/>
      <c r="S49" s="37" t="n">
        <f aca="false">(SUM(M49:Q49)*E49)+I49+R49</f>
        <v>0</v>
      </c>
      <c r="T49" s="36" t="n">
        <f aca="false">S49/E49</f>
        <v>0</v>
      </c>
      <c r="U49" s="33" t="s">
        <v>26</v>
      </c>
    </row>
    <row r="50" customFormat="false" ht="12.75" hidden="false" customHeight="false" outlineLevel="0" collapsed="false">
      <c r="A50" s="34" t="s">
        <v>21</v>
      </c>
      <c r="B50" s="34" t="s">
        <v>54</v>
      </c>
      <c r="C50" s="35" t="n">
        <v>-3154</v>
      </c>
      <c r="D50" s="35" t="n">
        <f aca="false">C50*0</f>
        <v>-0</v>
      </c>
      <c r="E50" s="35" t="n">
        <f aca="false">SUM(C50:D50)</f>
        <v>-3154</v>
      </c>
      <c r="F50" s="36" t="n">
        <v>2.59</v>
      </c>
      <c r="G50" s="36" t="n">
        <v>0</v>
      </c>
      <c r="H50" s="36" t="n">
        <f aca="false">G50+F50</f>
        <v>2.59</v>
      </c>
      <c r="I50" s="37" t="n">
        <f aca="false">H50*C50</f>
        <v>-8168.86</v>
      </c>
      <c r="J50" s="37" t="s">
        <v>51</v>
      </c>
      <c r="K50" s="37"/>
      <c r="L50" s="33" t="s">
        <v>57</v>
      </c>
      <c r="M50" s="36"/>
      <c r="N50" s="36"/>
      <c r="O50" s="36"/>
      <c r="P50" s="36"/>
      <c r="Q50" s="37"/>
      <c r="R50" s="37"/>
      <c r="S50" s="37" t="n">
        <f aca="false">(SUM(M50:Q50)*E50)+I50+R50</f>
        <v>-8168.86</v>
      </c>
      <c r="T50" s="36" t="n">
        <f aca="false">S50/E50</f>
        <v>2.59</v>
      </c>
      <c r="U50" s="33" t="s">
        <v>26</v>
      </c>
    </row>
    <row r="51" customFormat="false" ht="12.75" hidden="false" customHeight="false" outlineLevel="0" collapsed="false">
      <c r="A51" s="28"/>
      <c r="B51" s="28"/>
      <c r="C51" s="29"/>
      <c r="D51" s="29"/>
      <c r="E51" s="29"/>
      <c r="F51" s="30"/>
      <c r="G51" s="30"/>
      <c r="H51" s="30"/>
      <c r="I51" s="31"/>
      <c r="J51" s="31"/>
      <c r="K51" s="31"/>
      <c r="L51" s="32"/>
      <c r="M51" s="30"/>
      <c r="N51" s="30"/>
      <c r="O51" s="30"/>
      <c r="P51" s="30"/>
      <c r="Q51" s="31"/>
      <c r="R51" s="31"/>
      <c r="S51" s="31"/>
      <c r="T51" s="30"/>
      <c r="U51" s="33"/>
    </row>
    <row r="52" customFormat="false" ht="12.75" hidden="true" customHeight="false" outlineLevel="0" collapsed="false">
      <c r="A52" s="9"/>
      <c r="B52" s="9" t="s">
        <v>22</v>
      </c>
      <c r="C52" s="2" t="n">
        <v>0</v>
      </c>
      <c r="D52" s="2" t="n">
        <f aca="false">C52*0</f>
        <v>0</v>
      </c>
      <c r="E52" s="2" t="n">
        <f aca="false">SUM(C52:D52)</f>
        <v>0</v>
      </c>
      <c r="F52" s="3" t="n">
        <v>0</v>
      </c>
      <c r="H52" s="3" t="n">
        <f aca="false">G52+F52</f>
        <v>0</v>
      </c>
      <c r="I52" s="4" t="n">
        <f aca="false">H52*C52</f>
        <v>0</v>
      </c>
      <c r="J52" s="4" t="s">
        <v>58</v>
      </c>
      <c r="S52" s="4" t="n">
        <f aca="false">(SUM(M52:Q52)*E52)+I52+R52</f>
        <v>0</v>
      </c>
      <c r="T52" s="3" t="e">
        <f aca="false">S52/E52</f>
        <v>#DIV/0!</v>
      </c>
      <c r="U52" s="20" t="s">
        <v>59</v>
      </c>
    </row>
    <row r="53" customFormat="false" ht="12.75" hidden="true" customHeight="false" outlineLevel="0" collapsed="false">
      <c r="A53" s="9"/>
      <c r="B53" s="9" t="s">
        <v>22</v>
      </c>
      <c r="C53" s="2" t="n">
        <v>0</v>
      </c>
      <c r="D53" s="2" t="n">
        <f aca="false">C53*0</f>
        <v>0</v>
      </c>
      <c r="E53" s="2" t="n">
        <f aca="false">SUM(C53:D53)</f>
        <v>0</v>
      </c>
      <c r="F53" s="3" t="n">
        <v>0</v>
      </c>
      <c r="H53" s="3" t="n">
        <f aca="false">G53+F53</f>
        <v>0</v>
      </c>
      <c r="I53" s="4" t="n">
        <f aca="false">H53*C53</f>
        <v>0</v>
      </c>
      <c r="L53" s="20" t="s">
        <v>57</v>
      </c>
      <c r="S53" s="4" t="n">
        <f aca="false">(SUM(M53:Q53)*E53)+I53+R53</f>
        <v>0</v>
      </c>
      <c r="T53" s="3" t="e">
        <f aca="false">S53/E53</f>
        <v>#DIV/0!</v>
      </c>
    </row>
    <row r="54" customFormat="false" ht="13.5" hidden="true" customHeight="false" outlineLevel="0" collapsed="false">
      <c r="A54" s="38"/>
      <c r="B54" s="38" t="s">
        <v>52</v>
      </c>
      <c r="C54" s="16" t="n">
        <f aca="false">SUM(C52:C53)</f>
        <v>0</v>
      </c>
      <c r="D54" s="16" t="n">
        <f aca="false">SUM(D52:D53)</f>
        <v>0</v>
      </c>
      <c r="E54" s="16" t="n">
        <f aca="false">SUM(E52:E53)</f>
        <v>0</v>
      </c>
      <c r="F54" s="17"/>
      <c r="G54" s="17"/>
      <c r="H54" s="17" t="e">
        <f aca="false">I54/E54</f>
        <v>#DIV/0!</v>
      </c>
      <c r="I54" s="18" t="n">
        <f aca="false">SUM(I52:I53)</f>
        <v>0</v>
      </c>
      <c r="J54" s="18"/>
      <c r="K54" s="18"/>
      <c r="L54" s="19"/>
      <c r="M54" s="17"/>
      <c r="N54" s="17"/>
      <c r="O54" s="17"/>
      <c r="P54" s="17"/>
      <c r="Q54" s="18"/>
      <c r="R54" s="18" t="n">
        <f aca="false">SUM(R52:R53)</f>
        <v>0</v>
      </c>
      <c r="S54" s="18" t="n">
        <f aca="false">SUM(S52:S53)</f>
        <v>0</v>
      </c>
      <c r="T54" s="17" t="e">
        <f aca="false">S54/E54</f>
        <v>#DIV/0!</v>
      </c>
    </row>
    <row r="55" customFormat="false" ht="12.75" hidden="false" customHeight="false" outlineLevel="0" collapsed="false">
      <c r="A55" s="23"/>
      <c r="B55" s="23"/>
      <c r="C55" s="24"/>
      <c r="D55" s="24"/>
      <c r="E55" s="24"/>
      <c r="F55" s="25"/>
      <c r="G55" s="25"/>
      <c r="H55" s="25"/>
      <c r="I55" s="26"/>
      <c r="J55" s="26"/>
      <c r="K55" s="26"/>
      <c r="L55" s="27"/>
      <c r="M55" s="25"/>
      <c r="N55" s="25"/>
      <c r="O55" s="25"/>
      <c r="P55" s="25"/>
      <c r="Q55" s="26"/>
      <c r="R55" s="26"/>
      <c r="S55" s="26"/>
      <c r="T55" s="25"/>
    </row>
    <row r="56" customFormat="false" ht="12.75" hidden="false" customHeight="false" outlineLevel="0" collapsed="false">
      <c r="A56" s="23"/>
      <c r="B56" s="23"/>
      <c r="C56" s="24"/>
      <c r="D56" s="24"/>
      <c r="E56" s="24"/>
      <c r="F56" s="25"/>
      <c r="G56" s="25"/>
      <c r="H56" s="25"/>
      <c r="I56" s="26"/>
      <c r="J56" s="26"/>
      <c r="K56" s="26"/>
      <c r="L56" s="27"/>
      <c r="M56" s="25"/>
      <c r="N56" s="25"/>
      <c r="O56" s="25"/>
      <c r="P56" s="25"/>
      <c r="Q56" s="26"/>
      <c r="R56" s="26"/>
      <c r="S56" s="26"/>
      <c r="T56" s="25"/>
    </row>
    <row r="57" customFormat="false" ht="12.75" hidden="false" customHeight="false" outlineLevel="0" collapsed="false">
      <c r="A57" s="9" t="s">
        <v>60</v>
      </c>
      <c r="B57" s="9" t="s">
        <v>54</v>
      </c>
      <c r="C57" s="2" t="n">
        <v>0</v>
      </c>
      <c r="D57" s="2" t="n">
        <f aca="false">C57*0</f>
        <v>0</v>
      </c>
      <c r="E57" s="2" t="n">
        <f aca="false">SUM(C57:D57)</f>
        <v>0</v>
      </c>
      <c r="F57" s="3" t="n">
        <v>0</v>
      </c>
      <c r="H57" s="3" t="n">
        <f aca="false">G57+F57</f>
        <v>0</v>
      </c>
      <c r="I57" s="4" t="n">
        <f aca="false">H57*C57</f>
        <v>0</v>
      </c>
      <c r="J57" s="4" t="s">
        <v>61</v>
      </c>
      <c r="R57" s="4" t="n">
        <f aca="false">93000-93000</f>
        <v>0</v>
      </c>
      <c r="S57" s="4" t="n">
        <f aca="false">(SUM(M57:Q57)*E57)+I57+R57</f>
        <v>0</v>
      </c>
      <c r="T57" s="3" t="e">
        <f aca="false">S57/E57</f>
        <v>#DIV/0!</v>
      </c>
      <c r="U57" s="20" t="s">
        <v>26</v>
      </c>
    </row>
    <row r="58" customFormat="false" ht="12.75" hidden="false" customHeight="false" outlineLevel="0" collapsed="false">
      <c r="A58" s="9" t="s">
        <v>60</v>
      </c>
      <c r="B58" s="9" t="s">
        <v>54</v>
      </c>
      <c r="C58" s="2" t="n">
        <v>-100000</v>
      </c>
      <c r="D58" s="2" t="n">
        <f aca="false">C58*0</f>
        <v>-0</v>
      </c>
      <c r="E58" s="2" t="n">
        <f aca="false">SUM(C58:D58)</f>
        <v>-100000</v>
      </c>
      <c r="F58" s="3" t="n">
        <v>2.494</v>
      </c>
      <c r="H58" s="3" t="n">
        <f aca="false">G58+F58</f>
        <v>2.494</v>
      </c>
      <c r="I58" s="4" t="n">
        <f aca="false">H58*C58</f>
        <v>-249400</v>
      </c>
      <c r="J58" s="4" t="s">
        <v>62</v>
      </c>
      <c r="M58" s="3" t="n">
        <v>0.01</v>
      </c>
      <c r="O58" s="3" t="n">
        <v>0.01</v>
      </c>
      <c r="S58" s="4" t="n">
        <f aca="false">(SUM(M58:Q58)*E58)+I58+R58</f>
        <v>-251400</v>
      </c>
      <c r="T58" s="3" t="n">
        <f aca="false">S58/E58</f>
        <v>2.514</v>
      </c>
      <c r="U58" s="20" t="s">
        <v>26</v>
      </c>
    </row>
    <row r="59" customFormat="false" ht="13.5" hidden="false" customHeight="false" outlineLevel="0" collapsed="false">
      <c r="A59" s="38" t="s">
        <v>60</v>
      </c>
      <c r="B59" s="38" t="s">
        <v>52</v>
      </c>
      <c r="C59" s="16" t="n">
        <f aca="false">SUM(C58)</f>
        <v>-100000</v>
      </c>
      <c r="D59" s="16" t="n">
        <f aca="false">SUM(D58)</f>
        <v>0</v>
      </c>
      <c r="E59" s="16" t="n">
        <f aca="false">SUM(E58)</f>
        <v>-100000</v>
      </c>
      <c r="F59" s="17"/>
      <c r="G59" s="17"/>
      <c r="H59" s="17" t="n">
        <f aca="false">I59/E59</f>
        <v>2.494</v>
      </c>
      <c r="I59" s="18" t="n">
        <f aca="false">SUM(I58)</f>
        <v>-249400</v>
      </c>
      <c r="J59" s="18"/>
      <c r="K59" s="18"/>
      <c r="L59" s="19"/>
      <c r="M59" s="17"/>
      <c r="N59" s="17"/>
      <c r="O59" s="17"/>
      <c r="P59" s="17"/>
      <c r="Q59" s="18"/>
      <c r="R59" s="18" t="n">
        <f aca="false">SUM(R58)</f>
        <v>0</v>
      </c>
      <c r="S59" s="18" t="n">
        <f aca="false">SUM(S58)</f>
        <v>-251400</v>
      </c>
      <c r="T59" s="17" t="n">
        <f aca="false">S59/E59</f>
        <v>2.514</v>
      </c>
    </row>
    <row r="60" customFormat="false" ht="13.5" hidden="false" customHeight="false" outlineLevel="0" collapsed="false">
      <c r="A60" s="39"/>
      <c r="B60" s="39"/>
      <c r="C60" s="24"/>
      <c r="D60" s="24"/>
      <c r="E60" s="24"/>
      <c r="F60" s="25"/>
      <c r="G60" s="25"/>
      <c r="H60" s="25"/>
      <c r="I60" s="26"/>
      <c r="J60" s="26"/>
      <c r="K60" s="26"/>
      <c r="L60" s="27"/>
      <c r="M60" s="25"/>
      <c r="N60" s="25"/>
      <c r="O60" s="25"/>
      <c r="P60" s="25"/>
      <c r="Q60" s="26"/>
      <c r="R60" s="26"/>
      <c r="S60" s="26"/>
      <c r="T60" s="25"/>
    </row>
    <row r="61" customFormat="false" ht="12.75" hidden="false" customHeight="false" outlineLevel="0" collapsed="false">
      <c r="A61" s="39"/>
      <c r="B61" s="39"/>
      <c r="C61" s="24"/>
      <c r="D61" s="24"/>
      <c r="E61" s="24"/>
      <c r="F61" s="25"/>
      <c r="G61" s="25"/>
      <c r="H61" s="25"/>
      <c r="I61" s="26"/>
      <c r="J61" s="26"/>
      <c r="K61" s="26"/>
      <c r="L61" s="27"/>
      <c r="M61" s="25"/>
      <c r="N61" s="25"/>
      <c r="O61" s="25"/>
      <c r="P61" s="25"/>
      <c r="Q61" s="26"/>
      <c r="R61" s="26"/>
      <c r="S61" s="26"/>
      <c r="T61" s="25"/>
    </row>
    <row r="62" customFormat="false" ht="12.75" hidden="false" customHeight="false" outlineLevel="0" collapsed="false">
      <c r="A62" s="9" t="s">
        <v>63</v>
      </c>
      <c r="B62" s="9" t="s">
        <v>22</v>
      </c>
      <c r="C62" s="2" t="n">
        <v>0</v>
      </c>
      <c r="D62" s="2" t="n">
        <f aca="false">C62*0</f>
        <v>0</v>
      </c>
      <c r="E62" s="2" t="n">
        <f aca="false">SUM(C62:D62)</f>
        <v>0</v>
      </c>
      <c r="F62" s="3" t="n">
        <v>0</v>
      </c>
      <c r="H62" s="3" t="n">
        <f aca="false">G62+F62</f>
        <v>0</v>
      </c>
      <c r="I62" s="4" t="n">
        <f aca="false">H62*C62</f>
        <v>0</v>
      </c>
      <c r="R62" s="4" t="n">
        <v>0</v>
      </c>
      <c r="S62" s="4" t="n">
        <f aca="false">(SUM(M62:Q62)*E62)+I62+R62</f>
        <v>0</v>
      </c>
      <c r="T62" s="3" t="e">
        <f aca="false">S62/E62</f>
        <v>#DIV/0!</v>
      </c>
      <c r="U62" s="20" t="s">
        <v>64</v>
      </c>
    </row>
    <row r="63" customFormat="false" ht="12.75" hidden="false" customHeight="false" outlineLevel="0" collapsed="false">
      <c r="A63" s="9" t="s">
        <v>63</v>
      </c>
      <c r="B63" s="9" t="s">
        <v>22</v>
      </c>
      <c r="C63" s="2" t="n">
        <v>0</v>
      </c>
      <c r="D63" s="2" t="n">
        <f aca="false">C63*0</f>
        <v>0</v>
      </c>
      <c r="E63" s="2" t="n">
        <f aca="false">SUM(C63:D63)</f>
        <v>0</v>
      </c>
      <c r="F63" s="3" t="n">
        <v>0</v>
      </c>
      <c r="H63" s="3" t="n">
        <f aca="false">G63+F63</f>
        <v>0</v>
      </c>
      <c r="I63" s="4" t="n">
        <f aca="false">H63*C63</f>
        <v>0</v>
      </c>
      <c r="J63" s="4" t="s">
        <v>28</v>
      </c>
      <c r="R63" s="4" t="n">
        <v>0</v>
      </c>
      <c r="S63" s="4" t="n">
        <f aca="false">(SUM(M63:Q63)*E63)+I63+R63</f>
        <v>0</v>
      </c>
      <c r="T63" s="3" t="e">
        <f aca="false">S63/E63</f>
        <v>#DIV/0!</v>
      </c>
      <c r="U63" s="20" t="s">
        <v>64</v>
      </c>
    </row>
    <row r="64" customFormat="false" ht="13.5" hidden="false" customHeight="false" outlineLevel="0" collapsed="false">
      <c r="A64" s="38" t="s">
        <v>63</v>
      </c>
      <c r="B64" s="38" t="s">
        <v>52</v>
      </c>
      <c r="C64" s="16" t="n">
        <f aca="false">SUM(C62:C63)</f>
        <v>0</v>
      </c>
      <c r="D64" s="16" t="n">
        <f aca="false">SUM(D62:D63)</f>
        <v>0</v>
      </c>
      <c r="E64" s="16" t="n">
        <f aca="false">SUM(E62:E63)</f>
        <v>0</v>
      </c>
      <c r="F64" s="17"/>
      <c r="G64" s="17"/>
      <c r="H64" s="17" t="e">
        <f aca="false">I64/E64</f>
        <v>#DIV/0!</v>
      </c>
      <c r="I64" s="18" t="n">
        <f aca="false">SUM(I62:I63)</f>
        <v>0</v>
      </c>
      <c r="J64" s="18"/>
      <c r="K64" s="18"/>
      <c r="L64" s="19"/>
      <c r="M64" s="17"/>
      <c r="N64" s="17"/>
      <c r="O64" s="17"/>
      <c r="P64" s="17"/>
      <c r="Q64" s="18"/>
      <c r="R64" s="18" t="n">
        <f aca="false">SUM(R62:R63)</f>
        <v>0</v>
      </c>
      <c r="S64" s="18" t="n">
        <f aca="false">SUM(S62:S63)</f>
        <v>0</v>
      </c>
      <c r="T64" s="17" t="e">
        <f aca="false">S64/E64</f>
        <v>#DIV/0!</v>
      </c>
    </row>
    <row r="65" customFormat="false" ht="13.5" hidden="false" customHeight="false" outlineLevel="0" collapsed="false">
      <c r="C65" s="24"/>
      <c r="D65" s="24"/>
      <c r="E65" s="24"/>
      <c r="F65" s="25"/>
      <c r="G65" s="25"/>
      <c r="H65" s="25"/>
      <c r="I65" s="26"/>
      <c r="J65" s="26"/>
      <c r="K65" s="26"/>
      <c r="L65" s="27"/>
      <c r="M65" s="25"/>
      <c r="N65" s="25"/>
      <c r="O65" s="25"/>
      <c r="P65" s="25"/>
      <c r="Q65" s="26"/>
      <c r="R65" s="26"/>
      <c r="S65" s="26"/>
      <c r="T65" s="26"/>
    </row>
    <row r="66" customFormat="false" ht="12.75" hidden="false" customHeight="false" outlineLevel="0" collapsed="false">
      <c r="T66" s="4"/>
    </row>
    <row r="67" customFormat="false" ht="12.75" hidden="false" customHeight="false" outlineLevel="0" collapsed="false">
      <c r="A67" s="9" t="s">
        <v>65</v>
      </c>
      <c r="B67" s="9" t="s">
        <v>22</v>
      </c>
      <c r="C67" s="2" t="n">
        <v>0</v>
      </c>
      <c r="D67" s="2" t="n">
        <f aca="false">C67*0</f>
        <v>0</v>
      </c>
      <c r="E67" s="2" t="n">
        <f aca="false">SUM(C67:D67)</f>
        <v>0</v>
      </c>
      <c r="F67" s="3" t="n">
        <v>0</v>
      </c>
      <c r="H67" s="3" t="n">
        <f aca="false">G67+F67</f>
        <v>0</v>
      </c>
      <c r="I67" s="4" t="n">
        <f aca="false">H67*C67</f>
        <v>0</v>
      </c>
      <c r="J67" s="4" t="s">
        <v>66</v>
      </c>
      <c r="R67" s="4" t="n">
        <v>0</v>
      </c>
      <c r="S67" s="4" t="n">
        <f aca="false">(SUM(M67:Q67)*E67)+I67+R67</f>
        <v>0</v>
      </c>
      <c r="T67" s="3" t="e">
        <f aca="false">S67/E67</f>
        <v>#DIV/0!</v>
      </c>
    </row>
    <row r="68" customFormat="false" ht="12.75" hidden="false" customHeight="false" outlineLevel="0" collapsed="false">
      <c r="A68" s="9" t="s">
        <v>65</v>
      </c>
      <c r="B68" s="9" t="s">
        <v>22</v>
      </c>
      <c r="C68" s="2" t="n">
        <v>0</v>
      </c>
      <c r="D68" s="2" t="n">
        <f aca="false">C68*0</f>
        <v>0</v>
      </c>
      <c r="E68" s="2" t="n">
        <f aca="false">SUM(C68:D68)</f>
        <v>0</v>
      </c>
      <c r="F68" s="3" t="n">
        <v>0</v>
      </c>
      <c r="H68" s="3" t="n">
        <f aca="false">G68+F68</f>
        <v>0</v>
      </c>
      <c r="I68" s="4" t="n">
        <f aca="false">H68*C68</f>
        <v>0</v>
      </c>
      <c r="R68" s="4" t="n">
        <v>0</v>
      </c>
      <c r="S68" s="4" t="n">
        <f aca="false">(SUM(M68:Q68)*E68)+I68+R68</f>
        <v>0</v>
      </c>
      <c r="T68" s="3" t="e">
        <f aca="false">S68/E68</f>
        <v>#DIV/0!</v>
      </c>
    </row>
    <row r="69" customFormat="false" ht="12.75" hidden="false" customHeight="false" outlineLevel="0" collapsed="false">
      <c r="A69" s="9" t="s">
        <v>65</v>
      </c>
      <c r="B69" s="9" t="s">
        <v>22</v>
      </c>
      <c r="C69" s="2" t="n">
        <v>0</v>
      </c>
      <c r="D69" s="2" t="n">
        <f aca="false">C69*0</f>
        <v>0</v>
      </c>
      <c r="E69" s="2" t="n">
        <f aca="false">SUM(C69:D69)</f>
        <v>0</v>
      </c>
      <c r="F69" s="3" t="n">
        <v>0</v>
      </c>
      <c r="H69" s="3" t="n">
        <f aca="false">G69+F69</f>
        <v>0</v>
      </c>
      <c r="I69" s="4" t="n">
        <f aca="false">H69*C69</f>
        <v>0</v>
      </c>
      <c r="J69" s="4" t="s">
        <v>28</v>
      </c>
      <c r="R69" s="4" t="n">
        <v>0</v>
      </c>
      <c r="S69" s="4" t="n">
        <f aca="false">(SUM(M69:Q69)*E69)+I69+R69</f>
        <v>0</v>
      </c>
      <c r="T69" s="3" t="e">
        <f aca="false">S69/E69</f>
        <v>#DIV/0!</v>
      </c>
    </row>
    <row r="70" customFormat="false" ht="13.5" hidden="false" customHeight="false" outlineLevel="0" collapsed="false">
      <c r="A70" s="38" t="s">
        <v>65</v>
      </c>
      <c r="B70" s="38" t="s">
        <v>52</v>
      </c>
      <c r="C70" s="16" t="n">
        <f aca="false">SUM(C67:C69)</f>
        <v>0</v>
      </c>
      <c r="D70" s="16" t="n">
        <f aca="false">SUM(D67:D69)</f>
        <v>0</v>
      </c>
      <c r="E70" s="16" t="n">
        <f aca="false">SUM(E67:E69)</f>
        <v>0</v>
      </c>
      <c r="F70" s="17"/>
      <c r="G70" s="17"/>
      <c r="H70" s="17" t="e">
        <f aca="false">I70/E70</f>
        <v>#DIV/0!</v>
      </c>
      <c r="I70" s="18" t="n">
        <f aca="false">SUM(I67:I69)</f>
        <v>0</v>
      </c>
      <c r="J70" s="18"/>
      <c r="K70" s="18"/>
      <c r="L70" s="19"/>
      <c r="M70" s="17"/>
      <c r="N70" s="17"/>
      <c r="O70" s="17"/>
      <c r="P70" s="17"/>
      <c r="Q70" s="18"/>
      <c r="R70" s="18" t="n">
        <f aca="false">SUM(R67:R69)</f>
        <v>0</v>
      </c>
      <c r="S70" s="18" t="n">
        <f aca="false">SUM(S67:S69)</f>
        <v>0</v>
      </c>
      <c r="T70" s="17" t="e">
        <f aca="false">S70/E70</f>
        <v>#DIV/0!</v>
      </c>
    </row>
    <row r="71" customFormat="false" ht="13.5" hidden="false" customHeight="false" outlineLevel="0" collapsed="false">
      <c r="T71" s="4"/>
    </row>
    <row r="72" customFormat="false" ht="12.75" hidden="false" customHeight="false" outlineLevel="0" collapsed="false">
      <c r="T72" s="4"/>
    </row>
    <row r="73" customFormat="false" ht="12.75" hidden="false" customHeight="false" outlineLevel="0" collapsed="false">
      <c r="A73" s="9" t="s">
        <v>67</v>
      </c>
      <c r="B73" s="9" t="s">
        <v>68</v>
      </c>
      <c r="C73" s="2" t="n">
        <v>0</v>
      </c>
      <c r="D73" s="2" t="n">
        <f aca="false">C73*0</f>
        <v>0</v>
      </c>
      <c r="E73" s="2" t="n">
        <f aca="false">SUM(C73:D73)</f>
        <v>0</v>
      </c>
      <c r="F73" s="3" t="n">
        <v>0</v>
      </c>
      <c r="H73" s="3" t="n">
        <f aca="false">G73+F73</f>
        <v>0</v>
      </c>
      <c r="I73" s="4" t="n">
        <f aca="false">H73*C73</f>
        <v>0</v>
      </c>
      <c r="J73" s="4" t="s">
        <v>28</v>
      </c>
      <c r="R73" s="4" t="n">
        <v>0</v>
      </c>
      <c r="S73" s="4" t="n">
        <f aca="false">(SUM(M73:Q73)*E73)+I73+R73</f>
        <v>0</v>
      </c>
      <c r="T73" s="3" t="e">
        <f aca="false">S73/E73</f>
        <v>#DIV/0!</v>
      </c>
    </row>
    <row r="74" customFormat="false" ht="13.5" hidden="false" customHeight="false" outlineLevel="0" collapsed="false">
      <c r="A74" s="38" t="s">
        <v>67</v>
      </c>
      <c r="B74" s="38" t="s">
        <v>52</v>
      </c>
      <c r="C74" s="16" t="n">
        <f aca="false">SUM(C73)</f>
        <v>0</v>
      </c>
      <c r="D74" s="16" t="n">
        <f aca="false">SUM(D73)</f>
        <v>0</v>
      </c>
      <c r="E74" s="16" t="n">
        <f aca="false">SUM(E73)</f>
        <v>0</v>
      </c>
      <c r="F74" s="17"/>
      <c r="G74" s="17"/>
      <c r="H74" s="17" t="e">
        <f aca="false">I74/E74</f>
        <v>#DIV/0!</v>
      </c>
      <c r="I74" s="18" t="n">
        <f aca="false">SUM(I73)</f>
        <v>0</v>
      </c>
      <c r="J74" s="18"/>
      <c r="K74" s="18"/>
      <c r="L74" s="19"/>
      <c r="M74" s="17"/>
      <c r="N74" s="17"/>
      <c r="O74" s="17"/>
      <c r="P74" s="17"/>
      <c r="Q74" s="18"/>
      <c r="R74" s="18" t="n">
        <f aca="false">SUM(R73)</f>
        <v>0</v>
      </c>
      <c r="S74" s="18" t="n">
        <f aca="false">SUM(S73)</f>
        <v>0</v>
      </c>
      <c r="T74" s="17" t="e">
        <f aca="false">S74/E74</f>
        <v>#DIV/0!</v>
      </c>
    </row>
    <row r="75" customFormat="false" ht="13.5" hidden="false" customHeight="false" outlineLevel="0" collapsed="false">
      <c r="T75" s="4"/>
    </row>
    <row r="76" customFormat="false" ht="12.75" hidden="false" customHeight="false" outlineLevel="0" collapsed="false">
      <c r="T76" s="4"/>
    </row>
    <row r="77" customFormat="false" ht="12.75" hidden="false" customHeight="false" outlineLevel="0" collapsed="false">
      <c r="A77" s="9" t="s">
        <v>69</v>
      </c>
      <c r="B77" s="9" t="s">
        <v>70</v>
      </c>
      <c r="C77" s="2" t="n">
        <v>0</v>
      </c>
      <c r="D77" s="2" t="n">
        <f aca="false">C77*0</f>
        <v>0</v>
      </c>
      <c r="E77" s="2" t="n">
        <f aca="false">SUM(C77:D77)</f>
        <v>0</v>
      </c>
      <c r="F77" s="3" t="n">
        <v>0</v>
      </c>
      <c r="H77" s="3" t="n">
        <f aca="false">G77+F77</f>
        <v>0</v>
      </c>
      <c r="I77" s="4" t="n">
        <f aca="false">H77*C77</f>
        <v>0</v>
      </c>
      <c r="Q77" s="3"/>
      <c r="S77" s="4" t="n">
        <f aca="false">(SUM(M77:Q77)*E77)+I77+R77</f>
        <v>0</v>
      </c>
      <c r="T77" s="3" t="e">
        <f aca="false">S77/E77</f>
        <v>#DIV/0!</v>
      </c>
    </row>
    <row r="78" customFormat="false" ht="12.75" hidden="false" customHeight="false" outlineLevel="0" collapsed="false">
      <c r="A78" s="9" t="s">
        <v>69</v>
      </c>
      <c r="B78" s="9" t="s">
        <v>70</v>
      </c>
      <c r="C78" s="2" t="n">
        <v>0</v>
      </c>
      <c r="D78" s="2" t="n">
        <f aca="false">C78*0</f>
        <v>0</v>
      </c>
      <c r="E78" s="2" t="n">
        <f aca="false">SUM(C78:D78)</f>
        <v>0</v>
      </c>
      <c r="F78" s="3" t="n">
        <v>0</v>
      </c>
      <c r="H78" s="3" t="n">
        <f aca="false">G78+F78</f>
        <v>0</v>
      </c>
      <c r="I78" s="4" t="n">
        <f aca="false">H78*C78</f>
        <v>0</v>
      </c>
      <c r="Q78" s="3"/>
      <c r="S78" s="4" t="n">
        <f aca="false">(SUM(M78:Q78)*E78)+I78+R78</f>
        <v>0</v>
      </c>
      <c r="T78" s="3" t="e">
        <f aca="false">S78/E78</f>
        <v>#DIV/0!</v>
      </c>
    </row>
    <row r="79" customFormat="false" ht="12.75" hidden="false" customHeight="false" outlineLevel="0" collapsed="false">
      <c r="A79" s="9" t="s">
        <v>69</v>
      </c>
      <c r="B79" s="9" t="s">
        <v>70</v>
      </c>
      <c r="C79" s="2" t="n">
        <v>0</v>
      </c>
      <c r="D79" s="2" t="n">
        <f aca="false">C79*0</f>
        <v>0</v>
      </c>
      <c r="E79" s="2" t="n">
        <f aca="false">SUM(C79:D79)</f>
        <v>0</v>
      </c>
      <c r="F79" s="3" t="n">
        <v>0</v>
      </c>
      <c r="H79" s="3" t="n">
        <f aca="false">G79+F79</f>
        <v>0</v>
      </c>
      <c r="I79" s="4" t="n">
        <f aca="false">H79*C79</f>
        <v>0</v>
      </c>
      <c r="S79" s="4" t="n">
        <f aca="false">(SUM(M79:Q79)*E79)+I79+R79</f>
        <v>0</v>
      </c>
      <c r="T79" s="3" t="e">
        <f aca="false">S79/E79</f>
        <v>#DIV/0!</v>
      </c>
    </row>
    <row r="80" customFormat="false" ht="13.5" hidden="false" customHeight="false" outlineLevel="0" collapsed="false">
      <c r="A80" s="38" t="s">
        <v>69</v>
      </c>
      <c r="B80" s="38" t="s">
        <v>52</v>
      </c>
      <c r="C80" s="16" t="n">
        <f aca="false">SUM(C77:C79)</f>
        <v>0</v>
      </c>
      <c r="D80" s="16" t="n">
        <f aca="false">SUM(D77:D79)</f>
        <v>0</v>
      </c>
      <c r="E80" s="16" t="n">
        <f aca="false">SUM(E77:E79)</f>
        <v>0</v>
      </c>
      <c r="F80" s="17"/>
      <c r="G80" s="17"/>
      <c r="H80" s="17" t="e">
        <f aca="false">I80/E80</f>
        <v>#DIV/0!</v>
      </c>
      <c r="I80" s="18" t="n">
        <f aca="false">SUM(I77:I79)</f>
        <v>0</v>
      </c>
      <c r="J80" s="18"/>
      <c r="K80" s="18"/>
      <c r="L80" s="19"/>
      <c r="M80" s="17"/>
      <c r="N80" s="17"/>
      <c r="O80" s="17"/>
      <c r="P80" s="17"/>
      <c r="Q80" s="18"/>
      <c r="R80" s="18" t="n">
        <f aca="false">SUM(R77:R79)</f>
        <v>0</v>
      </c>
      <c r="S80" s="18" t="n">
        <f aca="false">SUM(S77:S79)</f>
        <v>0</v>
      </c>
      <c r="T80" s="17" t="e">
        <f aca="false">S80/E80</f>
        <v>#DIV/0!</v>
      </c>
    </row>
    <row r="81" customFormat="false" ht="13.5" hidden="false" customHeight="false" outlineLevel="0" collapsed="false">
      <c r="T81" s="4"/>
    </row>
    <row r="82" customFormat="false" ht="12.75" hidden="false" customHeight="false" outlineLevel="0" collapsed="false">
      <c r="T82" s="4"/>
    </row>
    <row r="83" customFormat="false" ht="12.75" hidden="false" customHeight="false" outlineLevel="0" collapsed="false">
      <c r="A83" s="9" t="s">
        <v>71</v>
      </c>
      <c r="B83" s="9" t="s">
        <v>72</v>
      </c>
      <c r="C83" s="2" t="n">
        <f aca="false">-123149+123149</f>
        <v>0</v>
      </c>
      <c r="D83" s="2" t="n">
        <f aca="false">C83*0</f>
        <v>0</v>
      </c>
      <c r="E83" s="2" t="n">
        <f aca="false">SUM(C83:D83)</f>
        <v>0</v>
      </c>
      <c r="F83" s="3" t="n">
        <v>0</v>
      </c>
      <c r="H83" s="3" t="n">
        <f aca="false">G83+F83</f>
        <v>0</v>
      </c>
      <c r="I83" s="4" t="n">
        <f aca="false">H83*C83</f>
        <v>0</v>
      </c>
      <c r="Q83" s="3"/>
      <c r="S83" s="4" t="n">
        <f aca="false">(SUM(M83:Q83)*E83)+I83+R83</f>
        <v>0</v>
      </c>
      <c r="T83" s="3" t="e">
        <f aca="false">S83/E83</f>
        <v>#DIV/0!</v>
      </c>
      <c r="U83" s="20" t="s">
        <v>73</v>
      </c>
    </row>
    <row r="84" customFormat="false" ht="12.75" hidden="false" customHeight="false" outlineLevel="0" collapsed="false">
      <c r="A84" s="9" t="s">
        <v>71</v>
      </c>
      <c r="B84" s="9" t="s">
        <v>72</v>
      </c>
      <c r="C84" s="2" t="n">
        <v>0</v>
      </c>
      <c r="D84" s="2" t="n">
        <f aca="false">C84*0</f>
        <v>0</v>
      </c>
      <c r="E84" s="2" t="n">
        <f aca="false">SUM(C84:D84)</f>
        <v>0</v>
      </c>
      <c r="F84" s="3" t="n">
        <v>0</v>
      </c>
      <c r="H84" s="3" t="n">
        <f aca="false">G84+F84</f>
        <v>0</v>
      </c>
      <c r="I84" s="4" t="n">
        <f aca="false">H84*C84</f>
        <v>0</v>
      </c>
      <c r="Q84" s="3"/>
      <c r="S84" s="4" t="n">
        <f aca="false">(SUM(M84:Q84)*E84)+I84+R84</f>
        <v>0</v>
      </c>
      <c r="T84" s="3" t="e">
        <f aca="false">S84/E84</f>
        <v>#DIV/0!</v>
      </c>
    </row>
    <row r="85" customFormat="false" ht="12.75" hidden="false" customHeight="false" outlineLevel="0" collapsed="false">
      <c r="A85" s="9" t="s">
        <v>71</v>
      </c>
      <c r="B85" s="9" t="s">
        <v>72</v>
      </c>
      <c r="C85" s="2" t="n">
        <v>0</v>
      </c>
      <c r="D85" s="2" t="n">
        <f aca="false">C85*0</f>
        <v>0</v>
      </c>
      <c r="E85" s="2" t="n">
        <f aca="false">SUM(C85:D85)</f>
        <v>0</v>
      </c>
      <c r="F85" s="3" t="n">
        <v>0</v>
      </c>
      <c r="H85" s="3" t="n">
        <f aca="false">G85+F85</f>
        <v>0</v>
      </c>
      <c r="I85" s="4" t="n">
        <f aca="false">H85*C85</f>
        <v>0</v>
      </c>
      <c r="S85" s="4" t="n">
        <f aca="false">(SUM(M85:Q85)*E85)+I85+R85</f>
        <v>0</v>
      </c>
      <c r="T85" s="3" t="e">
        <f aca="false">S85/E85</f>
        <v>#DIV/0!</v>
      </c>
    </row>
    <row r="86" customFormat="false" ht="13.5" hidden="false" customHeight="false" outlineLevel="0" collapsed="false">
      <c r="A86" s="38" t="s">
        <v>71</v>
      </c>
      <c r="B86" s="38" t="s">
        <v>52</v>
      </c>
      <c r="C86" s="16" t="n">
        <f aca="false">SUM(C83:C85)</f>
        <v>0</v>
      </c>
      <c r="D86" s="16" t="n">
        <f aca="false">SUM(D83:D85)</f>
        <v>0</v>
      </c>
      <c r="E86" s="16" t="n">
        <f aca="false">SUM(E83:E85)</f>
        <v>0</v>
      </c>
      <c r="F86" s="17"/>
      <c r="G86" s="17"/>
      <c r="H86" s="17" t="e">
        <f aca="false">I86/E86</f>
        <v>#DIV/0!</v>
      </c>
      <c r="I86" s="18" t="n">
        <f aca="false">SUM(I83:I85)</f>
        <v>0</v>
      </c>
      <c r="J86" s="18"/>
      <c r="K86" s="18"/>
      <c r="L86" s="19"/>
      <c r="M86" s="17"/>
      <c r="N86" s="17"/>
      <c r="O86" s="17"/>
      <c r="P86" s="17"/>
      <c r="Q86" s="18"/>
      <c r="R86" s="18" t="n">
        <f aca="false">SUM(R83:R85)</f>
        <v>0</v>
      </c>
      <c r="S86" s="18" t="n">
        <f aca="false">SUM(S83:S85)</f>
        <v>0</v>
      </c>
      <c r="T86" s="17" t="e">
        <f aca="false">S86/E86</f>
        <v>#DIV/0!</v>
      </c>
    </row>
    <row r="87" customFormat="false" ht="13.5" hidden="false" customHeight="false" outlineLevel="0" collapsed="false">
      <c r="T87" s="4"/>
    </row>
    <row r="88" customFormat="false" ht="12.75" hidden="false" customHeight="false" outlineLevel="0" collapsed="false">
      <c r="T88" s="4"/>
    </row>
    <row r="89" customFormat="false" ht="12.75" hidden="false" customHeight="false" outlineLevel="0" collapsed="false">
      <c r="A89" s="9" t="s">
        <v>74</v>
      </c>
      <c r="B89" s="9" t="s">
        <v>75</v>
      </c>
      <c r="C89" s="2" t="n">
        <v>0</v>
      </c>
      <c r="D89" s="2" t="n">
        <f aca="false">C89*0</f>
        <v>0</v>
      </c>
      <c r="E89" s="2" t="n">
        <f aca="false">SUM(C89:D89)</f>
        <v>0</v>
      </c>
      <c r="F89" s="3" t="n">
        <v>0</v>
      </c>
      <c r="H89" s="3" t="n">
        <f aca="false">G89+F89</f>
        <v>0</v>
      </c>
      <c r="I89" s="4" t="n">
        <f aca="false">H89*C89</f>
        <v>0</v>
      </c>
      <c r="S89" s="4" t="n">
        <f aca="false">(SUM(M89:Q89)*E89)+I89+R89</f>
        <v>0</v>
      </c>
      <c r="T89" s="3" t="e">
        <f aca="false">S89/E89</f>
        <v>#DIV/0!</v>
      </c>
    </row>
    <row r="90" customFormat="false" ht="12.75" hidden="false" customHeight="false" outlineLevel="0" collapsed="false">
      <c r="A90" s="9" t="s">
        <v>74</v>
      </c>
      <c r="B90" s="9" t="s">
        <v>75</v>
      </c>
      <c r="C90" s="2" t="n">
        <v>0</v>
      </c>
      <c r="D90" s="2" t="n">
        <f aca="false">C90*0</f>
        <v>0</v>
      </c>
      <c r="E90" s="2" t="n">
        <f aca="false">SUM(C90:D90)</f>
        <v>0</v>
      </c>
      <c r="F90" s="3" t="n">
        <v>0</v>
      </c>
      <c r="H90" s="3" t="n">
        <f aca="false">G90+F90</f>
        <v>0</v>
      </c>
      <c r="I90" s="4" t="n">
        <f aca="false">H90*C90</f>
        <v>0</v>
      </c>
      <c r="S90" s="4" t="n">
        <f aca="false">(SUM(M90:Q90)*E90)+I90+R90</f>
        <v>0</v>
      </c>
      <c r="T90" s="3" t="e">
        <f aca="false">S90/E90</f>
        <v>#DIV/0!</v>
      </c>
    </row>
    <row r="91" customFormat="false" ht="12.75" hidden="false" customHeight="false" outlineLevel="0" collapsed="false">
      <c r="A91" s="9" t="s">
        <v>74</v>
      </c>
      <c r="B91" s="9" t="s">
        <v>75</v>
      </c>
      <c r="C91" s="2" t="n">
        <v>0</v>
      </c>
      <c r="D91" s="2" t="n">
        <f aca="false">C91*0</f>
        <v>0</v>
      </c>
      <c r="E91" s="2" t="n">
        <f aca="false">SUM(C91:D91)</f>
        <v>0</v>
      </c>
      <c r="F91" s="3" t="n">
        <v>0</v>
      </c>
      <c r="H91" s="3" t="n">
        <f aca="false">G91+F91</f>
        <v>0</v>
      </c>
      <c r="I91" s="4" t="n">
        <f aca="false">H91*C91</f>
        <v>0</v>
      </c>
      <c r="S91" s="4" t="n">
        <f aca="false">(SUM(M91:Q91)*E91)+I91+R91</f>
        <v>0</v>
      </c>
      <c r="T91" s="3" t="e">
        <f aca="false">S91/E91</f>
        <v>#DIV/0!</v>
      </c>
    </row>
    <row r="92" customFormat="false" ht="13.5" hidden="false" customHeight="false" outlineLevel="0" collapsed="false">
      <c r="A92" s="38" t="s">
        <v>74</v>
      </c>
      <c r="B92" s="38" t="s">
        <v>52</v>
      </c>
      <c r="C92" s="16" t="n">
        <f aca="false">SUM(C89:C91)</f>
        <v>0</v>
      </c>
      <c r="D92" s="16" t="n">
        <f aca="false">SUM(D89:D91)</f>
        <v>0</v>
      </c>
      <c r="E92" s="16" t="n">
        <f aca="false">SUM(E89:E91)</f>
        <v>0</v>
      </c>
      <c r="F92" s="17"/>
      <c r="G92" s="17"/>
      <c r="H92" s="17" t="e">
        <f aca="false">I92/E92</f>
        <v>#DIV/0!</v>
      </c>
      <c r="I92" s="18" t="n">
        <f aca="false">SUM(I89:I91)</f>
        <v>0</v>
      </c>
      <c r="J92" s="18"/>
      <c r="K92" s="18"/>
      <c r="L92" s="19"/>
      <c r="M92" s="17"/>
      <c r="N92" s="17"/>
      <c r="O92" s="17"/>
      <c r="P92" s="17"/>
      <c r="Q92" s="18"/>
      <c r="R92" s="18" t="n">
        <f aca="false">SUM(R89:R91)</f>
        <v>0</v>
      </c>
      <c r="S92" s="18" t="n">
        <f aca="false">SUM(S89:S91)</f>
        <v>0</v>
      </c>
      <c r="T92" s="17" t="e">
        <f aca="false">S92/E92</f>
        <v>#DIV/0!</v>
      </c>
    </row>
    <row r="93" customFormat="false" ht="13.5" hidden="false" customHeight="false" outlineLevel="0" collapsed="false">
      <c r="T93" s="4"/>
    </row>
    <row r="94" customFormat="false" ht="12.75" hidden="false" customHeight="false" outlineLevel="0" collapsed="false">
      <c r="T94" s="4"/>
    </row>
    <row r="95" customFormat="false" ht="12.75" hidden="false" customHeight="false" outlineLevel="0" collapsed="false">
      <c r="A95" s="9" t="s">
        <v>76</v>
      </c>
      <c r="B95" s="9" t="s">
        <v>75</v>
      </c>
      <c r="C95" s="2" t="n">
        <v>0</v>
      </c>
      <c r="D95" s="2" t="n">
        <f aca="false">C95*0</f>
        <v>0</v>
      </c>
      <c r="E95" s="2" t="n">
        <f aca="false">SUM(C95:D95)</f>
        <v>0</v>
      </c>
      <c r="F95" s="3" t="n">
        <v>0</v>
      </c>
      <c r="G95" s="3" t="n">
        <v>0</v>
      </c>
      <c r="H95" s="3" t="n">
        <f aca="false">G95+F95</f>
        <v>0</v>
      </c>
      <c r="I95" s="4" t="n">
        <f aca="false">H95*C95</f>
        <v>0</v>
      </c>
      <c r="S95" s="4" t="n">
        <f aca="false">(SUM(M95:Q95)*E95)+I95+R95</f>
        <v>0</v>
      </c>
      <c r="T95" s="3" t="e">
        <f aca="false">S95/E95</f>
        <v>#DIV/0!</v>
      </c>
      <c r="U95" s="20" t="s">
        <v>77</v>
      </c>
    </row>
    <row r="96" customFormat="false" ht="12.75" hidden="false" customHeight="false" outlineLevel="0" collapsed="false">
      <c r="A96" s="9" t="s">
        <v>76</v>
      </c>
      <c r="B96" s="9" t="s">
        <v>75</v>
      </c>
      <c r="C96" s="2" t="n">
        <v>0</v>
      </c>
      <c r="D96" s="2" t="n">
        <f aca="false">C96*0</f>
        <v>0</v>
      </c>
      <c r="E96" s="2" t="n">
        <f aca="false">SUM(C96:D96)</f>
        <v>0</v>
      </c>
      <c r="H96" s="3" t="n">
        <f aca="false">G96+F96</f>
        <v>0</v>
      </c>
      <c r="I96" s="4" t="n">
        <f aca="false">H96*C96</f>
        <v>0</v>
      </c>
      <c r="S96" s="4" t="n">
        <f aca="false">(SUM(M96:Q96)*E96)+I96+R96</f>
        <v>0</v>
      </c>
      <c r="T96" s="3" t="e">
        <f aca="false">S96/E96</f>
        <v>#DIV/0!</v>
      </c>
    </row>
    <row r="97" customFormat="false" ht="12.75" hidden="false" customHeight="false" outlineLevel="0" collapsed="false">
      <c r="A97" s="9" t="s">
        <v>76</v>
      </c>
      <c r="B97" s="9" t="s">
        <v>75</v>
      </c>
      <c r="C97" s="2" t="n">
        <v>0</v>
      </c>
      <c r="D97" s="2" t="n">
        <f aca="false">C97*0</f>
        <v>0</v>
      </c>
      <c r="E97" s="2" t="n">
        <f aca="false">SUM(C97:D97)</f>
        <v>0</v>
      </c>
      <c r="F97" s="3" t="n">
        <v>0</v>
      </c>
      <c r="H97" s="3" t="n">
        <f aca="false">G97+F97</f>
        <v>0</v>
      </c>
      <c r="I97" s="4" t="n">
        <f aca="false">H97*C97</f>
        <v>0</v>
      </c>
      <c r="S97" s="4" t="n">
        <f aca="false">(SUM(M97:Q97)*E97)+I97+R97</f>
        <v>0</v>
      </c>
      <c r="T97" s="3" t="e">
        <f aca="false">S97/E97</f>
        <v>#DIV/0!</v>
      </c>
    </row>
    <row r="98" customFormat="false" ht="13.5" hidden="false" customHeight="false" outlineLevel="0" collapsed="false">
      <c r="A98" s="38" t="s">
        <v>76</v>
      </c>
      <c r="B98" s="38" t="s">
        <v>52</v>
      </c>
      <c r="C98" s="16" t="n">
        <f aca="false">SUM(C95:C97)</f>
        <v>0</v>
      </c>
      <c r="D98" s="16" t="n">
        <f aca="false">SUM(D95:D97)</f>
        <v>0</v>
      </c>
      <c r="E98" s="16" t="n">
        <f aca="false">SUM(E95:E97)</f>
        <v>0</v>
      </c>
      <c r="F98" s="17"/>
      <c r="G98" s="17"/>
      <c r="H98" s="17" t="e">
        <f aca="false">I98/E98</f>
        <v>#DIV/0!</v>
      </c>
      <c r="I98" s="18" t="n">
        <f aca="false">SUM(I95:I97)</f>
        <v>0</v>
      </c>
      <c r="J98" s="18"/>
      <c r="K98" s="18"/>
      <c r="L98" s="19"/>
      <c r="M98" s="17"/>
      <c r="N98" s="17"/>
      <c r="O98" s="17"/>
      <c r="P98" s="17"/>
      <c r="Q98" s="18"/>
      <c r="R98" s="18" t="n">
        <f aca="false">SUM(R95:R97)</f>
        <v>0</v>
      </c>
      <c r="S98" s="18" t="n">
        <f aca="false">SUM(S95:S97)</f>
        <v>0</v>
      </c>
      <c r="T98" s="17" t="e">
        <f aca="false">S98/E98</f>
        <v>#DIV/0!</v>
      </c>
    </row>
    <row r="99" customFormat="false" ht="13.5" hidden="false" customHeight="false" outlineLevel="0" collapsed="false">
      <c r="T99" s="4"/>
    </row>
    <row r="100" customFormat="false" ht="12.75" hidden="false" customHeight="false" outlineLevel="0" collapsed="false">
      <c r="T100" s="4"/>
    </row>
    <row r="101" customFormat="false" ht="12.75" hidden="false" customHeight="false" outlineLevel="0" collapsed="false">
      <c r="A101" s="9" t="s">
        <v>78</v>
      </c>
      <c r="B101" s="9" t="s">
        <v>22</v>
      </c>
      <c r="C101" s="2" t="n">
        <v>0</v>
      </c>
      <c r="D101" s="2" t="n">
        <f aca="false">C101*0</f>
        <v>0</v>
      </c>
      <c r="E101" s="2" t="n">
        <f aca="false">SUM(C101:D101)</f>
        <v>0</v>
      </c>
      <c r="F101" s="3" t="n">
        <v>0</v>
      </c>
      <c r="H101" s="3" t="n">
        <f aca="false">G101+F101</f>
        <v>0</v>
      </c>
      <c r="I101" s="4" t="n">
        <f aca="false">H101*C101</f>
        <v>0</v>
      </c>
      <c r="S101" s="4" t="n">
        <f aca="false">(SUM(M101:Q101)*E101)+I101+R101</f>
        <v>0</v>
      </c>
      <c r="T101" s="3" t="e">
        <f aca="false">S101/E101</f>
        <v>#DIV/0!</v>
      </c>
    </row>
    <row r="102" customFormat="false" ht="12.75" hidden="false" customHeight="false" outlineLevel="0" collapsed="false">
      <c r="A102" s="9" t="s">
        <v>78</v>
      </c>
      <c r="B102" s="9" t="s">
        <v>22</v>
      </c>
      <c r="C102" s="2" t="n">
        <v>0</v>
      </c>
      <c r="D102" s="2" t="n">
        <f aca="false">C102*0</f>
        <v>0</v>
      </c>
      <c r="E102" s="2" t="n">
        <f aca="false">SUM(C102:D102)</f>
        <v>0</v>
      </c>
      <c r="F102" s="3" t="n">
        <v>0</v>
      </c>
      <c r="H102" s="3" t="n">
        <f aca="false">G102+F102</f>
        <v>0</v>
      </c>
      <c r="I102" s="4" t="n">
        <f aca="false">H102*C102</f>
        <v>0</v>
      </c>
      <c r="S102" s="4" t="n">
        <f aca="false">(SUM(M102:Q102)*E102)+I102+R102</f>
        <v>0</v>
      </c>
      <c r="T102" s="3" t="e">
        <f aca="false">S102/E102</f>
        <v>#DIV/0!</v>
      </c>
    </row>
    <row r="103" customFormat="false" ht="12.75" hidden="false" customHeight="false" outlineLevel="0" collapsed="false">
      <c r="A103" s="9" t="s">
        <v>78</v>
      </c>
      <c r="B103" s="9" t="s">
        <v>22</v>
      </c>
      <c r="C103" s="2" t="n">
        <v>0</v>
      </c>
      <c r="D103" s="2" t="n">
        <f aca="false">C103*0</f>
        <v>0</v>
      </c>
      <c r="E103" s="2" t="n">
        <f aca="false">SUM(C103:D103)</f>
        <v>0</v>
      </c>
      <c r="F103" s="3" t="n">
        <v>0</v>
      </c>
      <c r="H103" s="3" t="n">
        <f aca="false">G103+F103</f>
        <v>0</v>
      </c>
      <c r="I103" s="4" t="n">
        <f aca="false">H103*C103</f>
        <v>0</v>
      </c>
      <c r="S103" s="4" t="n">
        <f aca="false">(SUM(M103:Q103)*E103)+I103+R103</f>
        <v>0</v>
      </c>
      <c r="T103" s="3" t="e">
        <f aca="false">S103/E103</f>
        <v>#DIV/0!</v>
      </c>
    </row>
    <row r="104" customFormat="false" ht="13.5" hidden="false" customHeight="false" outlineLevel="0" collapsed="false">
      <c r="A104" s="38" t="s">
        <v>78</v>
      </c>
      <c r="B104" s="38" t="s">
        <v>52</v>
      </c>
      <c r="C104" s="16" t="n">
        <f aca="false">SUM(C101:C103)</f>
        <v>0</v>
      </c>
      <c r="D104" s="16" t="n">
        <f aca="false">SUM(D101:D103)</f>
        <v>0</v>
      </c>
      <c r="E104" s="16" t="n">
        <f aca="false">SUM(E101:E103)</f>
        <v>0</v>
      </c>
      <c r="F104" s="17"/>
      <c r="G104" s="17"/>
      <c r="H104" s="17" t="e">
        <f aca="false">I104/E104</f>
        <v>#DIV/0!</v>
      </c>
      <c r="I104" s="18" t="n">
        <f aca="false">SUM(I101:I103)</f>
        <v>0</v>
      </c>
      <c r="J104" s="18"/>
      <c r="K104" s="18"/>
      <c r="L104" s="19"/>
      <c r="M104" s="17"/>
      <c r="N104" s="17"/>
      <c r="O104" s="17"/>
      <c r="P104" s="17"/>
      <c r="Q104" s="18"/>
      <c r="R104" s="18" t="n">
        <f aca="false">SUM(R101:R103)</f>
        <v>0</v>
      </c>
      <c r="S104" s="18" t="n">
        <f aca="false">SUM(S101:S103)</f>
        <v>0</v>
      </c>
      <c r="T104" s="17" t="e">
        <f aca="false">S104/E104</f>
        <v>#DIV/0!</v>
      </c>
    </row>
    <row r="105" customFormat="false" ht="13.5" hidden="false" customHeight="false" outlineLevel="0" collapsed="false">
      <c r="A105" s="39"/>
      <c r="B105" s="39"/>
      <c r="C105" s="24"/>
      <c r="D105" s="24"/>
      <c r="E105" s="24"/>
      <c r="F105" s="25"/>
      <c r="G105" s="25"/>
      <c r="H105" s="25"/>
      <c r="I105" s="26"/>
      <c r="J105" s="26"/>
      <c r="K105" s="26"/>
      <c r="L105" s="27"/>
      <c r="M105" s="25"/>
      <c r="N105" s="25"/>
      <c r="O105" s="25"/>
      <c r="P105" s="25"/>
      <c r="Q105" s="26"/>
      <c r="R105" s="26"/>
      <c r="S105" s="26"/>
      <c r="T105" s="25"/>
    </row>
    <row r="106" customFormat="false" ht="12.75" hidden="false" customHeight="false" outlineLevel="0" collapsed="false">
      <c r="A106" s="39"/>
      <c r="B106" s="39"/>
      <c r="C106" s="24"/>
      <c r="D106" s="24"/>
      <c r="E106" s="24"/>
      <c r="F106" s="25"/>
      <c r="G106" s="25"/>
      <c r="H106" s="25"/>
      <c r="I106" s="26"/>
      <c r="J106" s="26"/>
      <c r="K106" s="26"/>
      <c r="L106" s="27"/>
      <c r="M106" s="25"/>
      <c r="N106" s="25"/>
      <c r="O106" s="25"/>
      <c r="P106" s="25"/>
      <c r="Q106" s="26"/>
      <c r="R106" s="26"/>
      <c r="S106" s="26"/>
      <c r="T106" s="25"/>
    </row>
    <row r="107" customFormat="false" ht="12.75" hidden="false" customHeight="false" outlineLevel="0" collapsed="false">
      <c r="A107" s="9" t="s">
        <v>79</v>
      </c>
      <c r="B107" s="9" t="s">
        <v>75</v>
      </c>
      <c r="C107" s="2" t="n">
        <v>0</v>
      </c>
      <c r="D107" s="2" t="n">
        <f aca="false">C107*0</f>
        <v>0</v>
      </c>
      <c r="E107" s="2" t="n">
        <f aca="false">SUM(C107:D107)</f>
        <v>0</v>
      </c>
      <c r="F107" s="3" t="n">
        <v>0</v>
      </c>
      <c r="H107" s="3" t="n">
        <f aca="false">G107+F107</f>
        <v>0</v>
      </c>
      <c r="I107" s="4" t="n">
        <f aca="false">H107*C107</f>
        <v>0</v>
      </c>
      <c r="S107" s="4" t="n">
        <f aca="false">(SUM(M107:Q107)*E107)+I107+R107</f>
        <v>0</v>
      </c>
      <c r="T107" s="3" t="e">
        <f aca="false">S107/E107</f>
        <v>#DIV/0!</v>
      </c>
    </row>
    <row r="108" customFormat="false" ht="13.5" hidden="false" customHeight="false" outlineLevel="0" collapsed="false">
      <c r="A108" s="38" t="s">
        <v>79</v>
      </c>
      <c r="B108" s="38" t="s">
        <v>52</v>
      </c>
      <c r="C108" s="16" t="n">
        <f aca="false">SUM(C107)</f>
        <v>0</v>
      </c>
      <c r="D108" s="16" t="n">
        <f aca="false">SUM(D107)</f>
        <v>0</v>
      </c>
      <c r="E108" s="16" t="n">
        <f aca="false">SUM(E107)</f>
        <v>0</v>
      </c>
      <c r="F108" s="17"/>
      <c r="G108" s="17"/>
      <c r="H108" s="17" t="e">
        <f aca="false">I108/E108</f>
        <v>#DIV/0!</v>
      </c>
      <c r="I108" s="18" t="n">
        <f aca="false">SUM(I107)</f>
        <v>0</v>
      </c>
      <c r="J108" s="18"/>
      <c r="K108" s="18"/>
      <c r="L108" s="19"/>
      <c r="M108" s="17"/>
      <c r="N108" s="17"/>
      <c r="O108" s="17"/>
      <c r="P108" s="17"/>
      <c r="Q108" s="18"/>
      <c r="R108" s="18" t="n">
        <f aca="false">SUM(R107)</f>
        <v>0</v>
      </c>
      <c r="S108" s="18" t="n">
        <f aca="false">SUM(S107)</f>
        <v>0</v>
      </c>
      <c r="T108" s="17" t="e">
        <f aca="false">S108/E108</f>
        <v>#DIV/0!</v>
      </c>
    </row>
    <row r="109" customFormat="false" ht="13.5" hidden="false" customHeight="false" outlineLevel="0" collapsed="false">
      <c r="A109" s="39"/>
      <c r="B109" s="39"/>
      <c r="C109" s="24"/>
      <c r="D109" s="24"/>
      <c r="E109" s="24"/>
      <c r="F109" s="25"/>
      <c r="G109" s="25"/>
      <c r="H109" s="25"/>
      <c r="I109" s="26"/>
      <c r="J109" s="26"/>
      <c r="K109" s="26"/>
      <c r="L109" s="27"/>
      <c r="M109" s="25"/>
      <c r="N109" s="25"/>
      <c r="O109" s="25"/>
      <c r="P109" s="25"/>
      <c r="Q109" s="26"/>
      <c r="R109" s="26"/>
      <c r="S109" s="26"/>
      <c r="T109" s="25"/>
    </row>
    <row r="110" customFormat="false" ht="12.75" hidden="false" customHeight="false" outlineLevel="0" collapsed="false">
      <c r="A110" s="39"/>
      <c r="B110" s="39"/>
      <c r="C110" s="24"/>
      <c r="D110" s="24"/>
      <c r="E110" s="24"/>
      <c r="F110" s="25"/>
      <c r="G110" s="25"/>
      <c r="H110" s="25"/>
      <c r="I110" s="26"/>
      <c r="J110" s="26"/>
      <c r="K110" s="26"/>
      <c r="L110" s="27"/>
      <c r="M110" s="25"/>
      <c r="N110" s="25"/>
      <c r="O110" s="25"/>
      <c r="P110" s="25"/>
      <c r="Q110" s="26"/>
      <c r="R110" s="26"/>
      <c r="S110" s="26"/>
      <c r="T110" s="25"/>
    </row>
    <row r="111" customFormat="false" ht="12.75" hidden="false" customHeight="false" outlineLevel="0" collapsed="false">
      <c r="A111" s="9" t="s">
        <v>80</v>
      </c>
      <c r="B111" s="9" t="s">
        <v>81</v>
      </c>
      <c r="C111" s="2" t="n">
        <v>0</v>
      </c>
      <c r="D111" s="2" t="n">
        <f aca="false">C111*0</f>
        <v>0</v>
      </c>
      <c r="E111" s="2" t="n">
        <f aca="false">SUM(C111:D111)</f>
        <v>0</v>
      </c>
      <c r="F111" s="3" t="n">
        <v>0</v>
      </c>
      <c r="H111" s="3" t="n">
        <f aca="false">G111+F111</f>
        <v>0</v>
      </c>
      <c r="I111" s="4" t="n">
        <f aca="false">H111*C111</f>
        <v>0</v>
      </c>
      <c r="S111" s="4" t="n">
        <f aca="false">(SUM(M111:Q111)*E111)+I111+R111</f>
        <v>0</v>
      </c>
      <c r="T111" s="3" t="e">
        <f aca="false">S111/E111</f>
        <v>#DIV/0!</v>
      </c>
      <c r="U111" s="20" t="s">
        <v>82</v>
      </c>
    </row>
    <row r="112" customFormat="false" ht="12.75" hidden="false" customHeight="false" outlineLevel="0" collapsed="false">
      <c r="A112" s="9" t="s">
        <v>80</v>
      </c>
      <c r="B112" s="9" t="s">
        <v>81</v>
      </c>
      <c r="C112" s="2" t="n">
        <v>0</v>
      </c>
      <c r="D112" s="2" t="n">
        <f aca="false">C112*0</f>
        <v>0</v>
      </c>
      <c r="E112" s="2" t="n">
        <f aca="false">SUM(C112:D112)</f>
        <v>0</v>
      </c>
      <c r="F112" s="3" t="n">
        <v>0</v>
      </c>
      <c r="H112" s="3" t="n">
        <f aca="false">G112+F112</f>
        <v>0</v>
      </c>
      <c r="I112" s="4" t="n">
        <f aca="false">H112*C112</f>
        <v>0</v>
      </c>
      <c r="S112" s="4" t="n">
        <f aca="false">(SUM(M112:Q112)*E112)+I112+R112</f>
        <v>0</v>
      </c>
      <c r="T112" s="3" t="e">
        <f aca="false">S112/E112</f>
        <v>#DIV/0!</v>
      </c>
    </row>
    <row r="113" customFormat="false" ht="12.75" hidden="false" customHeight="false" outlineLevel="0" collapsed="false">
      <c r="A113" s="9" t="s">
        <v>80</v>
      </c>
      <c r="B113" s="9" t="s">
        <v>81</v>
      </c>
      <c r="C113" s="2" t="n">
        <v>0</v>
      </c>
      <c r="D113" s="2" t="n">
        <f aca="false">C113*0</f>
        <v>0</v>
      </c>
      <c r="E113" s="2" t="n">
        <f aca="false">SUM(C113:D113)</f>
        <v>0</v>
      </c>
      <c r="F113" s="3" t="n">
        <v>0</v>
      </c>
      <c r="H113" s="3" t="n">
        <f aca="false">G113+F113</f>
        <v>0</v>
      </c>
      <c r="I113" s="4" t="n">
        <f aca="false">H113*C113</f>
        <v>0</v>
      </c>
      <c r="S113" s="4" t="n">
        <f aca="false">(SUM(M113:Q113)*E113)+I113+R113</f>
        <v>0</v>
      </c>
      <c r="T113" s="3" t="e">
        <f aca="false">S113/E113</f>
        <v>#DIV/0!</v>
      </c>
    </row>
    <row r="114" customFormat="false" ht="13.5" hidden="false" customHeight="false" outlineLevel="0" collapsed="false">
      <c r="A114" s="38" t="s">
        <v>80</v>
      </c>
      <c r="B114" s="38" t="s">
        <v>52</v>
      </c>
      <c r="C114" s="16" t="n">
        <f aca="false">SUM(C111:C113)</f>
        <v>0</v>
      </c>
      <c r="D114" s="16" t="n">
        <f aca="false">SUM(D111:D113)</f>
        <v>0</v>
      </c>
      <c r="E114" s="16" t="n">
        <f aca="false">SUM(E111:E113)</f>
        <v>0</v>
      </c>
      <c r="F114" s="17"/>
      <c r="G114" s="17"/>
      <c r="H114" s="17" t="e">
        <f aca="false">I114/E114</f>
        <v>#DIV/0!</v>
      </c>
      <c r="I114" s="18" t="n">
        <f aca="false">SUM(I111:I113)</f>
        <v>0</v>
      </c>
      <c r="J114" s="18"/>
      <c r="K114" s="18"/>
      <c r="L114" s="19"/>
      <c r="M114" s="17"/>
      <c r="N114" s="17"/>
      <c r="O114" s="17"/>
      <c r="P114" s="17"/>
      <c r="Q114" s="18"/>
      <c r="R114" s="18" t="n">
        <f aca="false">SUM(R111:R113)</f>
        <v>0</v>
      </c>
      <c r="S114" s="18" t="n">
        <f aca="false">SUM(S111:S113)</f>
        <v>0</v>
      </c>
      <c r="T114" s="17" t="e">
        <f aca="false">S114/E114</f>
        <v>#DIV/0!</v>
      </c>
    </row>
    <row r="115" customFormat="false" ht="13.5" hidden="false" customHeight="false" outlineLevel="0" collapsed="false">
      <c r="T115" s="4"/>
    </row>
    <row r="116" customFormat="false" ht="12.75" hidden="false" customHeight="false" outlineLevel="0" collapsed="false">
      <c r="T116" s="4"/>
    </row>
    <row r="117" customFormat="false" ht="12.75" hidden="false" customHeight="false" outlineLevel="0" collapsed="false">
      <c r="A117" s="9" t="s">
        <v>83</v>
      </c>
      <c r="B117" s="9" t="s">
        <v>81</v>
      </c>
      <c r="C117" s="2" t="n">
        <v>0</v>
      </c>
      <c r="D117" s="2" t="n">
        <f aca="false">C117*0</f>
        <v>0</v>
      </c>
      <c r="E117" s="2" t="n">
        <f aca="false">SUM(C117:D117)</f>
        <v>0</v>
      </c>
      <c r="F117" s="3" t="n">
        <v>0</v>
      </c>
      <c r="H117" s="3" t="n">
        <f aca="false">G117+F117</f>
        <v>0</v>
      </c>
      <c r="I117" s="4" t="n">
        <f aca="false">H117*C117</f>
        <v>0</v>
      </c>
      <c r="S117" s="4" t="n">
        <f aca="false">(SUM(M117:Q117)*E117)+I117+R117</f>
        <v>0</v>
      </c>
      <c r="T117" s="3" t="e">
        <f aca="false">S117/E117</f>
        <v>#DIV/0!</v>
      </c>
    </row>
    <row r="118" customFormat="false" ht="13.5" hidden="false" customHeight="false" outlineLevel="0" collapsed="false">
      <c r="A118" s="38" t="s">
        <v>83</v>
      </c>
      <c r="B118" s="38" t="s">
        <v>52</v>
      </c>
      <c r="C118" s="16" t="n">
        <f aca="false">SUM(C117)</f>
        <v>0</v>
      </c>
      <c r="D118" s="16" t="n">
        <f aca="false">SUM(D117)</f>
        <v>0</v>
      </c>
      <c r="E118" s="16" t="n">
        <f aca="false">SUM(E117)</f>
        <v>0</v>
      </c>
      <c r="F118" s="17"/>
      <c r="G118" s="17"/>
      <c r="H118" s="17" t="e">
        <f aca="false">I118/E118</f>
        <v>#DIV/0!</v>
      </c>
      <c r="I118" s="18" t="n">
        <f aca="false">SUM(I117)</f>
        <v>0</v>
      </c>
      <c r="J118" s="18"/>
      <c r="K118" s="18"/>
      <c r="L118" s="19"/>
      <c r="M118" s="17"/>
      <c r="N118" s="17"/>
      <c r="O118" s="17"/>
      <c r="P118" s="17"/>
      <c r="Q118" s="18"/>
      <c r="R118" s="18" t="n">
        <f aca="false">SUM(R117)</f>
        <v>0</v>
      </c>
      <c r="S118" s="18" t="n">
        <f aca="false">SUM(S117)</f>
        <v>0</v>
      </c>
      <c r="T118" s="17" t="e">
        <f aca="false">S118/E118</f>
        <v>#DIV/0!</v>
      </c>
    </row>
    <row r="119" customFormat="false" ht="13.5" hidden="false" customHeight="false" outlineLevel="0" collapsed="false">
      <c r="T119" s="4"/>
    </row>
    <row r="120" customFormat="false" ht="12.75" hidden="false" customHeight="false" outlineLevel="0" collapsed="false">
      <c r="T120" s="4"/>
    </row>
    <row r="121" customFormat="false" ht="12.75" hidden="false" customHeight="false" outlineLevel="0" collapsed="false">
      <c r="A121" s="9" t="s">
        <v>84</v>
      </c>
      <c r="B121" s="9" t="s">
        <v>81</v>
      </c>
      <c r="C121" s="2" t="n">
        <v>0</v>
      </c>
      <c r="D121" s="2" t="n">
        <f aca="false">C121*0</f>
        <v>0</v>
      </c>
      <c r="E121" s="2" t="n">
        <f aca="false">SUM(C121:D121)</f>
        <v>0</v>
      </c>
      <c r="F121" s="3" t="n">
        <v>0</v>
      </c>
      <c r="G121" s="3" t="n">
        <v>0</v>
      </c>
      <c r="H121" s="3" t="n">
        <f aca="false">G121+F121</f>
        <v>0</v>
      </c>
      <c r="I121" s="4" t="n">
        <f aca="false">H121*C121</f>
        <v>0</v>
      </c>
      <c r="S121" s="4" t="n">
        <f aca="false">(SUM(M121:Q121)*E121)+I121+R121</f>
        <v>0</v>
      </c>
      <c r="T121" s="3" t="e">
        <f aca="false">S121/E121</f>
        <v>#DIV/0!</v>
      </c>
      <c r="U121" s="20" t="s">
        <v>85</v>
      </c>
    </row>
    <row r="122" customFormat="false" ht="12.75" hidden="false" customHeight="false" outlineLevel="0" collapsed="false">
      <c r="A122" s="9" t="s">
        <v>84</v>
      </c>
      <c r="B122" s="9" t="s">
        <v>81</v>
      </c>
      <c r="C122" s="2" t="n">
        <v>0</v>
      </c>
      <c r="D122" s="2" t="n">
        <f aca="false">C122*0</f>
        <v>0</v>
      </c>
      <c r="E122" s="2" t="n">
        <f aca="false">SUM(C122:D122)</f>
        <v>0</v>
      </c>
      <c r="F122" s="3" t="n">
        <v>0</v>
      </c>
      <c r="H122" s="3" t="n">
        <f aca="false">G122+F122</f>
        <v>0</v>
      </c>
      <c r="I122" s="4" t="n">
        <f aca="false">H122*C122</f>
        <v>0</v>
      </c>
      <c r="S122" s="4" t="n">
        <f aca="false">(SUM(M122:Q122)*E122)+I122+R122</f>
        <v>0</v>
      </c>
      <c r="T122" s="3" t="e">
        <f aca="false">S122/E122</f>
        <v>#DIV/0!</v>
      </c>
    </row>
    <row r="123" customFormat="false" ht="12.75" hidden="false" customHeight="false" outlineLevel="0" collapsed="false">
      <c r="A123" s="9" t="s">
        <v>84</v>
      </c>
      <c r="B123" s="9" t="s">
        <v>81</v>
      </c>
      <c r="C123" s="2" t="n">
        <v>0</v>
      </c>
      <c r="D123" s="2" t="n">
        <f aca="false">C123*0</f>
        <v>0</v>
      </c>
      <c r="E123" s="2" t="n">
        <f aca="false">SUM(C123:D123)</f>
        <v>0</v>
      </c>
      <c r="F123" s="3" t="n">
        <v>0</v>
      </c>
      <c r="H123" s="3" t="n">
        <f aca="false">G123+F123</f>
        <v>0</v>
      </c>
      <c r="I123" s="4" t="n">
        <f aca="false">H123*C123</f>
        <v>0</v>
      </c>
      <c r="Q123" s="40"/>
      <c r="S123" s="4" t="n">
        <f aca="false">(SUM(M123:Q123)*E123)+I123+R123</f>
        <v>0</v>
      </c>
      <c r="T123" s="3" t="e">
        <f aca="false">S123/E123</f>
        <v>#DIV/0!</v>
      </c>
    </row>
    <row r="124" customFormat="false" ht="12.75" hidden="false" customHeight="false" outlineLevel="0" collapsed="false">
      <c r="A124" s="9" t="s">
        <v>84</v>
      </c>
      <c r="B124" s="9" t="s">
        <v>81</v>
      </c>
      <c r="C124" s="2" t="n">
        <v>0</v>
      </c>
      <c r="D124" s="2" t="n">
        <f aca="false">C124*0</f>
        <v>0</v>
      </c>
      <c r="E124" s="2" t="n">
        <f aca="false">SUM(C124:D124)</f>
        <v>0</v>
      </c>
      <c r="F124" s="3" t="n">
        <v>0</v>
      </c>
      <c r="H124" s="3" t="n">
        <f aca="false">G124+F124</f>
        <v>0</v>
      </c>
      <c r="I124" s="4" t="n">
        <f aca="false">H124*C124</f>
        <v>0</v>
      </c>
      <c r="S124" s="4" t="n">
        <f aca="false">(SUM(M124:Q124)*E124)+I124+R124</f>
        <v>0</v>
      </c>
      <c r="T124" s="3" t="e">
        <f aca="false">S124/E124</f>
        <v>#DIV/0!</v>
      </c>
    </row>
    <row r="125" customFormat="false" ht="13.5" hidden="false" customHeight="false" outlineLevel="0" collapsed="false">
      <c r="A125" s="38" t="s">
        <v>84</v>
      </c>
      <c r="B125" s="38" t="s">
        <v>52</v>
      </c>
      <c r="C125" s="16" t="n">
        <f aca="false">SUM(C121:C124)</f>
        <v>0</v>
      </c>
      <c r="D125" s="16" t="n">
        <f aca="false">SUM(D121:D124)</f>
        <v>0</v>
      </c>
      <c r="E125" s="16" t="n">
        <f aca="false">SUM(E121:E124)</f>
        <v>0</v>
      </c>
      <c r="F125" s="17"/>
      <c r="G125" s="17"/>
      <c r="H125" s="17" t="e">
        <f aca="false">I125/E125</f>
        <v>#DIV/0!</v>
      </c>
      <c r="I125" s="18" t="n">
        <f aca="false">SUM(I121:I124)</f>
        <v>0</v>
      </c>
      <c r="J125" s="18"/>
      <c r="K125" s="18"/>
      <c r="L125" s="19"/>
      <c r="M125" s="17"/>
      <c r="N125" s="17"/>
      <c r="O125" s="17"/>
      <c r="P125" s="17"/>
      <c r="Q125" s="18"/>
      <c r="R125" s="18" t="n">
        <f aca="false">SUM(R121:R124)</f>
        <v>0</v>
      </c>
      <c r="S125" s="18" t="n">
        <f aca="false">SUM(S121:S124)</f>
        <v>0</v>
      </c>
      <c r="T125" s="17" t="e">
        <f aca="false">S125/E125</f>
        <v>#DIV/0!</v>
      </c>
    </row>
    <row r="126" customFormat="false" ht="13.5" hidden="false" customHeight="false" outlineLevel="0" collapsed="false">
      <c r="A126" s="9"/>
      <c r="B126" s="9"/>
      <c r="C126" s="24"/>
      <c r="D126" s="24"/>
      <c r="E126" s="24"/>
      <c r="F126" s="25"/>
      <c r="G126" s="25"/>
      <c r="H126" s="25"/>
      <c r="I126" s="26"/>
      <c r="J126" s="26"/>
      <c r="K126" s="26"/>
      <c r="L126" s="27"/>
      <c r="M126" s="25"/>
      <c r="N126" s="25"/>
      <c r="O126" s="25"/>
      <c r="P126" s="25"/>
      <c r="Q126" s="26"/>
      <c r="R126" s="26"/>
      <c r="S126" s="26"/>
      <c r="T126" s="26"/>
    </row>
    <row r="127" customFormat="false" ht="12.75" hidden="false" customHeight="false" outlineLevel="0" collapsed="false">
      <c r="T127" s="4"/>
    </row>
    <row r="128" customFormat="false" ht="12.75" hidden="false" customHeight="false" outlineLevel="0" collapsed="false">
      <c r="A128" s="9" t="s">
        <v>86</v>
      </c>
      <c r="B128" s="9" t="s">
        <v>54</v>
      </c>
      <c r="C128" s="2" t="n">
        <v>0</v>
      </c>
      <c r="D128" s="2" t="n">
        <f aca="false">C128*-0.02</f>
        <v>-0</v>
      </c>
      <c r="E128" s="2" t="n">
        <f aca="false">SUM(C128:D128)</f>
        <v>0</v>
      </c>
      <c r="F128" s="3" t="n">
        <v>0</v>
      </c>
      <c r="H128" s="3" t="n">
        <f aca="false">G128+F128</f>
        <v>0</v>
      </c>
      <c r="I128" s="4" t="n">
        <f aca="false">H128*C128</f>
        <v>0</v>
      </c>
      <c r="S128" s="4" t="n">
        <f aca="false">(SUM(M128:Q128)*E128)+I128+R128</f>
        <v>0</v>
      </c>
      <c r="T128" s="3" t="e">
        <f aca="false">S128/E128</f>
        <v>#DIV/0!</v>
      </c>
    </row>
    <row r="129" customFormat="false" ht="13.5" hidden="false" customHeight="false" outlineLevel="0" collapsed="false">
      <c r="A129" s="38" t="s">
        <v>86</v>
      </c>
      <c r="B129" s="38" t="s">
        <v>52</v>
      </c>
      <c r="C129" s="16" t="n">
        <f aca="false">SUM(C128)</f>
        <v>0</v>
      </c>
      <c r="D129" s="16" t="n">
        <f aca="false">SUM(D128)</f>
        <v>0</v>
      </c>
      <c r="E129" s="16" t="n">
        <f aca="false">SUM(E128)</f>
        <v>0</v>
      </c>
      <c r="F129" s="17"/>
      <c r="G129" s="17"/>
      <c r="H129" s="17" t="e">
        <f aca="false">I129/E129</f>
        <v>#DIV/0!</v>
      </c>
      <c r="I129" s="18" t="n">
        <f aca="false">SUM(I128)</f>
        <v>0</v>
      </c>
      <c r="J129" s="18"/>
      <c r="K129" s="18"/>
      <c r="L129" s="19"/>
      <c r="M129" s="17"/>
      <c r="N129" s="17"/>
      <c r="O129" s="17"/>
      <c r="P129" s="17"/>
      <c r="Q129" s="18"/>
      <c r="R129" s="18" t="n">
        <f aca="false">SUM(R128)</f>
        <v>0</v>
      </c>
      <c r="S129" s="18" t="n">
        <f aca="false">SUM(S128)</f>
        <v>0</v>
      </c>
      <c r="T129" s="17" t="e">
        <f aca="false">S129/E129</f>
        <v>#DIV/0!</v>
      </c>
    </row>
    <row r="130" customFormat="false" ht="13.5" hidden="false" customHeight="false" outlineLevel="0" collapsed="false"/>
    <row r="132" customFormat="false" ht="12.75" hidden="false" customHeight="false" outlineLevel="0" collapsed="false">
      <c r="A132" s="9" t="s">
        <v>87</v>
      </c>
      <c r="B132" s="9" t="s">
        <v>88</v>
      </c>
      <c r="C132" s="2" t="n">
        <v>0</v>
      </c>
      <c r="D132" s="2" t="n">
        <f aca="false">C132*0</f>
        <v>0</v>
      </c>
      <c r="E132" s="2" t="n">
        <f aca="false">SUM(C132:D132)</f>
        <v>0</v>
      </c>
      <c r="F132" s="3" t="n">
        <v>0</v>
      </c>
      <c r="H132" s="3" t="n">
        <f aca="false">G132+F132</f>
        <v>0</v>
      </c>
      <c r="I132" s="4" t="n">
        <f aca="false">H132*C132</f>
        <v>0</v>
      </c>
      <c r="S132" s="4" t="n">
        <f aca="false">(SUM(M132:Q132)*E132)+I132+R132</f>
        <v>0</v>
      </c>
      <c r="T132" s="3" t="e">
        <f aca="false">S132/E132</f>
        <v>#DIV/0!</v>
      </c>
    </row>
    <row r="133" customFormat="false" ht="13.5" hidden="false" customHeight="false" outlineLevel="0" collapsed="false">
      <c r="A133" s="38" t="s">
        <v>87</v>
      </c>
      <c r="B133" s="38" t="s">
        <v>52</v>
      </c>
      <c r="C133" s="16" t="n">
        <f aca="false">SUM(C132)</f>
        <v>0</v>
      </c>
      <c r="D133" s="16" t="n">
        <f aca="false">SUM(D132)</f>
        <v>0</v>
      </c>
      <c r="E133" s="16" t="n">
        <f aca="false">SUM(E132)</f>
        <v>0</v>
      </c>
      <c r="F133" s="17"/>
      <c r="G133" s="17"/>
      <c r="H133" s="17" t="e">
        <f aca="false">I133/E133</f>
        <v>#DIV/0!</v>
      </c>
      <c r="I133" s="18" t="n">
        <f aca="false">SUM(I132)</f>
        <v>0</v>
      </c>
      <c r="J133" s="18"/>
      <c r="K133" s="18"/>
      <c r="L133" s="19"/>
      <c r="M133" s="17"/>
      <c r="N133" s="17"/>
      <c r="O133" s="17"/>
      <c r="P133" s="17"/>
      <c r="Q133" s="18"/>
      <c r="R133" s="18" t="n">
        <f aca="false">SUM(R132)</f>
        <v>0</v>
      </c>
      <c r="S133" s="18" t="n">
        <f aca="false">SUM(S132)</f>
        <v>0</v>
      </c>
      <c r="T133" s="17" t="e">
        <f aca="false">S133/E133</f>
        <v>#DIV/0!</v>
      </c>
    </row>
    <row r="134" customFormat="false" ht="14.25" hidden="false" customHeight="false" outlineLevel="0" collapsed="false"/>
    <row r="135" customFormat="false" ht="14.25" hidden="false" customHeight="false" outlineLevel="0" collapsed="false">
      <c r="A135" s="41" t="s">
        <v>89</v>
      </c>
      <c r="B135" s="41"/>
      <c r="C135" s="42" t="n">
        <f aca="false">SUM(C42,C54,C59,C64,C74,C70,C80,C86,C92,C98,C104,C108,C114,C118,C125,C129,C133)</f>
        <v>-2644046</v>
      </c>
      <c r="D135" s="42" t="n">
        <f aca="false">SUM(D42,D54,D59,D64,D74,D70,D80,D86,D92,D98,D104,D108,D114,D118,D125,D129,D133)</f>
        <v>0</v>
      </c>
      <c r="E135" s="42" t="n">
        <f aca="false">SUM(E42,E54,E59,E64,E74,E70,E80,E86,E92,E98,E104,E108,E114,E118,E125,E129,E133)</f>
        <v>-2644046</v>
      </c>
      <c r="F135" s="42"/>
      <c r="G135" s="42"/>
      <c r="H135" s="43" t="n">
        <f aca="false">I135/E135</f>
        <v>2.35998962763885</v>
      </c>
      <c r="I135" s="44" t="n">
        <f aca="false">SUM(I42,I54,I59,I64,I70,I74,I80,I86,I92,I98,I104,I108,I114,I118,I125,I129,I133)</f>
        <v>-6239921.135</v>
      </c>
      <c r="J135" s="44"/>
      <c r="K135" s="44"/>
      <c r="L135" s="45"/>
      <c r="M135" s="42"/>
      <c r="N135" s="42"/>
      <c r="O135" s="42"/>
      <c r="P135" s="42"/>
      <c r="Q135" s="42"/>
      <c r="R135" s="44" t="n">
        <f aca="false">SUM(R42,R54,R64,R59,R70,R74,R80,R86,R92,R98,R104,R108,R114,R118,R125,R129,R133)</f>
        <v>-556966.74</v>
      </c>
      <c r="S135" s="44" t="n">
        <f aca="false">SUM(S42,S54,S64,S59,S70,S74,S80,S86,S92,S98,S104,S108,S114,S118,S125,S129,S133)</f>
        <v>-7174950.815</v>
      </c>
      <c r="T135" s="46" t="n">
        <f aca="false">S135/E135</f>
        <v>2.71362556286842</v>
      </c>
    </row>
    <row r="136" customFormat="false" ht="13.5" hidden="false" customHeight="false" outlineLevel="0" collapsed="false"/>
  </sheetData>
  <mergeCells count="2">
    <mergeCell ref="A1:K1"/>
    <mergeCell ref="A135:B135"/>
  </mergeCells>
  <printOptions headings="false" gridLines="true" gridLinesSet="true" horizontalCentered="false" verticalCentered="false"/>
  <pageMargins left="0.2" right="0.240277777777778" top="0.984027777777778" bottom="0.984027777777778" header="0.5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&amp;LPrepared by:  Kenny Soignet&amp;R&amp;D    &amp;T</oddHeader>
    <oddFooter>&amp;LFile Name:  &amp;F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1997-01-24T18:35:44Z</dcterms:created>
  <dc:creator/>
  <dc:description/>
  <dc:language>en-US</dc:language>
  <cp:lastModifiedBy>ECT</cp:lastModifiedBy>
  <cp:revision>0</cp:revision>
  <dc:subject/>
  <dc:title/>
</cp:coreProperties>
</file>