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ffing Report" sheetId="1" state="visible" r:id="rId3"/>
    <sheet name="Detail This Week" sheetId="2" state="visible" r:id="rId4"/>
    <sheet name="YTD Summary" sheetId="3" state="visible" r:id="rId5"/>
    <sheet name="Recruiters" sheetId="4" state="hidden" r:id="rId6"/>
    <sheet name="Staffers" sheetId="5" state="hidden" r:id="rId7"/>
    <sheet name="Interviews" sheetId="6" state="hidden" r:id="rId8"/>
    <sheet name="Laura" sheetId="7" state="hidden" r:id="rId9"/>
    <sheet name="Offers" sheetId="8" state="hidden" r:id="rId10"/>
    <sheet name="Declines" sheetId="9" state="hidden" r:id="rId11"/>
    <sheet name="LWYTD" sheetId="10" state="hidden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<sst xmlns="http://schemas.openxmlformats.org/spreadsheetml/2006/main" count="792" uniqueCount="350">
  <si>
    <t xml:space="preserve">ENRON NET WORKS STAFFING REPORT</t>
  </si>
  <si>
    <t xml:space="preserve">Week of December 8th - 31st</t>
  </si>
  <si>
    <t xml:space="preserve">Department</t>
  </si>
  <si>
    <t xml:space="preserve">Total # of</t>
  </si>
  <si>
    <t xml:space="preserve"># Openings</t>
  </si>
  <si>
    <t xml:space="preserve"># Offers</t>
  </si>
  <si>
    <t xml:space="preserve"># Declines</t>
  </si>
  <si>
    <t xml:space="preserve"># Starts</t>
  </si>
  <si>
    <t xml:space="preserve"># Resumes</t>
  </si>
  <si>
    <t xml:space="preserve"># Interviews</t>
  </si>
  <si>
    <t xml:space="preserve">Openings</t>
  </si>
  <si>
    <t xml:space="preserve">New</t>
  </si>
  <si>
    <t xml:space="preserve">Cancelled</t>
  </si>
  <si>
    <t xml:space="preserve">Sent to Mgrs</t>
  </si>
  <si>
    <t xml:space="preserve">Corporate Systems</t>
  </si>
  <si>
    <t xml:space="preserve">Steve Stock / J. Richard &amp; M. Broadfoot</t>
  </si>
  <si>
    <t xml:space="preserve">Market Intelligence</t>
  </si>
  <si>
    <t xml:space="preserve">Bryan Powell / Mark Broadfoot</t>
  </si>
  <si>
    <t xml:space="preserve">Energy Operations Systems</t>
  </si>
  <si>
    <t xml:space="preserve">Jeff Johnson / Mark Broadfoot</t>
  </si>
  <si>
    <t xml:space="preserve">Front Office Systems</t>
  </si>
  <si>
    <t xml:space="preserve">Richard Burchfield / Mark Broadfoot</t>
  </si>
  <si>
    <t xml:space="preserve">Internet/Intranet/Notes Dev</t>
  </si>
  <si>
    <t xml:space="preserve">Joe Wong / Mark Broadfoot</t>
  </si>
  <si>
    <t xml:space="preserve">Development Support</t>
  </si>
  <si>
    <t xml:space="preserve">Chris Hanz / Mark Broadfoot</t>
  </si>
  <si>
    <t xml:space="preserve">Commercial Coordination</t>
  </si>
  <si>
    <t xml:space="preserve">Tommy Yanowski / Mark Broadfoot</t>
  </si>
  <si>
    <t xml:space="preserve">Totals for Beth Perlman</t>
  </si>
  <si>
    <t xml:space="preserve">Architecture &amp; Planning</t>
  </si>
  <si>
    <t xml:space="preserve">Marlin Gubser / Jennifer Cronin</t>
  </si>
  <si>
    <t xml:space="preserve">Production Operations</t>
  </si>
  <si>
    <t xml:space="preserve">Bob McAuliffe / B.Quintana &amp; J.Cronin</t>
  </si>
  <si>
    <t xml:space="preserve">Communications</t>
  </si>
  <si>
    <t xml:space="preserve">Keith Dziadek  / Jennifer Cronin</t>
  </si>
  <si>
    <t xml:space="preserve">Resolution Center</t>
  </si>
  <si>
    <t xml:space="preserve">LaMetrice Dopson / Becky Quintana</t>
  </si>
  <si>
    <t xml:space="preserve">Projects &amp; Oversight</t>
  </si>
  <si>
    <t xml:space="preserve">Jenny Rub / Jennifer Cronin</t>
  </si>
  <si>
    <t xml:space="preserve">Totals for Jenny Rub</t>
  </si>
  <si>
    <t xml:space="preserve">E-Commerce - Development</t>
  </si>
  <si>
    <t xml:space="preserve">Jay Webb / Don Iacobell</t>
  </si>
  <si>
    <t xml:space="preserve">E-Commerce - Operations</t>
  </si>
  <si>
    <t xml:space="preserve">Bob Hillier / Jennifer Cronin</t>
  </si>
  <si>
    <t xml:space="preserve">E-Commerce - Architecture&amp;Engineering</t>
  </si>
  <si>
    <t xml:space="preserve">Kevin Montagne / Lauren Johnson</t>
  </si>
  <si>
    <t xml:space="preserve">E-Commerce - Integration</t>
  </si>
  <si>
    <t xml:space="preserve">Hal Elrod / Lauren Johnson</t>
  </si>
  <si>
    <t xml:space="preserve">E-Commerce - Online Community Building</t>
  </si>
  <si>
    <t xml:space="preserve">John Pavetto / Lauren Johnson</t>
  </si>
  <si>
    <t xml:space="preserve">Totals for Dan Bruce</t>
  </si>
  <si>
    <t xml:space="preserve">Metals</t>
  </si>
  <si>
    <t xml:space="preserve">Bruce Garner / Don Iacobell</t>
  </si>
  <si>
    <t xml:space="preserve">Accounting</t>
  </si>
  <si>
    <t xml:space="preserve">Mike Patrick / Lauren Johnson</t>
  </si>
  <si>
    <t xml:space="preserve">EnronOnline</t>
  </si>
  <si>
    <t xml:space="preserve">Dave Forster / Don Iacobell</t>
  </si>
  <si>
    <t xml:space="preserve">ClickPaper.com</t>
  </si>
  <si>
    <t xml:space="preserve">Greg Piper </t>
  </si>
  <si>
    <t xml:space="preserve">Credit.com</t>
  </si>
  <si>
    <t xml:space="preserve">Jeff Kinneman / Brad McSherry</t>
  </si>
  <si>
    <t xml:space="preserve">DealBench.com</t>
  </si>
  <si>
    <t xml:space="preserve">Harry Arora / Lauren Johnson</t>
  </si>
  <si>
    <t xml:space="preserve">Enron Transportation Services IT</t>
  </si>
  <si>
    <t xml:space="preserve">Steve Hotte / Jennifer Richard</t>
  </si>
  <si>
    <t xml:space="preserve">Enron Energy Services IT</t>
  </si>
  <si>
    <t xml:space="preserve">Mike Harris / Jennifer Richard</t>
  </si>
  <si>
    <t xml:space="preserve">Global Technology Track</t>
  </si>
  <si>
    <t xml:space="preserve">Ashley Baxter</t>
  </si>
  <si>
    <t xml:space="preserve">TOTALS</t>
  </si>
  <si>
    <t xml:space="preserve">Detail This Week</t>
  </si>
  <si>
    <t xml:space="preserve"># of Openings :</t>
  </si>
  <si>
    <t xml:space="preserve">Total</t>
  </si>
  <si>
    <t xml:space="preserve">Addition to Staff</t>
  </si>
  <si>
    <t xml:space="preserve">Replacement</t>
  </si>
  <si>
    <t xml:space="preserve"># New This Week:</t>
  </si>
  <si>
    <t xml:space="preserve">Estimated</t>
  </si>
  <si>
    <t xml:space="preserve"># of Offers :</t>
  </si>
  <si>
    <t xml:space="preserve">Name</t>
  </si>
  <si>
    <t xml:space="preserve">Department Head</t>
  </si>
  <si>
    <t xml:space="preserve">Source *</t>
  </si>
  <si>
    <t xml:space="preserve">Start Date</t>
  </si>
  <si>
    <t xml:space="preserve">Ryan Sims</t>
  </si>
  <si>
    <t xml:space="preserve">Robert Jones</t>
  </si>
  <si>
    <t xml:space="preserve">GR - Global IT Track</t>
  </si>
  <si>
    <t xml:space="preserve">Morgan Gothard</t>
  </si>
  <si>
    <t xml:space="preserve">Keith Dziadek</t>
  </si>
  <si>
    <t xml:space="preserve">AG - Clearpoint</t>
  </si>
  <si>
    <t xml:space="preserve">12/27/00</t>
  </si>
  <si>
    <t xml:space="preserve">Michael White</t>
  </si>
  <si>
    <t xml:space="preserve">Bob McAuliffe</t>
  </si>
  <si>
    <t xml:space="preserve">AG - RHI</t>
  </si>
  <si>
    <t xml:space="preserve">Lane Amos</t>
  </si>
  <si>
    <t xml:space="preserve">LaMetrice Dopson</t>
  </si>
  <si>
    <t xml:space="preserve">AG - ComSys</t>
  </si>
  <si>
    <t xml:space="preserve">Nathan Wilson</t>
  </si>
  <si>
    <t xml:space="preserve">Todd Wedlake</t>
  </si>
  <si>
    <t xml:space="preserve">Ruslan Moroz</t>
  </si>
  <si>
    <t xml:space="preserve">AG - New Boston Systems</t>
  </si>
  <si>
    <t xml:space="preserve">Eric Maaz</t>
  </si>
  <si>
    <t xml:space="preserve">Chris Lyndes</t>
  </si>
  <si>
    <t xml:space="preserve">Acey Nash</t>
  </si>
  <si>
    <t xml:space="preserve">AG - Staff It</t>
  </si>
  <si>
    <t xml:space="preserve">Michael Bennett</t>
  </si>
  <si>
    <t xml:space="preserve">Kien Luu</t>
  </si>
  <si>
    <t xml:space="preserve">Kim Carter</t>
  </si>
  <si>
    <t xml:space="preserve">Steve Hotte</t>
  </si>
  <si>
    <t xml:space="preserve">AG - Bidding Network</t>
  </si>
  <si>
    <t xml:space="preserve">Chris Spann</t>
  </si>
  <si>
    <t xml:space="preserve">AG - RWR</t>
  </si>
  <si>
    <t xml:space="preserve">Guang Jeff Huo</t>
  </si>
  <si>
    <t xml:space="preserve">ER - Jennifer Richard</t>
  </si>
  <si>
    <t xml:space="preserve">Patrick Reedy</t>
  </si>
  <si>
    <t xml:space="preserve">AG - Intellimark</t>
  </si>
  <si>
    <t xml:space="preserve">David Meyer</t>
  </si>
  <si>
    <t xml:space="preserve">John Siekman</t>
  </si>
  <si>
    <t xml:space="preserve">AG - Momentum</t>
  </si>
  <si>
    <t xml:space="preserve">Michael Bibby</t>
  </si>
  <si>
    <t xml:space="preserve">Takiyah Gordon</t>
  </si>
  <si>
    <t xml:space="preserve">John Mike Millwee</t>
  </si>
  <si>
    <t xml:space="preserve">Bryan Powell</t>
  </si>
  <si>
    <t xml:space="preserve">AG - Foster-Allen, LTD</t>
  </si>
  <si>
    <t xml:space="preserve">Terris Kyle-Watson</t>
  </si>
  <si>
    <t xml:space="preserve">Jeff Johnson</t>
  </si>
  <si>
    <t xml:space="preserve">RF - Lori Boudeaux</t>
  </si>
  <si>
    <t xml:space="preserve">Chris Rodriguez</t>
  </si>
  <si>
    <t xml:space="preserve">Steven Swanson</t>
  </si>
  <si>
    <t xml:space="preserve">AG - Eminent</t>
  </si>
  <si>
    <t xml:space="preserve">James Nguyen</t>
  </si>
  <si>
    <t xml:space="preserve">AG - Lanology</t>
  </si>
  <si>
    <t xml:space="preserve">Mike Dolan</t>
  </si>
  <si>
    <t xml:space="preserve">RF - Michael Barber</t>
  </si>
  <si>
    <t xml:space="preserve">Zachary Streight</t>
  </si>
  <si>
    <t xml:space="preserve">Harry Aora</t>
  </si>
  <si>
    <t xml:space="preserve">RF - Andrea Barber</t>
  </si>
  <si>
    <t xml:space="preserve">Rongrong Yu</t>
  </si>
  <si>
    <t xml:space="preserve">Global Tech Track</t>
  </si>
  <si>
    <t xml:space="preserve">Qing Yang</t>
  </si>
  <si>
    <t xml:space="preserve">Jay Webb</t>
  </si>
  <si>
    <t xml:space="preserve">ER - Don Iacobell</t>
  </si>
  <si>
    <t xml:space="preserve">Keith Carver</t>
  </si>
  <si>
    <t xml:space="preserve">Diane Latson</t>
  </si>
  <si>
    <t xml:space="preserve">Mike Patrick</t>
  </si>
  <si>
    <t xml:space="preserve">AG - Prostaff</t>
  </si>
  <si>
    <t xml:space="preserve">Timothy Nguyen</t>
  </si>
  <si>
    <t xml:space="preserve">Dan Bruce</t>
  </si>
  <si>
    <t xml:space="preserve">GR - Global TechTrack</t>
  </si>
  <si>
    <t xml:space="preserve">Charles Cheves</t>
  </si>
  <si>
    <t xml:space="preserve">Kevin Montagne</t>
  </si>
  <si>
    <t xml:space="preserve">Karen Martin</t>
  </si>
  <si>
    <t xml:space="preserve">Chris Hanz</t>
  </si>
  <si>
    <t xml:space="preserve">RC - M Broadfoot</t>
  </si>
  <si>
    <t xml:space="preserve">Amy Chandler</t>
  </si>
  <si>
    <t xml:space="preserve">Kashif Qureshi</t>
  </si>
  <si>
    <t xml:space="preserve">CV - SBI</t>
  </si>
  <si>
    <t xml:space="preserve">Visa</t>
  </si>
  <si>
    <t xml:space="preserve">Junellen Pearsall</t>
  </si>
  <si>
    <t xml:space="preserve">CV - RHI</t>
  </si>
  <si>
    <t xml:space="preserve"># of Declines :</t>
  </si>
  <si>
    <t xml:space="preserve">William Stepter</t>
  </si>
  <si>
    <t xml:space="preserve">Salary</t>
  </si>
  <si>
    <t xml:space="preserve">Sr Spec</t>
  </si>
  <si>
    <t xml:space="preserve">Derek Hilley</t>
  </si>
  <si>
    <t xml:space="preserve">Global IT Track</t>
  </si>
  <si>
    <t xml:space="preserve">Took job w/Andersen Cons</t>
  </si>
  <si>
    <t xml:space="preserve">Technologist</t>
  </si>
  <si>
    <t xml:space="preserve">Michael Kang</t>
  </si>
  <si>
    <t xml:space="preserve">Accepted another offer</t>
  </si>
  <si>
    <t xml:space="preserve">Amanda McNevin</t>
  </si>
  <si>
    <t xml:space="preserve">Lipphei Adam</t>
  </si>
  <si>
    <t xml:space="preserve">Ashish Chokshi</t>
  </si>
  <si>
    <t xml:space="preserve">Jennifer Mendel</t>
  </si>
  <si>
    <t xml:space="preserve">Moved to Dallas</t>
  </si>
  <si>
    <t xml:space="preserve">Kevin Hoi</t>
  </si>
  <si>
    <t xml:space="preserve">Took job w/Oracle</t>
  </si>
  <si>
    <t xml:space="preserve">Wee Tan</t>
  </si>
  <si>
    <t xml:space="preserve">Katy Lin</t>
  </si>
  <si>
    <t xml:space="preserve">Moved with fiance</t>
  </si>
  <si>
    <t xml:space="preserve">Nick Reddy</t>
  </si>
  <si>
    <t xml:space="preserve">Moved to West Coast</t>
  </si>
  <si>
    <t xml:space="preserve"># of Starts :</t>
  </si>
  <si>
    <t xml:space="preserve">Fulltime</t>
  </si>
  <si>
    <t xml:space="preserve">Conversions</t>
  </si>
  <si>
    <t xml:space="preserve">Transfers</t>
  </si>
  <si>
    <t xml:space="preserve">Contractors</t>
  </si>
  <si>
    <t xml:space="preserve">Interns</t>
  </si>
  <si>
    <t xml:space="preserve">Source for Fulltime :</t>
  </si>
  <si>
    <t xml:space="preserve">Agency</t>
  </si>
  <si>
    <t xml:space="preserve">Enron Recruiter</t>
  </si>
  <si>
    <t xml:space="preserve">Enron Referral</t>
  </si>
  <si>
    <t xml:space="preserve">Agency Fees</t>
  </si>
  <si>
    <t xml:space="preserve">Referral Fees</t>
  </si>
  <si>
    <t xml:space="preserve">Source for Contract:</t>
  </si>
  <si>
    <t xml:space="preserve"># of Resumes Sent :</t>
  </si>
  <si>
    <t xml:space="preserve">Internal</t>
  </si>
  <si>
    <t xml:space="preserve"># of Interviews :</t>
  </si>
  <si>
    <t xml:space="preserve">Phone</t>
  </si>
  <si>
    <t xml:space="preserve">Phone to Inperson</t>
  </si>
  <si>
    <t xml:space="preserve">Inperson</t>
  </si>
  <si>
    <t xml:space="preserve">*  AG - Agency</t>
  </si>
  <si>
    <t xml:space="preserve">   CV - Conversion</t>
  </si>
  <si>
    <t xml:space="preserve">   TR - Transfer</t>
  </si>
  <si>
    <t xml:space="preserve">   RF - Referral</t>
  </si>
  <si>
    <t xml:space="preserve">   RC - Enron Recruiting</t>
  </si>
  <si>
    <t xml:space="preserve">   GT - Global Technology Track</t>
  </si>
  <si>
    <t xml:space="preserve">YTD Summary</t>
  </si>
  <si>
    <t xml:space="preserve"># of Resumes Sent to Managers</t>
  </si>
  <si>
    <t xml:space="preserve"># of Candidates Interviewed by Managers</t>
  </si>
  <si>
    <t xml:space="preserve"># of Offers</t>
  </si>
  <si>
    <t xml:space="preserve"># of Offers Declined</t>
  </si>
  <si>
    <t xml:space="preserve">Acceptance Rate</t>
  </si>
  <si>
    <t xml:space="preserve"># of Starts</t>
  </si>
  <si>
    <t xml:space="preserve">fulltime</t>
  </si>
  <si>
    <t xml:space="preserve">conversion</t>
  </si>
  <si>
    <t xml:space="preserve">internal transfer</t>
  </si>
  <si>
    <t xml:space="preserve">contractor</t>
  </si>
  <si>
    <t xml:space="preserve">interns</t>
  </si>
  <si>
    <t xml:space="preserve"># of Positions Opened in 2000</t>
  </si>
  <si>
    <t xml:space="preserve">addition</t>
  </si>
  <si>
    <t xml:space="preserve">replacement</t>
  </si>
  <si>
    <t xml:space="preserve"># of Positions Cancelled in 2000</t>
  </si>
  <si>
    <t xml:space="preserve">Lowest # of Openings since Jan 1, 2000</t>
  </si>
  <si>
    <t xml:space="preserve">Highest # of Openings since Jan 1, 2000</t>
  </si>
  <si>
    <t xml:space="preserve">Ratios:</t>
  </si>
  <si>
    <t xml:space="preserve">Submittals to Interviews</t>
  </si>
  <si>
    <t xml:space="preserve">2.6 to 1</t>
  </si>
  <si>
    <t xml:space="preserve">Interviews to Hires</t>
  </si>
  <si>
    <t xml:space="preserve">3.1 to 1</t>
  </si>
  <si>
    <t xml:space="preserve">Agency Fees Paid</t>
  </si>
  <si>
    <t xml:space="preserve">Referral Fees Paid</t>
  </si>
  <si>
    <t xml:space="preserve">Savings Thru Enron Recruiters</t>
  </si>
  <si>
    <t xml:space="preserve">Savings Thru Employee Referral Program</t>
  </si>
  <si>
    <t xml:space="preserve">Name:</t>
  </si>
  <si>
    <t xml:space="preserve">Recruiters</t>
  </si>
  <si>
    <t xml:space="preserve">Week:</t>
  </si>
  <si>
    <t xml:space="preserve">December 8th - 31st</t>
  </si>
  <si>
    <t xml:space="preserve"># Resumes Sent To Managers</t>
  </si>
  <si>
    <t xml:space="preserve">Recruiter</t>
  </si>
  <si>
    <t xml:space="preserve">Referral</t>
  </si>
  <si>
    <t xml:space="preserve">Stock</t>
  </si>
  <si>
    <t xml:space="preserve">Powell</t>
  </si>
  <si>
    <t xml:space="preserve">Johnson</t>
  </si>
  <si>
    <t xml:space="preserve">Burchfield</t>
  </si>
  <si>
    <t xml:space="preserve">Internet</t>
  </si>
  <si>
    <t xml:space="preserve">Hanz</t>
  </si>
  <si>
    <t xml:space="preserve">Yanowski</t>
  </si>
  <si>
    <t xml:space="preserve">Gubser</t>
  </si>
  <si>
    <t xml:space="preserve">McAuliffe</t>
  </si>
  <si>
    <t xml:space="preserve">Dziadek</t>
  </si>
  <si>
    <t xml:space="preserve">Dopson</t>
  </si>
  <si>
    <t xml:space="preserve">Rub - Projects &amp; Oversight</t>
  </si>
  <si>
    <t xml:space="preserve">Webb</t>
  </si>
  <si>
    <t xml:space="preserve">Hillier</t>
  </si>
  <si>
    <t xml:space="preserve">Montagne</t>
  </si>
  <si>
    <t xml:space="preserve">Elrod</t>
  </si>
  <si>
    <t xml:space="preserve">Pavetto</t>
  </si>
  <si>
    <t xml:space="preserve">Garner</t>
  </si>
  <si>
    <t xml:space="preserve">Patrick</t>
  </si>
  <si>
    <t xml:space="preserve">Forster</t>
  </si>
  <si>
    <t xml:space="preserve">Piper</t>
  </si>
  <si>
    <t xml:space="preserve">Kinneman</t>
  </si>
  <si>
    <t xml:space="preserve">Monk</t>
  </si>
  <si>
    <t xml:space="preserve">Hotte</t>
  </si>
  <si>
    <t xml:space="preserve">Harris </t>
  </si>
  <si>
    <t xml:space="preserve">Staffers</t>
  </si>
  <si>
    <t xml:space="preserve">Total#</t>
  </si>
  <si>
    <t xml:space="preserve">Fees</t>
  </si>
  <si>
    <t xml:space="preserve">Total #</t>
  </si>
  <si>
    <t xml:space="preserve">Starts</t>
  </si>
  <si>
    <t xml:space="preserve">Paid</t>
  </si>
  <si>
    <t xml:space="preserve">Saved</t>
  </si>
  <si>
    <t xml:space="preserve">Offers</t>
  </si>
  <si>
    <t xml:space="preserve">Declines</t>
  </si>
  <si>
    <t xml:space="preserve">AG</t>
  </si>
  <si>
    <t xml:space="preserve">RC</t>
  </si>
  <si>
    <t xml:space="preserve">RF</t>
  </si>
  <si>
    <t xml:space="preserve">CV</t>
  </si>
  <si>
    <t xml:space="preserve">TR</t>
  </si>
  <si>
    <t xml:space="preserve">IN</t>
  </si>
  <si>
    <t xml:space="preserve">GR</t>
  </si>
  <si>
    <t xml:space="preserve">Schedulers</t>
  </si>
  <si>
    <t xml:space="preserve">phone to</t>
  </si>
  <si>
    <t xml:space="preserve">inperson </t>
  </si>
  <si>
    <t xml:space="preserve">phone</t>
  </si>
  <si>
    <t xml:space="preserve">inperson</t>
  </si>
  <si>
    <t xml:space="preserve">only</t>
  </si>
  <si>
    <t xml:space="preserve"># of Candidates Interviewed by Mgrs</t>
  </si>
  <si>
    <t xml:space="preserve"> Openings</t>
  </si>
  <si>
    <t xml:space="preserve">Add</t>
  </si>
  <si>
    <t xml:space="preserve">Rep</t>
  </si>
  <si>
    <t xml:space="preserve">This Wk</t>
  </si>
  <si>
    <t xml:space="preserve">Munk</t>
  </si>
  <si>
    <t xml:space="preserve">Harris</t>
  </si>
  <si>
    <t xml:space="preserve">Contractors Started this Week</t>
  </si>
  <si>
    <t xml:space="preserve">source:</t>
  </si>
  <si>
    <t xml:space="preserve">agencies</t>
  </si>
  <si>
    <t xml:space="preserve">Enron recruiters</t>
  </si>
  <si>
    <t xml:space="preserve">employee referrals</t>
  </si>
  <si>
    <t xml:space="preserve">Acceptance</t>
  </si>
  <si>
    <t xml:space="preserve">Source</t>
  </si>
  <si>
    <t xml:space="preserve">Title</t>
  </si>
  <si>
    <t xml:space="preserve">Dept. #</t>
  </si>
  <si>
    <t xml:space="preserve">Supervisor</t>
  </si>
  <si>
    <t xml:space="preserve">Pete Castrejana</t>
  </si>
  <si>
    <t xml:space="preserve">Brian Larkin</t>
  </si>
  <si>
    <t xml:space="preserve">Spec</t>
  </si>
  <si>
    <t xml:space="preserve">Mark Davidson</t>
  </si>
  <si>
    <t xml:space="preserve">Paige Cox</t>
  </si>
  <si>
    <t xml:space="preserve">Tai Nguyen</t>
  </si>
  <si>
    <t xml:space="preserve">Gary Kenagy</t>
  </si>
  <si>
    <t xml:space="preserve">Edward Ray</t>
  </si>
  <si>
    <t xml:space="preserve">Lisa Sawyer</t>
  </si>
  <si>
    <t xml:space="preserve">Russell Servat</t>
  </si>
  <si>
    <t xml:space="preserve">Danielle Marcinkowski</t>
  </si>
  <si>
    <t xml:space="preserve">Mike Croucher</t>
  </si>
  <si>
    <t xml:space="preserve">Scott Williamson</t>
  </si>
  <si>
    <t xml:space="preserve">Chris Schomer</t>
  </si>
  <si>
    <t xml:space="preserve">DJ Herron</t>
  </si>
  <si>
    <t xml:space="preserve">Jeanne Licciardo</t>
  </si>
  <si>
    <t xml:space="preserve">Wilford Stevens</t>
  </si>
  <si>
    <t xml:space="preserve">Harry Arora</t>
  </si>
  <si>
    <t xml:space="preserve">Sr Prof</t>
  </si>
  <si>
    <t xml:space="preserve">Suresh Raghavan</t>
  </si>
  <si>
    <t xml:space="preserve">n/a</t>
  </si>
  <si>
    <t xml:space="preserve">Larry Robinson</t>
  </si>
  <si>
    <t xml:space="preserve">Michael Guadarrama</t>
  </si>
  <si>
    <t xml:space="preserve">Chris Behney</t>
  </si>
  <si>
    <t xml:space="preserve">Elise Clark</t>
  </si>
  <si>
    <t xml:space="preserve">Tech Cslt</t>
  </si>
  <si>
    <t xml:space="preserve">Tamara Summers-Bankston</t>
  </si>
  <si>
    <t xml:space="preserve">Allen Elliot</t>
  </si>
  <si>
    <t xml:space="preserve">Colin Tonks</t>
  </si>
  <si>
    <t xml:space="preserve">AG - Agency</t>
  </si>
  <si>
    <t xml:space="preserve">CV - Conversion</t>
  </si>
  <si>
    <t xml:space="preserve">TR - Transfer</t>
  </si>
  <si>
    <t xml:space="preserve">RF - Referral</t>
  </si>
  <si>
    <t xml:space="preserve">ER - Enron Recruiting</t>
  </si>
  <si>
    <t xml:space="preserve">Reason</t>
  </si>
  <si>
    <t xml:space="preserve">Term Date</t>
  </si>
  <si>
    <t xml:space="preserve">N/A</t>
  </si>
  <si>
    <t xml:space="preserve">Took job w/Andersen</t>
  </si>
  <si>
    <t xml:space="preserve">Kelvin Hoi</t>
  </si>
  <si>
    <t xml:space="preserve">Moved w/Fiance'</t>
  </si>
  <si>
    <t xml:space="preserve">West Coast</t>
  </si>
  <si>
    <t xml:space="preserve">conversions</t>
  </si>
  <si>
    <t xml:space="preserve">internal transfers</t>
  </si>
  <si>
    <t xml:space="preserve">contractors</t>
  </si>
  <si>
    <t xml:space="preserve">new</t>
  </si>
  <si>
    <t xml:space="preserve">2.7 to 1</t>
  </si>
  <si>
    <t xml:space="preserve">3.2 to 1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</si>
</sst>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[$-409]m/d/yyyy"/>
    <numFmt numFmtId="167" formatCode="_(\$* #,##0.00_);_(\$* \(#,##0.00\);_(\$* \-??_);_(@_)"/>
    <numFmt numFmtId="168" formatCode="\$#,##0.00"/>
    <numFmt numFmtId="169" formatCode="#,##0.00"/>
    <numFmt numFmtId="170" formatCode="\$#,##0_);[RED]&quot;($&quot;#,##0\)"/>
    <numFmt numFmtId="171" formatCode="0.0%"/>
    <numFmt numFmtId="172" formatCode="\$#,##0"/>
    <numFmt numFmtId="173" formatCode="0;[RED]0"/>
    <numFmt numFmtId="174" formatCode="\$#,##0.00;[RED]\$#,##0.00"/>
  </numFmts>
  <fonts count="3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993300"/>
      <name val="Arial"/>
      <family val="2"/>
    </font>
    <font>
      <b val="true"/>
      <sz val="10"/>
      <color rgb="FF993300"/>
      <name val="Arial"/>
      <family val="2"/>
    </font>
    <font>
      <b val="true"/>
      <i val="true"/>
      <sz val="10"/>
      <color rgb="FF993300"/>
      <name val="Arial"/>
      <family val="2"/>
    </font>
    <font>
      <i val="true"/>
      <sz val="10"/>
      <color rgb="FF993300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FF66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u val="single"/>
      <sz val="10"/>
      <color rgb="FFFF00FF"/>
      <name val="Arial"/>
      <family val="2"/>
    </font>
    <font>
      <b val="true"/>
      <u val="single"/>
      <sz val="10"/>
      <color rgb="FFFF0000"/>
      <name val="Arial"/>
      <family val="2"/>
    </font>
    <font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color rgb="FF0000FF"/>
      <name val="Arial"/>
      <family val="2"/>
    </font>
    <font>
      <sz val="10"/>
      <color rgb="FF333333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FF00FF"/>
      <name val="Arial"/>
      <family val="2"/>
    </font>
    <font>
      <b val="true"/>
      <u val="single"/>
      <sz val="10"/>
      <color rgb="FF339966"/>
      <name val="Arial"/>
      <family val="2"/>
    </font>
    <font>
      <b val="true"/>
      <u val="single"/>
      <sz val="10"/>
      <color rgb="FF969696"/>
      <name val="Arial"/>
      <family val="2"/>
    </font>
    <font>
      <sz val="10"/>
      <color rgb="FFFF00FF"/>
      <name val="Arial"/>
      <family val="2"/>
    </font>
    <font>
      <i val="true"/>
      <sz val="10"/>
      <name val="Arial"/>
      <family val="2"/>
    </font>
    <font>
      <b val="true"/>
      <u val="single"/>
      <sz val="10"/>
      <color rgb="FF993300"/>
      <name val="Arial"/>
      <family val="2"/>
    </font>
    <font>
      <b val="true"/>
      <sz val="10"/>
      <color rgb="FF333333"/>
      <name val="Arial"/>
      <family val="2"/>
    </font>
    <font>
      <b val="true"/>
      <u val="single"/>
      <sz val="10"/>
      <color rgb="FF333333"/>
      <name val="Arial"/>
      <family val="2"/>
    </font>
    <font>
      <b val="true"/>
      <i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000000"/>
        <bgColor rgb="FF003300"/>
      </patternFill>
    </fill>
    <fill>
      <patternFill patternType="solid">
        <fgColor rgb="FF333333"/>
        <bgColor rgb="FF333300"/>
      </patternFill>
    </fill>
    <fill>
      <patternFill patternType="solid">
        <fgColor rgb="FF00FF00"/>
        <bgColor rgb="FF33CC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5" fillId="0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3.28"/>
    <col collapsed="false" customWidth="true" hidden="false" outlineLevel="0" max="2" min="2" style="1" width="11.56"/>
    <col collapsed="false" customWidth="true" hidden="false" outlineLevel="0" max="3" min="3" style="1" width="13.14"/>
    <col collapsed="false" customWidth="true" hidden="false" outlineLevel="0" max="4" min="4" style="1" width="12.28"/>
    <col collapsed="false" customWidth="true" hidden="false" outlineLevel="0" max="5" min="5" style="1" width="10.71"/>
    <col collapsed="false" customWidth="true" hidden="false" outlineLevel="0" max="6" min="6" style="1" width="11.56"/>
    <col collapsed="false" customWidth="true" hidden="false" outlineLevel="0" max="7" min="7" style="1" width="10.85"/>
    <col collapsed="false" customWidth="true" hidden="false" outlineLevel="0" max="8" min="8" style="1" width="12.7"/>
    <col collapsed="false" customWidth="true" hidden="false" outlineLevel="0" max="9" min="9" style="1" width="12.28"/>
    <col collapsed="false" customWidth="false" hidden="false" outlineLevel="0" max="257" min="10" style="1" width="9.14"/>
  </cols>
  <sheetData>
    <row r="1" customFormat="false" ht="12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3"/>
    </row>
    <row r="2" customFormat="false" ht="12.7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H3" s="8"/>
      <c r="I3" s="9"/>
    </row>
    <row r="4" customFormat="false" ht="12.75" hidden="false" customHeight="false" outlineLevel="0" collapsed="false">
      <c r="A4" s="10" t="s">
        <v>2</v>
      </c>
      <c r="B4" s="11" t="s">
        <v>3</v>
      </c>
      <c r="C4" s="11" t="s">
        <v>4</v>
      </c>
      <c r="D4" s="11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2" t="s">
        <v>9</v>
      </c>
      <c r="J4" s="13"/>
    </row>
    <row r="5" customFormat="false" ht="12.75" hidden="false" customHeight="false" outlineLevel="0" collapsed="false">
      <c r="A5" s="14"/>
      <c r="B5" s="15" t="s">
        <v>10</v>
      </c>
      <c r="C5" s="15" t="s">
        <v>11</v>
      </c>
      <c r="D5" s="15" t="s">
        <v>12</v>
      </c>
      <c r="E5" s="16"/>
      <c r="F5" s="16"/>
      <c r="G5" s="16"/>
      <c r="H5" s="15" t="s">
        <v>13</v>
      </c>
      <c r="I5" s="17"/>
      <c r="J5" s="13"/>
    </row>
    <row r="6" customFormat="false" ht="12.75" hidden="false" customHeight="false" outlineLevel="0" collapsed="false">
      <c r="A6" s="18" t="s">
        <v>14</v>
      </c>
      <c r="B6" s="19" t="n">
        <f aca="false">Laura!D8</f>
        <v>1</v>
      </c>
      <c r="C6" s="19" t="n">
        <f aca="false">Laura!H8</f>
        <v>0</v>
      </c>
      <c r="D6" s="19" t="n">
        <f aca="false">Laura!L8</f>
        <v>0</v>
      </c>
      <c r="E6" s="19" t="n">
        <f aca="false">Staffers!D8</f>
        <v>0</v>
      </c>
      <c r="F6" s="19" t="n">
        <f aca="false">Staffers!E8</f>
        <v>0</v>
      </c>
      <c r="G6" s="19" t="n">
        <f aca="false">Staffers!G8+Staffers!H8+Staffers!I8+Staffers!J8+Staffers!K8+Staffers!L8+Staffers!M8</f>
        <v>1</v>
      </c>
      <c r="H6" s="19" t="n">
        <f aca="false">Recruiters!H6</f>
        <v>1</v>
      </c>
      <c r="I6" s="20" t="n">
        <f aca="false">Interviews!E7</f>
        <v>0</v>
      </c>
    </row>
    <row r="7" customFormat="false" ht="13.5" hidden="false" customHeight="true" outlineLevel="0" collapsed="false">
      <c r="A7" s="21" t="s">
        <v>15</v>
      </c>
      <c r="B7" s="22"/>
      <c r="C7" s="22"/>
      <c r="D7" s="22"/>
      <c r="E7" s="22"/>
      <c r="F7" s="22"/>
      <c r="G7" s="22"/>
      <c r="H7" s="22"/>
      <c r="I7" s="23"/>
    </row>
    <row r="8" customFormat="false" ht="13.5" hidden="false" customHeight="true" outlineLevel="0" collapsed="false">
      <c r="A8" s="18" t="s">
        <v>16</v>
      </c>
      <c r="B8" s="19" t="n">
        <f aca="false">Laura!D9</f>
        <v>5</v>
      </c>
      <c r="C8" s="19" t="n">
        <f aca="false">Laura!H9</f>
        <v>1</v>
      </c>
      <c r="D8" s="19" t="n">
        <f aca="false">Laura!L9</f>
        <v>0</v>
      </c>
      <c r="E8" s="19" t="n">
        <f aca="false">Staffers!D9</f>
        <v>4</v>
      </c>
      <c r="F8" s="19" t="n">
        <f aca="false">Staffers!E9</f>
        <v>0</v>
      </c>
      <c r="G8" s="19" t="n">
        <f aca="false">Staffers!G9+Staffers!H9+Staffers!I9+Staffers!J9+Staffers!K9+Staffers!L9+Staffers!M9</f>
        <v>5</v>
      </c>
      <c r="H8" s="19" t="n">
        <f aca="false">Recruiters!H7</f>
        <v>16</v>
      </c>
      <c r="I8" s="20" t="n">
        <f aca="false">Interviews!E8</f>
        <v>6</v>
      </c>
    </row>
    <row r="9" customFormat="false" ht="13.5" hidden="false" customHeight="false" outlineLevel="0" collapsed="false">
      <c r="A9" s="21" t="s">
        <v>17</v>
      </c>
      <c r="B9" s="22"/>
      <c r="C9" s="22"/>
      <c r="D9" s="22"/>
      <c r="E9" s="22"/>
      <c r="F9" s="22"/>
      <c r="G9" s="22"/>
      <c r="H9" s="22"/>
      <c r="I9" s="23"/>
    </row>
    <row r="10" customFormat="false" ht="12.75" hidden="false" customHeight="false" outlineLevel="0" collapsed="false">
      <c r="A10" s="18" t="s">
        <v>18</v>
      </c>
      <c r="B10" s="19" t="n">
        <f aca="false">Laura!D10</f>
        <v>5</v>
      </c>
      <c r="C10" s="19" t="n">
        <f aca="false">Laura!H10</f>
        <v>0</v>
      </c>
      <c r="D10" s="19" t="n">
        <f aca="false">Laura!L10</f>
        <v>0</v>
      </c>
      <c r="E10" s="19" t="n">
        <f aca="false">Staffers!D10</f>
        <v>1</v>
      </c>
      <c r="F10" s="19" t="n">
        <f aca="false">Staffers!E10</f>
        <v>0</v>
      </c>
      <c r="G10" s="19" t="n">
        <f aca="false">Staffers!G10+Staffers!H10+Staffers!I10+Staffers!J10+Staffers!K10+Staffers!L10+Staffers!M10</f>
        <v>1</v>
      </c>
      <c r="H10" s="19" t="n">
        <f aca="false">Recruiters!H8</f>
        <v>5</v>
      </c>
      <c r="I10" s="20" t="n">
        <f aca="false">Interviews!E9</f>
        <v>0</v>
      </c>
    </row>
    <row r="11" customFormat="false" ht="13.5" hidden="false" customHeight="false" outlineLevel="0" collapsed="false">
      <c r="A11" s="21" t="s">
        <v>19</v>
      </c>
      <c r="B11" s="22"/>
      <c r="C11" s="22"/>
      <c r="D11" s="22"/>
      <c r="E11" s="22"/>
      <c r="F11" s="22"/>
      <c r="G11" s="22"/>
      <c r="H11" s="22"/>
      <c r="I11" s="23"/>
    </row>
    <row r="12" customFormat="false" ht="12.75" hidden="false" customHeight="false" outlineLevel="0" collapsed="false">
      <c r="A12" s="24" t="s">
        <v>20</v>
      </c>
      <c r="B12" s="19" t="n">
        <f aca="false">Laura!D11</f>
        <v>10</v>
      </c>
      <c r="C12" s="19" t="n">
        <f aca="false">Laura!H11</f>
        <v>6</v>
      </c>
      <c r="D12" s="19" t="n">
        <f aca="false">Laura!L11</f>
        <v>3</v>
      </c>
      <c r="E12" s="19" t="n">
        <f aca="false">Staffers!D11</f>
        <v>0</v>
      </c>
      <c r="F12" s="19" t="n">
        <f aca="false">Staffers!E11</f>
        <v>0</v>
      </c>
      <c r="G12" s="19" t="n">
        <f aca="false">Staffers!G11+Staffers!H11+Staffers!I11+Staffers!J11+Staffers!K11+Staffers!L11+Staffers!M11</f>
        <v>4</v>
      </c>
      <c r="H12" s="19" t="n">
        <f aca="false">Recruiters!H9</f>
        <v>19</v>
      </c>
      <c r="I12" s="20" t="n">
        <f aca="false">Interviews!E10</f>
        <v>3</v>
      </c>
    </row>
    <row r="13" customFormat="false" ht="13.5" hidden="false" customHeight="false" outlineLevel="0" collapsed="false">
      <c r="A13" s="25" t="s">
        <v>21</v>
      </c>
      <c r="B13" s="22"/>
      <c r="C13" s="22"/>
      <c r="D13" s="22"/>
      <c r="E13" s="22"/>
      <c r="F13" s="22"/>
      <c r="G13" s="22"/>
      <c r="H13" s="22"/>
      <c r="I13" s="23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</row>
    <row r="14" customFormat="false" ht="12.75" hidden="false" customHeight="true" outlineLevel="0" collapsed="false">
      <c r="A14" s="18" t="s">
        <v>22</v>
      </c>
      <c r="B14" s="19" t="n">
        <f aca="false">Laura!D12</f>
        <v>0</v>
      </c>
      <c r="C14" s="19" t="n">
        <f aca="false">Laura!H12</f>
        <v>0</v>
      </c>
      <c r="D14" s="19" t="n">
        <f aca="false">Laura!L12</f>
        <v>0</v>
      </c>
      <c r="E14" s="19" t="n">
        <f aca="false">Staffers!D12</f>
        <v>0</v>
      </c>
      <c r="F14" s="19" t="n">
        <f aca="false">Staffers!E12</f>
        <v>0</v>
      </c>
      <c r="G14" s="19" t="n">
        <f aca="false">Staffers!G12+Staffers!H12+Staffers!I12+Staffers!J12+Staffers!K12+Staffers!L12+Staffers!M12</f>
        <v>0</v>
      </c>
      <c r="H14" s="19" t="n">
        <f aca="false">Recruiters!H10</f>
        <v>2</v>
      </c>
      <c r="I14" s="20" t="n">
        <f aca="false">Interviews!E11</f>
        <v>1</v>
      </c>
    </row>
    <row r="15" customFormat="false" ht="14.25" hidden="false" customHeight="true" outlineLevel="0" collapsed="false">
      <c r="A15" s="21" t="s">
        <v>23</v>
      </c>
      <c r="B15" s="22"/>
      <c r="C15" s="22"/>
      <c r="D15" s="22"/>
      <c r="E15" s="22"/>
      <c r="F15" s="22"/>
      <c r="G15" s="22"/>
      <c r="H15" s="22"/>
      <c r="I15" s="23"/>
    </row>
    <row r="16" customFormat="false" ht="12.75" hidden="false" customHeight="false" outlineLevel="0" collapsed="false">
      <c r="A16" s="18" t="s">
        <v>24</v>
      </c>
      <c r="B16" s="19" t="n">
        <f aca="false">Laura!D13</f>
        <v>15</v>
      </c>
      <c r="C16" s="19" t="n">
        <f aca="false">Laura!H13</f>
        <v>5</v>
      </c>
      <c r="D16" s="19" t="n">
        <f aca="false">Laura!L13</f>
        <v>1</v>
      </c>
      <c r="E16" s="19" t="n">
        <f aca="false">Staffers!D13</f>
        <v>1</v>
      </c>
      <c r="F16" s="19" t="n">
        <f aca="false">Staffers!E13</f>
        <v>0</v>
      </c>
      <c r="G16" s="19" t="n">
        <f aca="false">Staffers!G13+Staffers!H13+Staffers!I13+Staffers!J13+Staffers!K13+Staffers!L13+Staffers!M13</f>
        <v>3</v>
      </c>
      <c r="H16" s="19" t="n">
        <f aca="false">Recruiters!H11</f>
        <v>36</v>
      </c>
      <c r="I16" s="20" t="n">
        <f aca="false">Interviews!E12</f>
        <v>18</v>
      </c>
    </row>
    <row r="17" customFormat="false" ht="13.5" hidden="false" customHeight="false" outlineLevel="0" collapsed="false">
      <c r="A17" s="21" t="s">
        <v>25</v>
      </c>
      <c r="B17" s="27"/>
      <c r="C17" s="27"/>
      <c r="D17" s="27"/>
      <c r="E17" s="27"/>
      <c r="F17" s="27"/>
      <c r="G17" s="22"/>
      <c r="H17" s="27"/>
      <c r="I17" s="28"/>
    </row>
    <row r="18" customFormat="false" ht="12.75" hidden="false" customHeight="false" outlineLevel="0" collapsed="false">
      <c r="A18" s="24" t="s">
        <v>26</v>
      </c>
      <c r="B18" s="29" t="n">
        <f aca="false">Laura!D14</f>
        <v>0</v>
      </c>
      <c r="C18" s="29" t="n">
        <f aca="false">Laura!H14</f>
        <v>0</v>
      </c>
      <c r="D18" s="29" t="n">
        <f aca="false">Laura!L14</f>
        <v>0</v>
      </c>
      <c r="E18" s="29" t="n">
        <f aca="false">Staffers!D15</f>
        <v>0</v>
      </c>
      <c r="F18" s="29" t="n">
        <f aca="false">Staffers!E14</f>
        <v>0</v>
      </c>
      <c r="G18" s="19" t="n">
        <f aca="false">Staffers!G14+Staffers!H14+Staffers!I14+Staffers!J14+Staffers!K14+Staffers!L14+Staffers!M14</f>
        <v>0</v>
      </c>
      <c r="H18" s="29" t="n">
        <f aca="false">Recruiters!H12</f>
        <v>0</v>
      </c>
      <c r="I18" s="30" t="n">
        <f aca="false">Interviews!E13</f>
        <v>0</v>
      </c>
    </row>
    <row r="19" customFormat="false" ht="13.5" hidden="false" customHeight="false" outlineLevel="0" collapsed="false">
      <c r="A19" s="25" t="s">
        <v>27</v>
      </c>
      <c r="B19" s="27"/>
      <c r="C19" s="27"/>
      <c r="D19" s="27"/>
      <c r="E19" s="27"/>
      <c r="F19" s="27"/>
      <c r="G19" s="27"/>
      <c r="H19" s="27"/>
      <c r="I19" s="28"/>
    </row>
    <row r="20" customFormat="false" ht="12.75" hidden="false" customHeight="true" outlineLevel="0" collapsed="false">
      <c r="A20" s="31" t="s">
        <v>28</v>
      </c>
      <c r="B20" s="32" t="n">
        <f aca="false">SUM(B6:B19)</f>
        <v>36</v>
      </c>
      <c r="C20" s="32" t="n">
        <f aca="false">SUM(C6:C19)</f>
        <v>12</v>
      </c>
      <c r="D20" s="32" t="n">
        <f aca="false">SUM(D6:D19)</f>
        <v>4</v>
      </c>
      <c r="E20" s="32" t="n">
        <f aca="false">SUM(E6:E19)</f>
        <v>6</v>
      </c>
      <c r="F20" s="32" t="n">
        <f aca="false">SUM(F6:F19)</f>
        <v>0</v>
      </c>
      <c r="G20" s="32" t="n">
        <f aca="false">SUM(G6:G19)</f>
        <v>14</v>
      </c>
      <c r="H20" s="32" t="n">
        <f aca="false">SUM(H6:H19)</f>
        <v>79</v>
      </c>
      <c r="I20" s="32" t="n">
        <f aca="false">SUM(I6:I19)</f>
        <v>28</v>
      </c>
      <c r="J20" s="33"/>
      <c r="K20" s="33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4"/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4"/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4"/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4"/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4"/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4"/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  <c r="IV20" s="34"/>
      <c r="IW20" s="34"/>
    </row>
    <row r="21" customFormat="false" ht="12.75" hidden="false" customHeight="true" outlineLevel="0" collapsed="false">
      <c r="A21" s="18" t="s">
        <v>29</v>
      </c>
      <c r="B21" s="19" t="n">
        <f aca="false">Laura!D15</f>
        <v>1</v>
      </c>
      <c r="C21" s="19" t="n">
        <f aca="false">Laura!H15</f>
        <v>0</v>
      </c>
      <c r="D21" s="19" t="n">
        <f aca="false">Laura!L15</f>
        <v>0</v>
      </c>
      <c r="E21" s="19" t="n">
        <f aca="false">Staffers!D15</f>
        <v>0</v>
      </c>
      <c r="F21" s="19" t="n">
        <f aca="false">Staffers!E15</f>
        <v>0</v>
      </c>
      <c r="G21" s="19" t="n">
        <f aca="false">Staffers!G15+Staffers!H15+Staffers!I15+Staffers!J15+Staffers!K15+Staffers!L15+Staffers!M15</f>
        <v>0</v>
      </c>
      <c r="H21" s="19" t="n">
        <f aca="false">Recruiters!H13</f>
        <v>5</v>
      </c>
      <c r="I21" s="20" t="n">
        <f aca="false">Interviews!E14</f>
        <v>3</v>
      </c>
    </row>
    <row r="22" customFormat="false" ht="13.5" hidden="false" customHeight="false" outlineLevel="0" collapsed="false">
      <c r="A22" s="21" t="s">
        <v>30</v>
      </c>
      <c r="B22" s="22"/>
      <c r="C22" s="22"/>
      <c r="D22" s="22"/>
      <c r="E22" s="22"/>
      <c r="F22" s="22"/>
      <c r="G22" s="22"/>
      <c r="H22" s="22"/>
      <c r="I22" s="23"/>
    </row>
    <row r="23" customFormat="false" ht="12.75" hidden="false" customHeight="false" outlineLevel="0" collapsed="false">
      <c r="A23" s="18" t="s">
        <v>31</v>
      </c>
      <c r="B23" s="19" t="n">
        <f aca="false">Laura!D16</f>
        <v>11</v>
      </c>
      <c r="C23" s="19" t="n">
        <f aca="false">Laura!H16</f>
        <v>5</v>
      </c>
      <c r="D23" s="19" t="n">
        <f aca="false">Laura!L16</f>
        <v>2</v>
      </c>
      <c r="E23" s="19" t="n">
        <f aca="false">Staffers!D16</f>
        <v>14</v>
      </c>
      <c r="F23" s="19" t="n">
        <f aca="false">Staffers!E16</f>
        <v>0</v>
      </c>
      <c r="G23" s="19" t="n">
        <f aca="false">Staffers!G16+Staffers!H16+Staffers!I16+Staffers!J16+Staffers!K16+Staffers!L16+Staffers!M16</f>
        <v>12</v>
      </c>
      <c r="H23" s="19" t="n">
        <f aca="false">Recruiters!H14</f>
        <v>25</v>
      </c>
      <c r="I23" s="20" t="n">
        <f aca="false">Interviews!E15</f>
        <v>0</v>
      </c>
    </row>
    <row r="24" customFormat="false" ht="13.5" hidden="false" customHeight="false" outlineLevel="0" collapsed="false">
      <c r="A24" s="21" t="s">
        <v>32</v>
      </c>
      <c r="B24" s="22"/>
      <c r="C24" s="22"/>
      <c r="D24" s="22"/>
      <c r="E24" s="22"/>
      <c r="F24" s="22"/>
      <c r="G24" s="22"/>
      <c r="H24" s="22"/>
      <c r="I24" s="23"/>
    </row>
    <row r="25" customFormat="false" ht="12.75" hidden="false" customHeight="false" outlineLevel="0" collapsed="false">
      <c r="A25" s="18" t="s">
        <v>33</v>
      </c>
      <c r="B25" s="19" t="n">
        <f aca="false">Laura!D17</f>
        <v>1</v>
      </c>
      <c r="C25" s="19" t="n">
        <f aca="false">Laura!H17</f>
        <v>1</v>
      </c>
      <c r="D25" s="19" t="n">
        <f aca="false">Laura!L17</f>
        <v>0</v>
      </c>
      <c r="E25" s="19" t="n">
        <f aca="false">Staffers!D17</f>
        <v>1</v>
      </c>
      <c r="F25" s="19" t="n">
        <f aca="false">Staffers!E17</f>
        <v>1</v>
      </c>
      <c r="G25" s="19" t="n">
        <f aca="false">Staffers!G17+Staffers!H17+Staffers!I17+Staffers!J17+Staffers!K17+Staffers!L17+Staffers!M17</f>
        <v>1</v>
      </c>
      <c r="H25" s="19" t="n">
        <f aca="false">Recruiters!H15</f>
        <v>13</v>
      </c>
      <c r="I25" s="20" t="n">
        <f aca="false">Interviews!E16</f>
        <v>0</v>
      </c>
    </row>
    <row r="26" customFormat="false" ht="13.5" hidden="false" customHeight="false" outlineLevel="0" collapsed="false">
      <c r="A26" s="21" t="s">
        <v>34</v>
      </c>
      <c r="B26" s="22"/>
      <c r="C26" s="22"/>
      <c r="D26" s="22"/>
      <c r="E26" s="22"/>
      <c r="F26" s="22"/>
      <c r="G26" s="22"/>
      <c r="H26" s="22"/>
      <c r="I26" s="23"/>
    </row>
    <row r="27" customFormat="false" ht="12.75" hidden="false" customHeight="false" outlineLevel="0" collapsed="false">
      <c r="A27" s="18" t="s">
        <v>35</v>
      </c>
      <c r="B27" s="19" t="n">
        <f aca="false">Laura!D18</f>
        <v>3</v>
      </c>
      <c r="C27" s="19" t="n">
        <f aca="false">Laura!H18</f>
        <v>2</v>
      </c>
      <c r="D27" s="19" t="n">
        <f aca="false">Laura!L18</f>
        <v>1</v>
      </c>
      <c r="E27" s="19" t="n">
        <f aca="false">Staffers!D18</f>
        <v>11</v>
      </c>
      <c r="F27" s="19" t="n">
        <f aca="false">Staffers!E18</f>
        <v>0</v>
      </c>
      <c r="G27" s="19" t="n">
        <f aca="false">Staffers!G18+Staffers!H18+Staffers!I18+Staffers!J18+Staffers!K18+Staffers!L18+Staffers!M18</f>
        <v>13</v>
      </c>
      <c r="H27" s="19" t="n">
        <f aca="false">Recruiters!H16</f>
        <v>31</v>
      </c>
      <c r="I27" s="20" t="n">
        <f aca="false">Interviews!E17</f>
        <v>14</v>
      </c>
    </row>
    <row r="28" customFormat="false" ht="13.5" hidden="false" customHeight="false" outlineLevel="0" collapsed="false">
      <c r="A28" s="21" t="s">
        <v>36</v>
      </c>
      <c r="B28" s="22"/>
      <c r="C28" s="22"/>
      <c r="D28" s="22"/>
      <c r="E28" s="22"/>
      <c r="F28" s="22"/>
      <c r="G28" s="22"/>
      <c r="H28" s="22"/>
      <c r="I28" s="23"/>
    </row>
    <row r="29" customFormat="false" ht="13.5" hidden="false" customHeight="true" outlineLevel="0" collapsed="false">
      <c r="A29" s="18" t="s">
        <v>37</v>
      </c>
      <c r="B29" s="19" t="n">
        <f aca="false">Laura!D19</f>
        <v>0</v>
      </c>
      <c r="C29" s="19" t="n">
        <f aca="false">Laura!H19</f>
        <v>0</v>
      </c>
      <c r="D29" s="19" t="n">
        <f aca="false">Laura!L19</f>
        <v>0</v>
      </c>
      <c r="E29" s="19" t="n">
        <f aca="false">Staffers!D19</f>
        <v>0</v>
      </c>
      <c r="F29" s="19" t="n">
        <f aca="false">Staffers!E19</f>
        <v>0</v>
      </c>
      <c r="G29" s="19" t="n">
        <f aca="false">Staffers!G19+Staffers!H19+Staffers!I19+Staffers!J19+Staffers!K19+Staffers!L19+Staffers!M19</f>
        <v>0</v>
      </c>
      <c r="H29" s="19" t="n">
        <f aca="false">Recruiters!H17</f>
        <v>8</v>
      </c>
      <c r="I29" s="20" t="n">
        <f aca="false">Interviews!E18</f>
        <v>0</v>
      </c>
    </row>
    <row r="30" customFormat="false" ht="14.25" hidden="false" customHeight="true" outlineLevel="0" collapsed="false">
      <c r="A30" s="21" t="s">
        <v>38</v>
      </c>
      <c r="B30" s="35"/>
      <c r="C30" s="35"/>
      <c r="D30" s="35"/>
      <c r="E30" s="35"/>
      <c r="F30" s="35"/>
      <c r="G30" s="22"/>
      <c r="H30" s="27"/>
      <c r="I30" s="3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  <c r="FY30" s="26"/>
      <c r="FZ30" s="26"/>
      <c r="GA30" s="26"/>
      <c r="GB30" s="26"/>
      <c r="GC30" s="26"/>
      <c r="GD30" s="26"/>
      <c r="GE30" s="26"/>
      <c r="GF30" s="26"/>
      <c r="GG30" s="26"/>
      <c r="GH30" s="26"/>
      <c r="GI30" s="26"/>
      <c r="GJ30" s="26"/>
      <c r="GK30" s="26"/>
      <c r="GL30" s="26"/>
      <c r="GM30" s="26"/>
      <c r="GN30" s="26"/>
      <c r="GO30" s="26"/>
      <c r="GP30" s="26"/>
      <c r="GQ30" s="26"/>
      <c r="GR30" s="26"/>
      <c r="GS30" s="26"/>
      <c r="GT30" s="26"/>
      <c r="GU30" s="26"/>
      <c r="GV30" s="26"/>
      <c r="GW30" s="26"/>
      <c r="GX30" s="26"/>
      <c r="GY30" s="26"/>
      <c r="GZ30" s="26"/>
      <c r="HA30" s="26"/>
      <c r="HB30" s="26"/>
      <c r="HC30" s="26"/>
      <c r="HD30" s="26"/>
      <c r="HE30" s="26"/>
      <c r="HF30" s="26"/>
      <c r="HG30" s="26"/>
      <c r="HH30" s="26"/>
      <c r="HI30" s="26"/>
      <c r="HJ30" s="26"/>
      <c r="HK30" s="26"/>
      <c r="HL30" s="26"/>
      <c r="HM30" s="26"/>
      <c r="HN30" s="26"/>
      <c r="HO30" s="26"/>
      <c r="HP30" s="26"/>
      <c r="HQ30" s="26"/>
      <c r="HR30" s="26"/>
      <c r="HS30" s="26"/>
      <c r="HT30" s="26"/>
      <c r="HU30" s="26"/>
      <c r="HV30" s="26"/>
      <c r="HW30" s="26"/>
      <c r="HX30" s="26"/>
      <c r="HY30" s="26"/>
      <c r="HZ30" s="26"/>
      <c r="IA30" s="26"/>
      <c r="IB30" s="26"/>
      <c r="IC30" s="26"/>
      <c r="ID30" s="26"/>
      <c r="IE30" s="26"/>
      <c r="IF30" s="26"/>
      <c r="IG30" s="26"/>
      <c r="IH30" s="26"/>
      <c r="II30" s="26"/>
      <c r="IJ30" s="26"/>
      <c r="IK30" s="26"/>
      <c r="IL30" s="26"/>
      <c r="IM30" s="26"/>
      <c r="IN30" s="26"/>
      <c r="IO30" s="26"/>
      <c r="IP30" s="26"/>
      <c r="IQ30" s="26"/>
      <c r="IR30" s="26"/>
      <c r="IS30" s="26"/>
      <c r="IT30" s="26"/>
      <c r="IU30" s="26"/>
      <c r="IV30" s="26"/>
      <c r="IW30" s="26"/>
    </row>
    <row r="31" customFormat="false" ht="13.5" hidden="false" customHeight="true" outlineLevel="0" collapsed="false">
      <c r="A31" s="31" t="s">
        <v>39</v>
      </c>
      <c r="B31" s="32" t="n">
        <f aca="false">SUM(B21:B29)</f>
        <v>16</v>
      </c>
      <c r="C31" s="32" t="n">
        <f aca="false">SUM(C21:C29)</f>
        <v>8</v>
      </c>
      <c r="D31" s="32" t="n">
        <f aca="false">SUM(D21:D29)</f>
        <v>3</v>
      </c>
      <c r="E31" s="32" t="n">
        <f aca="false">SUM(E21:E24)</f>
        <v>14</v>
      </c>
      <c r="F31" s="32" t="n">
        <f aca="false">SUM(F21:F24)</f>
        <v>0</v>
      </c>
      <c r="G31" s="32" t="n">
        <f aca="false">SUM(G21:G24)</f>
        <v>12</v>
      </c>
      <c r="H31" s="32" t="n">
        <f aca="false">SUM(H21:H30)</f>
        <v>82</v>
      </c>
      <c r="I31" s="37" t="n">
        <f aca="false">SUM(I21:I24)</f>
        <v>3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  <c r="EL31" s="38"/>
      <c r="EM31" s="38"/>
      <c r="EN31" s="38"/>
      <c r="EO31" s="38"/>
      <c r="EP31" s="38"/>
      <c r="EQ31" s="38"/>
      <c r="ER31" s="38"/>
      <c r="ES31" s="38"/>
      <c r="ET31" s="38"/>
      <c r="EU31" s="38"/>
      <c r="EV31" s="38"/>
      <c r="EW31" s="38"/>
      <c r="EX31" s="38"/>
      <c r="EY31" s="38"/>
      <c r="EZ31" s="38"/>
      <c r="FA31" s="38"/>
      <c r="FB31" s="38"/>
      <c r="FC31" s="38"/>
      <c r="FD31" s="38"/>
      <c r="FE31" s="38"/>
      <c r="FF31" s="38"/>
      <c r="FG31" s="38"/>
      <c r="FH31" s="38"/>
      <c r="FI31" s="38"/>
      <c r="FJ31" s="38"/>
      <c r="FK31" s="38"/>
      <c r="FL31" s="38"/>
      <c r="FM31" s="38"/>
      <c r="FN31" s="38"/>
      <c r="FO31" s="38"/>
      <c r="FP31" s="38"/>
      <c r="FQ31" s="38"/>
      <c r="FR31" s="38"/>
      <c r="FS31" s="38"/>
      <c r="FT31" s="38"/>
      <c r="FU31" s="38"/>
      <c r="FV31" s="38"/>
      <c r="FW31" s="38"/>
      <c r="FX31" s="38"/>
      <c r="FY31" s="38"/>
      <c r="FZ31" s="38"/>
      <c r="GA31" s="38"/>
      <c r="GB31" s="38"/>
      <c r="GC31" s="38"/>
      <c r="GD31" s="38"/>
      <c r="GE31" s="38"/>
      <c r="GF31" s="38"/>
      <c r="GG31" s="38"/>
      <c r="GH31" s="38"/>
      <c r="GI31" s="38"/>
      <c r="GJ31" s="38"/>
      <c r="GK31" s="38"/>
      <c r="GL31" s="38"/>
      <c r="GM31" s="38"/>
      <c r="GN31" s="38"/>
      <c r="GO31" s="38"/>
      <c r="GP31" s="38"/>
      <c r="GQ31" s="38"/>
      <c r="GR31" s="38"/>
      <c r="GS31" s="38"/>
      <c r="GT31" s="38"/>
      <c r="GU31" s="38"/>
      <c r="GV31" s="38"/>
      <c r="GW31" s="38"/>
      <c r="GX31" s="38"/>
      <c r="GY31" s="38"/>
      <c r="GZ31" s="38"/>
      <c r="HA31" s="38"/>
      <c r="HB31" s="38"/>
      <c r="HC31" s="38"/>
      <c r="HD31" s="38"/>
      <c r="HE31" s="38"/>
      <c r="HF31" s="38"/>
      <c r="HG31" s="38"/>
      <c r="HH31" s="38"/>
      <c r="HI31" s="38"/>
      <c r="HJ31" s="38"/>
      <c r="HK31" s="38"/>
      <c r="HL31" s="38"/>
      <c r="HM31" s="38"/>
      <c r="HN31" s="38"/>
      <c r="HO31" s="38"/>
      <c r="HP31" s="38"/>
      <c r="HQ31" s="38"/>
      <c r="HR31" s="38"/>
      <c r="HS31" s="38"/>
      <c r="HT31" s="38"/>
      <c r="HU31" s="38"/>
      <c r="HV31" s="38"/>
      <c r="HW31" s="38"/>
      <c r="HX31" s="38"/>
      <c r="HY31" s="38"/>
      <c r="HZ31" s="38"/>
      <c r="IA31" s="38"/>
      <c r="IB31" s="38"/>
      <c r="IC31" s="38"/>
      <c r="ID31" s="38"/>
      <c r="IE31" s="38"/>
      <c r="IF31" s="38"/>
      <c r="IG31" s="38"/>
      <c r="IH31" s="38"/>
      <c r="II31" s="38"/>
      <c r="IJ31" s="38"/>
      <c r="IK31" s="38"/>
      <c r="IL31" s="38"/>
      <c r="IM31" s="38"/>
      <c r="IN31" s="38"/>
      <c r="IO31" s="38"/>
      <c r="IP31" s="38"/>
      <c r="IQ31" s="38"/>
      <c r="IR31" s="38"/>
      <c r="IS31" s="38"/>
      <c r="IT31" s="38"/>
      <c r="IU31" s="38"/>
      <c r="IV31" s="38"/>
      <c r="IW31" s="38"/>
    </row>
    <row r="32" customFormat="false" ht="13.5" hidden="false" customHeight="true" outlineLevel="0" collapsed="false">
      <c r="A32" s="18" t="s">
        <v>40</v>
      </c>
      <c r="B32" s="19" t="n">
        <f aca="false">Laura!D20</f>
        <v>22</v>
      </c>
      <c r="C32" s="19" t="n">
        <f aca="false">Laura!H20</f>
        <v>2</v>
      </c>
      <c r="D32" s="19" t="n">
        <f aca="false">Laura!L20</f>
        <v>0</v>
      </c>
      <c r="E32" s="19" t="n">
        <f aca="false">Staffers!D20</f>
        <v>2</v>
      </c>
      <c r="F32" s="19" t="n">
        <f aca="false">Staffers!E20</f>
        <v>0</v>
      </c>
      <c r="G32" s="19" t="n">
        <f aca="false">Staffers!G20+Staffers!H20+Staffers!I20+Staffers!J20+Staffers!K20+Staffers!L20+Staffers!M20</f>
        <v>2</v>
      </c>
      <c r="H32" s="19" t="n">
        <f aca="false">Recruiters!H18</f>
        <v>9</v>
      </c>
      <c r="I32" s="20" t="n">
        <f aca="false">Interviews!E19</f>
        <v>16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  <c r="EL32" s="38"/>
      <c r="EM32" s="38"/>
      <c r="EN32" s="38"/>
      <c r="EO32" s="38"/>
      <c r="EP32" s="38"/>
      <c r="EQ32" s="38"/>
      <c r="ER32" s="38"/>
      <c r="ES32" s="38"/>
      <c r="ET32" s="38"/>
      <c r="EU32" s="38"/>
      <c r="EV32" s="38"/>
      <c r="EW32" s="38"/>
      <c r="EX32" s="38"/>
      <c r="EY32" s="38"/>
      <c r="EZ32" s="38"/>
      <c r="FA32" s="38"/>
      <c r="FB32" s="38"/>
      <c r="FC32" s="38"/>
      <c r="FD32" s="38"/>
      <c r="FE32" s="38"/>
      <c r="FF32" s="38"/>
      <c r="FG32" s="38"/>
      <c r="FH32" s="38"/>
      <c r="FI32" s="38"/>
      <c r="FJ32" s="38"/>
      <c r="FK32" s="38"/>
      <c r="FL32" s="38"/>
      <c r="FM32" s="38"/>
      <c r="FN32" s="38"/>
      <c r="FO32" s="38"/>
      <c r="FP32" s="38"/>
      <c r="FQ32" s="38"/>
      <c r="FR32" s="38"/>
      <c r="FS32" s="38"/>
      <c r="FT32" s="38"/>
      <c r="FU32" s="38"/>
      <c r="FV32" s="38"/>
      <c r="FW32" s="38"/>
      <c r="FX32" s="38"/>
      <c r="FY32" s="38"/>
      <c r="FZ32" s="38"/>
      <c r="GA32" s="38"/>
      <c r="GB32" s="38"/>
      <c r="GC32" s="38"/>
      <c r="GD32" s="38"/>
      <c r="GE32" s="38"/>
      <c r="GF32" s="38"/>
      <c r="GG32" s="38"/>
      <c r="GH32" s="38"/>
      <c r="GI32" s="38"/>
      <c r="GJ32" s="38"/>
      <c r="GK32" s="38"/>
      <c r="GL32" s="38"/>
      <c r="GM32" s="38"/>
      <c r="GN32" s="38"/>
      <c r="GO32" s="38"/>
      <c r="GP32" s="38"/>
      <c r="GQ32" s="38"/>
      <c r="GR32" s="38"/>
      <c r="GS32" s="38"/>
      <c r="GT32" s="38"/>
      <c r="GU32" s="38"/>
      <c r="GV32" s="38"/>
      <c r="GW32" s="38"/>
      <c r="GX32" s="38"/>
      <c r="GY32" s="38"/>
      <c r="GZ32" s="38"/>
      <c r="HA32" s="38"/>
      <c r="HB32" s="38"/>
      <c r="HC32" s="38"/>
      <c r="HD32" s="38"/>
      <c r="HE32" s="38"/>
      <c r="HF32" s="38"/>
      <c r="HG32" s="38"/>
      <c r="HH32" s="38"/>
      <c r="HI32" s="38"/>
      <c r="HJ32" s="38"/>
      <c r="HK32" s="38"/>
      <c r="HL32" s="38"/>
      <c r="HM32" s="38"/>
      <c r="HN32" s="38"/>
      <c r="HO32" s="38"/>
      <c r="HP32" s="38"/>
      <c r="HQ32" s="38"/>
      <c r="HR32" s="38"/>
      <c r="HS32" s="38"/>
      <c r="HT32" s="38"/>
      <c r="HU32" s="38"/>
      <c r="HV32" s="38"/>
      <c r="HW32" s="38"/>
      <c r="HX32" s="38"/>
      <c r="HY32" s="38"/>
      <c r="HZ32" s="38"/>
      <c r="IA32" s="38"/>
      <c r="IB32" s="38"/>
      <c r="IC32" s="38"/>
      <c r="ID32" s="38"/>
      <c r="IE32" s="38"/>
      <c r="IF32" s="38"/>
      <c r="IG32" s="38"/>
      <c r="IH32" s="38"/>
      <c r="II32" s="38"/>
      <c r="IJ32" s="38"/>
      <c r="IK32" s="38"/>
      <c r="IL32" s="38"/>
      <c r="IM32" s="38"/>
      <c r="IN32" s="38"/>
      <c r="IO32" s="38"/>
      <c r="IP32" s="38"/>
      <c r="IQ32" s="38"/>
      <c r="IR32" s="38"/>
      <c r="IS32" s="38"/>
      <c r="IT32" s="38"/>
      <c r="IU32" s="38"/>
      <c r="IV32" s="38"/>
      <c r="IW32" s="38"/>
    </row>
    <row r="33" customFormat="false" ht="13.5" hidden="false" customHeight="true" outlineLevel="0" collapsed="false">
      <c r="A33" s="21" t="s">
        <v>41</v>
      </c>
      <c r="B33" s="39"/>
      <c r="C33" s="22"/>
      <c r="D33" s="22"/>
      <c r="E33" s="22"/>
      <c r="F33" s="22"/>
      <c r="G33" s="22"/>
      <c r="H33" s="22"/>
      <c r="I33" s="23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  <c r="EL33" s="38"/>
      <c r="EM33" s="38"/>
      <c r="EN33" s="38"/>
      <c r="EO33" s="38"/>
      <c r="EP33" s="38"/>
      <c r="EQ33" s="38"/>
      <c r="ER33" s="38"/>
      <c r="ES33" s="38"/>
      <c r="ET33" s="38"/>
      <c r="EU33" s="38"/>
      <c r="EV33" s="38"/>
      <c r="EW33" s="38"/>
      <c r="EX33" s="38"/>
      <c r="EY33" s="38"/>
      <c r="EZ33" s="38"/>
      <c r="FA33" s="38"/>
      <c r="FB33" s="38"/>
      <c r="FC33" s="38"/>
      <c r="FD33" s="38"/>
      <c r="FE33" s="38"/>
      <c r="FF33" s="38"/>
      <c r="FG33" s="38"/>
      <c r="FH33" s="38"/>
      <c r="FI33" s="38"/>
      <c r="FJ33" s="38"/>
      <c r="FK33" s="38"/>
      <c r="FL33" s="38"/>
      <c r="FM33" s="38"/>
      <c r="FN33" s="38"/>
      <c r="FO33" s="38"/>
      <c r="FP33" s="38"/>
      <c r="FQ33" s="38"/>
      <c r="FR33" s="38"/>
      <c r="FS33" s="38"/>
      <c r="FT33" s="38"/>
      <c r="FU33" s="38"/>
      <c r="FV33" s="38"/>
      <c r="FW33" s="38"/>
      <c r="FX33" s="38"/>
      <c r="FY33" s="38"/>
      <c r="FZ33" s="38"/>
      <c r="GA33" s="38"/>
      <c r="GB33" s="38"/>
      <c r="GC33" s="38"/>
      <c r="GD33" s="38"/>
      <c r="GE33" s="38"/>
      <c r="GF33" s="38"/>
      <c r="GG33" s="38"/>
      <c r="GH33" s="38"/>
      <c r="GI33" s="38"/>
      <c r="GJ33" s="38"/>
      <c r="GK33" s="38"/>
      <c r="GL33" s="38"/>
      <c r="GM33" s="38"/>
      <c r="GN33" s="38"/>
      <c r="GO33" s="38"/>
      <c r="GP33" s="38"/>
      <c r="GQ33" s="38"/>
      <c r="GR33" s="38"/>
      <c r="GS33" s="38"/>
      <c r="GT33" s="38"/>
      <c r="GU33" s="38"/>
      <c r="GV33" s="38"/>
      <c r="GW33" s="38"/>
      <c r="GX33" s="38"/>
      <c r="GY33" s="38"/>
      <c r="GZ33" s="38"/>
      <c r="HA33" s="38"/>
      <c r="HB33" s="38"/>
      <c r="HC33" s="38"/>
      <c r="HD33" s="38"/>
      <c r="HE33" s="38"/>
      <c r="HF33" s="38"/>
      <c r="HG33" s="38"/>
      <c r="HH33" s="38"/>
      <c r="HI33" s="38"/>
      <c r="HJ33" s="38"/>
      <c r="HK33" s="38"/>
      <c r="HL33" s="38"/>
      <c r="HM33" s="38"/>
      <c r="HN33" s="38"/>
      <c r="HO33" s="38"/>
      <c r="HP33" s="38"/>
      <c r="HQ33" s="38"/>
      <c r="HR33" s="38"/>
      <c r="HS33" s="38"/>
      <c r="HT33" s="38"/>
      <c r="HU33" s="38"/>
      <c r="HV33" s="38"/>
      <c r="HW33" s="38"/>
      <c r="HX33" s="38"/>
      <c r="HY33" s="38"/>
      <c r="HZ33" s="38"/>
      <c r="IA33" s="38"/>
      <c r="IB33" s="38"/>
      <c r="IC33" s="38"/>
      <c r="ID33" s="38"/>
      <c r="IE33" s="38"/>
      <c r="IF33" s="38"/>
      <c r="IG33" s="38"/>
      <c r="IH33" s="38"/>
      <c r="II33" s="38"/>
      <c r="IJ33" s="38"/>
      <c r="IK33" s="38"/>
      <c r="IL33" s="38"/>
      <c r="IM33" s="38"/>
      <c r="IN33" s="38"/>
      <c r="IO33" s="38"/>
      <c r="IP33" s="38"/>
      <c r="IQ33" s="38"/>
      <c r="IR33" s="38"/>
      <c r="IS33" s="38"/>
      <c r="IT33" s="38"/>
      <c r="IU33" s="38"/>
      <c r="IV33" s="38"/>
      <c r="IW33" s="38"/>
    </row>
    <row r="34" customFormat="false" ht="13.5" hidden="false" customHeight="true" outlineLevel="0" collapsed="false">
      <c r="A34" s="24" t="s">
        <v>42</v>
      </c>
      <c r="B34" s="29" t="n">
        <f aca="false">Laura!D21</f>
        <v>7</v>
      </c>
      <c r="C34" s="19" t="n">
        <f aca="false">Laura!H21</f>
        <v>0</v>
      </c>
      <c r="D34" s="19" t="n">
        <f aca="false">Laura!L21</f>
        <v>4</v>
      </c>
      <c r="E34" s="19" t="n">
        <f aca="false">Staffers!D21</f>
        <v>0</v>
      </c>
      <c r="F34" s="19" t="n">
        <f aca="false">Staffers!E21</f>
        <v>0</v>
      </c>
      <c r="G34" s="19" t="n">
        <f aca="false">Staffers!G21+Staffers!H21+Staffers!I21+Staffers!J21+Staffers!K21+Staffers!L21+Staffers!M21</f>
        <v>0</v>
      </c>
      <c r="H34" s="19" t="n">
        <f aca="false">Recruiters!H19</f>
        <v>14</v>
      </c>
      <c r="I34" s="20" t="n">
        <f aca="false">Interviews!E20</f>
        <v>3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  <c r="EL34" s="38"/>
      <c r="EM34" s="38"/>
      <c r="EN34" s="38"/>
      <c r="EO34" s="38"/>
      <c r="EP34" s="38"/>
      <c r="EQ34" s="38"/>
      <c r="ER34" s="38"/>
      <c r="ES34" s="38"/>
      <c r="ET34" s="38"/>
      <c r="EU34" s="38"/>
      <c r="EV34" s="38"/>
      <c r="EW34" s="38"/>
      <c r="EX34" s="38"/>
      <c r="EY34" s="38"/>
      <c r="EZ34" s="38"/>
      <c r="FA34" s="38"/>
      <c r="FB34" s="38"/>
      <c r="FC34" s="38"/>
      <c r="FD34" s="38"/>
      <c r="FE34" s="38"/>
      <c r="FF34" s="38"/>
      <c r="FG34" s="38"/>
      <c r="FH34" s="38"/>
      <c r="FI34" s="38"/>
      <c r="FJ34" s="38"/>
      <c r="FK34" s="38"/>
      <c r="FL34" s="38"/>
      <c r="FM34" s="38"/>
      <c r="FN34" s="38"/>
      <c r="FO34" s="38"/>
      <c r="FP34" s="38"/>
      <c r="FQ34" s="38"/>
      <c r="FR34" s="38"/>
      <c r="FS34" s="38"/>
      <c r="FT34" s="38"/>
      <c r="FU34" s="38"/>
      <c r="FV34" s="38"/>
      <c r="FW34" s="38"/>
      <c r="FX34" s="38"/>
      <c r="FY34" s="38"/>
      <c r="FZ34" s="38"/>
      <c r="GA34" s="38"/>
      <c r="GB34" s="38"/>
      <c r="GC34" s="38"/>
      <c r="GD34" s="38"/>
      <c r="GE34" s="38"/>
      <c r="GF34" s="38"/>
      <c r="GG34" s="38"/>
      <c r="GH34" s="38"/>
      <c r="GI34" s="38"/>
      <c r="GJ34" s="38"/>
      <c r="GK34" s="38"/>
      <c r="GL34" s="38"/>
      <c r="GM34" s="38"/>
      <c r="GN34" s="38"/>
      <c r="GO34" s="38"/>
      <c r="GP34" s="38"/>
      <c r="GQ34" s="38"/>
      <c r="GR34" s="38"/>
      <c r="GS34" s="38"/>
      <c r="GT34" s="38"/>
      <c r="GU34" s="38"/>
      <c r="GV34" s="38"/>
      <c r="GW34" s="38"/>
      <c r="GX34" s="38"/>
      <c r="GY34" s="38"/>
      <c r="GZ34" s="38"/>
      <c r="HA34" s="38"/>
      <c r="HB34" s="38"/>
      <c r="HC34" s="38"/>
      <c r="HD34" s="38"/>
      <c r="HE34" s="38"/>
      <c r="HF34" s="38"/>
      <c r="HG34" s="38"/>
      <c r="HH34" s="38"/>
      <c r="HI34" s="38"/>
      <c r="HJ34" s="38"/>
      <c r="HK34" s="38"/>
      <c r="HL34" s="38"/>
      <c r="HM34" s="38"/>
      <c r="HN34" s="38"/>
      <c r="HO34" s="38"/>
      <c r="HP34" s="38"/>
      <c r="HQ34" s="38"/>
      <c r="HR34" s="38"/>
      <c r="HS34" s="38"/>
      <c r="HT34" s="38"/>
      <c r="HU34" s="38"/>
      <c r="HV34" s="38"/>
      <c r="HW34" s="38"/>
      <c r="HX34" s="38"/>
      <c r="HY34" s="38"/>
      <c r="HZ34" s="38"/>
      <c r="IA34" s="38"/>
      <c r="IB34" s="38"/>
      <c r="IC34" s="38"/>
      <c r="ID34" s="38"/>
      <c r="IE34" s="38"/>
      <c r="IF34" s="38"/>
      <c r="IG34" s="38"/>
      <c r="IH34" s="38"/>
      <c r="II34" s="38"/>
      <c r="IJ34" s="38"/>
      <c r="IK34" s="38"/>
      <c r="IL34" s="38"/>
      <c r="IM34" s="38"/>
      <c r="IN34" s="38"/>
      <c r="IO34" s="38"/>
      <c r="IP34" s="38"/>
      <c r="IQ34" s="38"/>
      <c r="IR34" s="38"/>
      <c r="IS34" s="38"/>
      <c r="IT34" s="38"/>
      <c r="IU34" s="38"/>
      <c r="IV34" s="38"/>
      <c r="IW34" s="38"/>
    </row>
    <row r="35" customFormat="false" ht="13.5" hidden="false" customHeight="true" outlineLevel="0" collapsed="false">
      <c r="A35" s="21" t="s">
        <v>43</v>
      </c>
      <c r="B35" s="39"/>
      <c r="C35" s="22"/>
      <c r="D35" s="22"/>
      <c r="E35" s="22"/>
      <c r="F35" s="22"/>
      <c r="G35" s="22"/>
      <c r="H35" s="22"/>
      <c r="I35" s="23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  <c r="EL35" s="38"/>
      <c r="EM35" s="38"/>
      <c r="EN35" s="38"/>
      <c r="EO35" s="38"/>
      <c r="EP35" s="38"/>
      <c r="EQ35" s="38"/>
      <c r="ER35" s="38"/>
      <c r="ES35" s="38"/>
      <c r="ET35" s="38"/>
      <c r="EU35" s="38"/>
      <c r="EV35" s="38"/>
      <c r="EW35" s="38"/>
      <c r="EX35" s="38"/>
      <c r="EY35" s="38"/>
      <c r="EZ35" s="38"/>
      <c r="FA35" s="38"/>
      <c r="FB35" s="38"/>
      <c r="FC35" s="38"/>
      <c r="FD35" s="38"/>
      <c r="FE35" s="38"/>
      <c r="FF35" s="38"/>
      <c r="FG35" s="38"/>
      <c r="FH35" s="38"/>
      <c r="FI35" s="38"/>
      <c r="FJ35" s="38"/>
      <c r="FK35" s="38"/>
      <c r="FL35" s="38"/>
      <c r="FM35" s="38"/>
      <c r="FN35" s="38"/>
      <c r="FO35" s="38"/>
      <c r="FP35" s="38"/>
      <c r="FQ35" s="38"/>
      <c r="FR35" s="38"/>
      <c r="FS35" s="38"/>
      <c r="FT35" s="38"/>
      <c r="FU35" s="38"/>
      <c r="FV35" s="38"/>
      <c r="FW35" s="38"/>
      <c r="FX35" s="38"/>
      <c r="FY35" s="38"/>
      <c r="FZ35" s="38"/>
      <c r="GA35" s="38"/>
      <c r="GB35" s="38"/>
      <c r="GC35" s="38"/>
      <c r="GD35" s="38"/>
      <c r="GE35" s="38"/>
      <c r="GF35" s="38"/>
      <c r="GG35" s="38"/>
      <c r="GH35" s="38"/>
      <c r="GI35" s="38"/>
      <c r="GJ35" s="38"/>
      <c r="GK35" s="38"/>
      <c r="GL35" s="38"/>
      <c r="GM35" s="38"/>
      <c r="GN35" s="38"/>
      <c r="GO35" s="38"/>
      <c r="GP35" s="38"/>
      <c r="GQ35" s="38"/>
      <c r="GR35" s="38"/>
      <c r="GS35" s="38"/>
      <c r="GT35" s="38"/>
      <c r="GU35" s="38"/>
      <c r="GV35" s="38"/>
      <c r="GW35" s="38"/>
      <c r="GX35" s="38"/>
      <c r="GY35" s="38"/>
      <c r="GZ35" s="38"/>
      <c r="HA35" s="38"/>
      <c r="HB35" s="38"/>
      <c r="HC35" s="38"/>
      <c r="HD35" s="38"/>
      <c r="HE35" s="38"/>
      <c r="HF35" s="38"/>
      <c r="HG35" s="38"/>
      <c r="HH35" s="38"/>
      <c r="HI35" s="38"/>
      <c r="HJ35" s="38"/>
      <c r="HK35" s="38"/>
      <c r="HL35" s="38"/>
      <c r="HM35" s="38"/>
      <c r="HN35" s="38"/>
      <c r="HO35" s="38"/>
      <c r="HP35" s="38"/>
      <c r="HQ35" s="38"/>
      <c r="HR35" s="38"/>
      <c r="HS35" s="38"/>
      <c r="HT35" s="38"/>
      <c r="HU35" s="38"/>
      <c r="HV35" s="38"/>
      <c r="HW35" s="38"/>
      <c r="HX35" s="38"/>
      <c r="HY35" s="38"/>
      <c r="HZ35" s="38"/>
      <c r="IA35" s="38"/>
      <c r="IB35" s="38"/>
      <c r="IC35" s="38"/>
      <c r="ID35" s="38"/>
      <c r="IE35" s="38"/>
      <c r="IF35" s="38"/>
      <c r="IG35" s="38"/>
      <c r="IH35" s="38"/>
      <c r="II35" s="38"/>
      <c r="IJ35" s="38"/>
      <c r="IK35" s="38"/>
      <c r="IL35" s="38"/>
      <c r="IM35" s="38"/>
      <c r="IN35" s="38"/>
      <c r="IO35" s="38"/>
      <c r="IP35" s="38"/>
      <c r="IQ35" s="38"/>
      <c r="IR35" s="38"/>
      <c r="IS35" s="38"/>
      <c r="IT35" s="38"/>
      <c r="IU35" s="38"/>
      <c r="IV35" s="38"/>
      <c r="IW35" s="38"/>
    </row>
    <row r="36" customFormat="false" ht="13.5" hidden="false" customHeight="true" outlineLevel="0" collapsed="false">
      <c r="A36" s="24" t="s">
        <v>44</v>
      </c>
      <c r="B36" s="29" t="n">
        <f aca="false">Laura!D22</f>
        <v>5</v>
      </c>
      <c r="C36" s="19" t="n">
        <f aca="false">Laura!H22</f>
        <v>3</v>
      </c>
      <c r="D36" s="19" t="n">
        <f aca="false">Laura!L22</f>
        <v>0</v>
      </c>
      <c r="E36" s="19" t="n">
        <f aca="false">Staffers!D22</f>
        <v>1</v>
      </c>
      <c r="F36" s="19" t="n">
        <f aca="false">Staffers!E22</f>
        <v>0</v>
      </c>
      <c r="G36" s="19" t="n">
        <f aca="false">Staffers!G22+Staffers!H22+Staffers!I22+Staffers!J22+Staffers!K22+Staffers!L22+Staffers!M22</f>
        <v>0</v>
      </c>
      <c r="H36" s="19" t="n">
        <f aca="false">Recruiters!H20</f>
        <v>8</v>
      </c>
      <c r="I36" s="20" t="n">
        <f aca="false">Interviews!E21</f>
        <v>3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  <c r="EL36" s="38"/>
      <c r="EM36" s="38"/>
      <c r="EN36" s="38"/>
      <c r="EO36" s="38"/>
      <c r="EP36" s="38"/>
      <c r="EQ36" s="38"/>
      <c r="ER36" s="38"/>
      <c r="ES36" s="38"/>
      <c r="ET36" s="38"/>
      <c r="EU36" s="38"/>
      <c r="EV36" s="38"/>
      <c r="EW36" s="38"/>
      <c r="EX36" s="38"/>
      <c r="EY36" s="38"/>
      <c r="EZ36" s="38"/>
      <c r="FA36" s="38"/>
      <c r="FB36" s="38"/>
      <c r="FC36" s="38"/>
      <c r="FD36" s="38"/>
      <c r="FE36" s="38"/>
      <c r="FF36" s="38"/>
      <c r="FG36" s="38"/>
      <c r="FH36" s="38"/>
      <c r="FI36" s="38"/>
      <c r="FJ36" s="38"/>
      <c r="FK36" s="38"/>
      <c r="FL36" s="38"/>
      <c r="FM36" s="38"/>
      <c r="FN36" s="38"/>
      <c r="FO36" s="38"/>
      <c r="FP36" s="38"/>
      <c r="FQ36" s="38"/>
      <c r="FR36" s="38"/>
      <c r="FS36" s="38"/>
      <c r="FT36" s="38"/>
      <c r="FU36" s="38"/>
      <c r="FV36" s="38"/>
      <c r="FW36" s="38"/>
      <c r="FX36" s="38"/>
      <c r="FY36" s="38"/>
      <c r="FZ36" s="38"/>
      <c r="GA36" s="38"/>
      <c r="GB36" s="38"/>
      <c r="GC36" s="38"/>
      <c r="GD36" s="38"/>
      <c r="GE36" s="38"/>
      <c r="GF36" s="38"/>
      <c r="GG36" s="38"/>
      <c r="GH36" s="38"/>
      <c r="GI36" s="38"/>
      <c r="GJ36" s="38"/>
      <c r="GK36" s="38"/>
      <c r="GL36" s="38"/>
      <c r="GM36" s="38"/>
      <c r="GN36" s="38"/>
      <c r="GO36" s="38"/>
      <c r="GP36" s="38"/>
      <c r="GQ36" s="38"/>
      <c r="GR36" s="38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  <c r="IR36" s="38"/>
      <c r="IS36" s="38"/>
      <c r="IT36" s="38"/>
      <c r="IU36" s="38"/>
      <c r="IV36" s="38"/>
      <c r="IW36" s="38"/>
    </row>
    <row r="37" customFormat="false" ht="13.5" hidden="false" customHeight="true" outlineLevel="0" collapsed="false">
      <c r="A37" s="25" t="s">
        <v>45</v>
      </c>
      <c r="B37" s="39"/>
      <c r="C37" s="22"/>
      <c r="D37" s="22"/>
      <c r="E37" s="22"/>
      <c r="F37" s="22"/>
      <c r="G37" s="22"/>
      <c r="H37" s="22"/>
      <c r="I37" s="23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  <c r="CZ37" s="38"/>
      <c r="DA37" s="38"/>
      <c r="DB37" s="38"/>
      <c r="DC37" s="38"/>
      <c r="DD37" s="38"/>
      <c r="DE37" s="38"/>
      <c r="DF37" s="38"/>
      <c r="DG37" s="38"/>
      <c r="DH37" s="38"/>
      <c r="DI37" s="38"/>
      <c r="DJ37" s="38"/>
      <c r="DK37" s="38"/>
      <c r="DL37" s="38"/>
      <c r="DM37" s="38"/>
      <c r="DN37" s="38"/>
      <c r="DO37" s="38"/>
      <c r="DP37" s="38"/>
      <c r="DQ37" s="38"/>
      <c r="DR37" s="38"/>
      <c r="DS37" s="38"/>
      <c r="DT37" s="38"/>
      <c r="DU37" s="38"/>
      <c r="DV37" s="38"/>
      <c r="DW37" s="38"/>
      <c r="DX37" s="38"/>
      <c r="DY37" s="38"/>
      <c r="DZ37" s="38"/>
      <c r="EA37" s="38"/>
      <c r="EB37" s="38"/>
      <c r="EC37" s="38"/>
      <c r="ED37" s="38"/>
      <c r="EE37" s="38"/>
      <c r="EF37" s="38"/>
      <c r="EG37" s="38"/>
      <c r="EH37" s="38"/>
      <c r="EI37" s="38"/>
      <c r="EJ37" s="38"/>
      <c r="EK37" s="38"/>
      <c r="EL37" s="38"/>
      <c r="EM37" s="38"/>
      <c r="EN37" s="38"/>
      <c r="EO37" s="38"/>
      <c r="EP37" s="38"/>
      <c r="EQ37" s="38"/>
      <c r="ER37" s="38"/>
      <c r="ES37" s="38"/>
      <c r="ET37" s="38"/>
      <c r="EU37" s="38"/>
      <c r="EV37" s="38"/>
      <c r="EW37" s="38"/>
      <c r="EX37" s="38"/>
      <c r="EY37" s="38"/>
      <c r="EZ37" s="38"/>
      <c r="FA37" s="38"/>
      <c r="FB37" s="38"/>
      <c r="FC37" s="38"/>
      <c r="FD37" s="38"/>
      <c r="FE37" s="38"/>
      <c r="FF37" s="38"/>
      <c r="FG37" s="38"/>
      <c r="FH37" s="38"/>
      <c r="FI37" s="38"/>
      <c r="FJ37" s="38"/>
      <c r="FK37" s="38"/>
      <c r="FL37" s="38"/>
      <c r="FM37" s="38"/>
      <c r="FN37" s="38"/>
      <c r="FO37" s="38"/>
      <c r="FP37" s="38"/>
      <c r="FQ37" s="38"/>
      <c r="FR37" s="38"/>
      <c r="FS37" s="38"/>
      <c r="FT37" s="38"/>
      <c r="FU37" s="38"/>
      <c r="FV37" s="38"/>
      <c r="FW37" s="38"/>
      <c r="FX37" s="38"/>
      <c r="FY37" s="38"/>
      <c r="FZ37" s="38"/>
      <c r="GA37" s="38"/>
      <c r="GB37" s="38"/>
      <c r="GC37" s="38"/>
      <c r="GD37" s="38"/>
      <c r="GE37" s="38"/>
      <c r="GF37" s="38"/>
      <c r="GG37" s="38"/>
      <c r="GH37" s="38"/>
      <c r="GI37" s="38"/>
      <c r="GJ37" s="38"/>
      <c r="GK37" s="38"/>
      <c r="GL37" s="38"/>
      <c r="GM37" s="38"/>
      <c r="GN37" s="38"/>
      <c r="GO37" s="38"/>
      <c r="GP37" s="38"/>
      <c r="GQ37" s="38"/>
      <c r="GR37" s="38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  <c r="IR37" s="38"/>
      <c r="IS37" s="38"/>
      <c r="IT37" s="38"/>
      <c r="IU37" s="38"/>
      <c r="IV37" s="38"/>
      <c r="IW37" s="38"/>
    </row>
    <row r="38" customFormat="false" ht="13.5" hidden="false" customHeight="true" outlineLevel="0" collapsed="false">
      <c r="A38" s="18" t="s">
        <v>46</v>
      </c>
      <c r="B38" s="29" t="n">
        <f aca="false">Laura!D23</f>
        <v>10</v>
      </c>
      <c r="C38" s="19" t="n">
        <f aca="false">Laura!H23</f>
        <v>20</v>
      </c>
      <c r="D38" s="19" t="n">
        <f aca="false">Laura!L23</f>
        <v>0</v>
      </c>
      <c r="E38" s="19" t="n">
        <f aca="false">Staffers!D23</f>
        <v>0</v>
      </c>
      <c r="F38" s="19" t="n">
        <f aca="false">Staffers!E23</f>
        <v>0</v>
      </c>
      <c r="G38" s="19" t="n">
        <f aca="false">Staffers!G23+Staffers!H23+Staffers!I23+Staffers!J23+Staffers!K23+Staffers!L23+Staffers!M23</f>
        <v>0</v>
      </c>
      <c r="H38" s="19" t="n">
        <f aca="false">Recruiters!H21</f>
        <v>21</v>
      </c>
      <c r="I38" s="20" t="n">
        <f aca="false">Interviews!E22</f>
        <v>10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  <c r="EL38" s="38"/>
      <c r="EM38" s="38"/>
      <c r="EN38" s="38"/>
      <c r="EO38" s="38"/>
      <c r="EP38" s="38"/>
      <c r="EQ38" s="38"/>
      <c r="ER38" s="38"/>
      <c r="ES38" s="38"/>
      <c r="ET38" s="38"/>
      <c r="EU38" s="38"/>
      <c r="EV38" s="38"/>
      <c r="EW38" s="38"/>
      <c r="EX38" s="38"/>
      <c r="EY38" s="38"/>
      <c r="EZ38" s="38"/>
      <c r="FA38" s="38"/>
      <c r="FB38" s="38"/>
      <c r="FC38" s="38"/>
      <c r="FD38" s="38"/>
      <c r="FE38" s="38"/>
      <c r="FF38" s="38"/>
      <c r="FG38" s="38"/>
      <c r="FH38" s="38"/>
      <c r="FI38" s="38"/>
      <c r="FJ38" s="38"/>
      <c r="FK38" s="38"/>
      <c r="FL38" s="38"/>
      <c r="FM38" s="38"/>
      <c r="FN38" s="38"/>
      <c r="FO38" s="38"/>
      <c r="FP38" s="38"/>
      <c r="FQ38" s="38"/>
      <c r="FR38" s="38"/>
      <c r="FS38" s="38"/>
      <c r="FT38" s="38"/>
      <c r="FU38" s="38"/>
      <c r="FV38" s="38"/>
      <c r="FW38" s="38"/>
      <c r="FX38" s="38"/>
      <c r="FY38" s="38"/>
      <c r="FZ38" s="38"/>
      <c r="GA38" s="38"/>
      <c r="GB38" s="38"/>
      <c r="GC38" s="38"/>
      <c r="GD38" s="38"/>
      <c r="GE38" s="38"/>
      <c r="GF38" s="38"/>
      <c r="GG38" s="38"/>
      <c r="GH38" s="38"/>
      <c r="GI38" s="38"/>
      <c r="GJ38" s="38"/>
      <c r="GK38" s="38"/>
      <c r="GL38" s="38"/>
      <c r="GM38" s="38"/>
      <c r="GN38" s="38"/>
      <c r="GO38" s="38"/>
      <c r="GP38" s="38"/>
      <c r="GQ38" s="38"/>
      <c r="GR38" s="38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  <c r="IR38" s="38"/>
      <c r="IS38" s="38"/>
      <c r="IT38" s="38"/>
      <c r="IU38" s="38"/>
      <c r="IV38" s="38"/>
      <c r="IW38" s="38"/>
    </row>
    <row r="39" customFormat="false" ht="13.5" hidden="false" customHeight="true" outlineLevel="0" collapsed="false">
      <c r="A39" s="25" t="s">
        <v>47</v>
      </c>
      <c r="B39" s="22"/>
      <c r="C39" s="22"/>
      <c r="D39" s="22"/>
      <c r="E39" s="22"/>
      <c r="F39" s="22"/>
      <c r="G39" s="22"/>
      <c r="H39" s="22"/>
      <c r="I39" s="23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  <c r="EL39" s="38"/>
      <c r="EM39" s="38"/>
      <c r="EN39" s="38"/>
      <c r="EO39" s="38"/>
      <c r="EP39" s="38"/>
      <c r="EQ39" s="38"/>
      <c r="ER39" s="38"/>
      <c r="ES39" s="38"/>
      <c r="ET39" s="38"/>
      <c r="EU39" s="38"/>
      <c r="EV39" s="38"/>
      <c r="EW39" s="38"/>
      <c r="EX39" s="38"/>
      <c r="EY39" s="38"/>
      <c r="EZ39" s="38"/>
      <c r="FA39" s="38"/>
      <c r="FB39" s="38"/>
      <c r="FC39" s="38"/>
      <c r="FD39" s="38"/>
      <c r="FE39" s="38"/>
      <c r="FF39" s="38"/>
      <c r="FG39" s="38"/>
      <c r="FH39" s="38"/>
      <c r="FI39" s="38"/>
      <c r="FJ39" s="38"/>
      <c r="FK39" s="38"/>
      <c r="FL39" s="38"/>
      <c r="FM39" s="38"/>
      <c r="FN39" s="38"/>
      <c r="FO39" s="38"/>
      <c r="FP39" s="38"/>
      <c r="FQ39" s="38"/>
      <c r="FR39" s="38"/>
      <c r="FS39" s="38"/>
      <c r="FT39" s="38"/>
      <c r="FU39" s="38"/>
      <c r="FV39" s="38"/>
      <c r="FW39" s="38"/>
      <c r="FX39" s="38"/>
      <c r="FY39" s="38"/>
      <c r="FZ39" s="38"/>
      <c r="GA39" s="38"/>
      <c r="GB39" s="38"/>
      <c r="GC39" s="38"/>
      <c r="GD39" s="38"/>
      <c r="GE39" s="38"/>
      <c r="GF39" s="38"/>
      <c r="GG39" s="38"/>
      <c r="GH39" s="38"/>
      <c r="GI39" s="38"/>
      <c r="GJ39" s="38"/>
      <c r="GK39" s="38"/>
      <c r="GL39" s="38"/>
      <c r="GM39" s="38"/>
      <c r="GN39" s="38"/>
      <c r="GO39" s="38"/>
      <c r="GP39" s="38"/>
      <c r="GQ39" s="38"/>
      <c r="GR39" s="38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  <c r="IR39" s="38"/>
      <c r="IS39" s="38"/>
      <c r="IT39" s="38"/>
      <c r="IU39" s="38"/>
      <c r="IV39" s="38"/>
      <c r="IW39" s="38"/>
    </row>
    <row r="40" customFormat="false" ht="13.5" hidden="false" customHeight="true" outlineLevel="0" collapsed="false">
      <c r="A40" s="18" t="s">
        <v>48</v>
      </c>
      <c r="B40" s="19" t="n">
        <f aca="false">Laura!D24</f>
        <v>5</v>
      </c>
      <c r="C40" s="19" t="n">
        <f aca="false">Laura!H24</f>
        <v>13</v>
      </c>
      <c r="D40" s="19" t="n">
        <f aca="false">Laura!L24</f>
        <v>1</v>
      </c>
      <c r="E40" s="19" t="n">
        <f aca="false">Staffers!D24</f>
        <v>0</v>
      </c>
      <c r="F40" s="19" t="n">
        <f aca="false">Staffers!E24</f>
        <v>0</v>
      </c>
      <c r="G40" s="19" t="n">
        <f aca="false">Staffers!G24+Staffers!H24+Staffers!I24+Staffers!J24+Staffers!K24+Staffers!L24+Staffers!M24</f>
        <v>2</v>
      </c>
      <c r="H40" s="19" t="n">
        <f aca="false">Recruiters!H22</f>
        <v>10</v>
      </c>
      <c r="I40" s="20" t="n">
        <f aca="false">Interviews!E23</f>
        <v>5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  <c r="EL40" s="38"/>
      <c r="EM40" s="38"/>
      <c r="EN40" s="38"/>
      <c r="EO40" s="38"/>
      <c r="EP40" s="38"/>
      <c r="EQ40" s="38"/>
      <c r="ER40" s="38"/>
      <c r="ES40" s="38"/>
      <c r="ET40" s="38"/>
      <c r="EU40" s="38"/>
      <c r="EV40" s="38"/>
      <c r="EW40" s="38"/>
      <c r="EX40" s="38"/>
      <c r="EY40" s="38"/>
      <c r="EZ40" s="38"/>
      <c r="FA40" s="38"/>
      <c r="FB40" s="38"/>
      <c r="FC40" s="38"/>
      <c r="FD40" s="38"/>
      <c r="FE40" s="38"/>
      <c r="FF40" s="38"/>
      <c r="FG40" s="38"/>
      <c r="FH40" s="38"/>
      <c r="FI40" s="38"/>
      <c r="FJ40" s="38"/>
      <c r="FK40" s="38"/>
      <c r="FL40" s="38"/>
      <c r="FM40" s="38"/>
      <c r="FN40" s="38"/>
      <c r="FO40" s="38"/>
      <c r="FP40" s="38"/>
      <c r="FQ40" s="38"/>
      <c r="FR40" s="38"/>
      <c r="FS40" s="38"/>
      <c r="FT40" s="38"/>
      <c r="FU40" s="38"/>
      <c r="FV40" s="38"/>
      <c r="FW40" s="38"/>
      <c r="FX40" s="38"/>
      <c r="FY40" s="38"/>
      <c r="FZ40" s="38"/>
      <c r="GA40" s="38"/>
      <c r="GB40" s="38"/>
      <c r="GC40" s="38"/>
      <c r="GD40" s="38"/>
      <c r="GE40" s="38"/>
      <c r="GF40" s="38"/>
      <c r="GG40" s="38"/>
      <c r="GH40" s="38"/>
      <c r="GI40" s="38"/>
      <c r="GJ40" s="38"/>
      <c r="GK40" s="38"/>
      <c r="GL40" s="38"/>
      <c r="GM40" s="38"/>
      <c r="GN40" s="38"/>
      <c r="GO40" s="38"/>
      <c r="GP40" s="38"/>
      <c r="GQ40" s="38"/>
      <c r="GR40" s="38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  <c r="IR40" s="38"/>
      <c r="IS40" s="38"/>
      <c r="IT40" s="38"/>
      <c r="IU40" s="38"/>
      <c r="IV40" s="38"/>
      <c r="IW40" s="38"/>
    </row>
    <row r="41" customFormat="false" ht="13.5" hidden="false" customHeight="true" outlineLevel="0" collapsed="false">
      <c r="A41" s="21" t="s">
        <v>49</v>
      </c>
      <c r="B41" s="39"/>
      <c r="C41" s="22"/>
      <c r="D41" s="22"/>
      <c r="E41" s="22"/>
      <c r="F41" s="22"/>
      <c r="G41" s="22"/>
      <c r="H41" s="22"/>
      <c r="I41" s="23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  <c r="EL41" s="38"/>
      <c r="EM41" s="38"/>
      <c r="EN41" s="38"/>
      <c r="EO41" s="38"/>
      <c r="EP41" s="38"/>
      <c r="EQ41" s="38"/>
      <c r="ER41" s="38"/>
      <c r="ES41" s="38"/>
      <c r="ET41" s="38"/>
      <c r="EU41" s="38"/>
      <c r="EV41" s="38"/>
      <c r="EW41" s="38"/>
      <c r="EX41" s="38"/>
      <c r="EY41" s="38"/>
      <c r="EZ41" s="38"/>
      <c r="FA41" s="38"/>
      <c r="FB41" s="38"/>
      <c r="FC41" s="38"/>
      <c r="FD41" s="38"/>
      <c r="FE41" s="38"/>
      <c r="FF41" s="38"/>
      <c r="FG41" s="38"/>
      <c r="FH41" s="38"/>
      <c r="FI41" s="38"/>
      <c r="FJ41" s="38"/>
      <c r="FK41" s="38"/>
      <c r="FL41" s="38"/>
      <c r="FM41" s="38"/>
      <c r="FN41" s="38"/>
      <c r="FO41" s="38"/>
      <c r="FP41" s="38"/>
      <c r="FQ41" s="38"/>
      <c r="FR41" s="38"/>
      <c r="FS41" s="38"/>
      <c r="FT41" s="38"/>
      <c r="FU41" s="38"/>
      <c r="FV41" s="38"/>
      <c r="FW41" s="38"/>
      <c r="FX41" s="38"/>
      <c r="FY41" s="38"/>
      <c r="FZ41" s="38"/>
      <c r="GA41" s="38"/>
      <c r="GB41" s="38"/>
      <c r="GC41" s="38"/>
      <c r="GD41" s="38"/>
      <c r="GE41" s="38"/>
      <c r="GF41" s="38"/>
      <c r="GG41" s="38"/>
      <c r="GH41" s="38"/>
      <c r="GI41" s="38"/>
      <c r="GJ41" s="38"/>
      <c r="GK41" s="38"/>
      <c r="GL41" s="38"/>
      <c r="GM41" s="38"/>
      <c r="GN41" s="38"/>
      <c r="GO41" s="38"/>
      <c r="GP41" s="38"/>
      <c r="GQ41" s="38"/>
      <c r="GR41" s="38"/>
      <c r="GS41" s="38"/>
      <c r="GT41" s="38"/>
      <c r="GU41" s="38"/>
      <c r="GV41" s="38"/>
      <c r="GW41" s="38"/>
      <c r="GX41" s="38"/>
      <c r="GY41" s="38"/>
      <c r="GZ41" s="38"/>
      <c r="HA41" s="38"/>
      <c r="HB41" s="38"/>
      <c r="HC41" s="38"/>
      <c r="HD41" s="38"/>
      <c r="HE41" s="38"/>
      <c r="HF41" s="38"/>
      <c r="HG41" s="38"/>
      <c r="HH41" s="38"/>
      <c r="HI41" s="38"/>
      <c r="HJ41" s="38"/>
      <c r="HK41" s="38"/>
      <c r="HL41" s="38"/>
      <c r="HM41" s="38"/>
      <c r="HN41" s="38"/>
      <c r="HO41" s="38"/>
      <c r="HP41" s="38"/>
      <c r="HQ41" s="38"/>
      <c r="HR41" s="38"/>
      <c r="HS41" s="38"/>
      <c r="HT41" s="38"/>
      <c r="HU41" s="38"/>
      <c r="HV41" s="38"/>
      <c r="HW41" s="38"/>
      <c r="HX41" s="38"/>
      <c r="HY41" s="38"/>
      <c r="HZ41" s="38"/>
      <c r="IA41" s="38"/>
      <c r="IB41" s="38"/>
      <c r="IC41" s="38"/>
      <c r="ID41" s="38"/>
      <c r="IE41" s="38"/>
      <c r="IF41" s="38"/>
      <c r="IG41" s="38"/>
      <c r="IH41" s="38"/>
      <c r="II41" s="38"/>
      <c r="IJ41" s="38"/>
      <c r="IK41" s="38"/>
      <c r="IL41" s="38"/>
      <c r="IM41" s="38"/>
      <c r="IN41" s="38"/>
      <c r="IO41" s="38"/>
      <c r="IP41" s="38"/>
      <c r="IQ41" s="38"/>
      <c r="IR41" s="38"/>
      <c r="IS41" s="38"/>
      <c r="IT41" s="38"/>
      <c r="IU41" s="38"/>
      <c r="IV41" s="38"/>
      <c r="IW41" s="38"/>
    </row>
    <row r="42" customFormat="false" ht="13.5" hidden="false" customHeight="true" outlineLevel="0" collapsed="false">
      <c r="A42" s="31" t="s">
        <v>50</v>
      </c>
      <c r="B42" s="32" t="n">
        <f aca="false">SUM(B32:B41)</f>
        <v>49</v>
      </c>
      <c r="C42" s="32" t="n">
        <f aca="false">SUM(C32:C41)</f>
        <v>38</v>
      </c>
      <c r="D42" s="32" t="n">
        <f aca="false">SUM(D32:D41)</f>
        <v>5</v>
      </c>
      <c r="E42" s="32" t="n">
        <f aca="false">SUM(E32:E41)</f>
        <v>3</v>
      </c>
      <c r="F42" s="32" t="n">
        <f aca="false">SUM(F32:F41)</f>
        <v>0</v>
      </c>
      <c r="G42" s="32" t="n">
        <f aca="false">SUM(G32:G41)</f>
        <v>4</v>
      </c>
      <c r="H42" s="32" t="n">
        <f aca="false">SUM(H32:H41)</f>
        <v>62</v>
      </c>
      <c r="I42" s="32" t="n">
        <f aca="false">SUM(I32:I41)</f>
        <v>37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  <c r="EL42" s="38"/>
      <c r="EM42" s="38"/>
      <c r="EN42" s="38"/>
      <c r="EO42" s="38"/>
      <c r="EP42" s="38"/>
      <c r="EQ42" s="38"/>
      <c r="ER42" s="38"/>
      <c r="ES42" s="38"/>
      <c r="ET42" s="38"/>
      <c r="EU42" s="38"/>
      <c r="EV42" s="38"/>
      <c r="EW42" s="38"/>
      <c r="EX42" s="38"/>
      <c r="EY42" s="38"/>
      <c r="EZ42" s="38"/>
      <c r="FA42" s="38"/>
      <c r="FB42" s="38"/>
      <c r="FC42" s="38"/>
      <c r="FD42" s="38"/>
      <c r="FE42" s="38"/>
      <c r="FF42" s="38"/>
      <c r="FG42" s="38"/>
      <c r="FH42" s="38"/>
      <c r="FI42" s="38"/>
      <c r="FJ42" s="38"/>
      <c r="FK42" s="38"/>
      <c r="FL42" s="38"/>
      <c r="FM42" s="38"/>
      <c r="FN42" s="38"/>
      <c r="FO42" s="38"/>
      <c r="FP42" s="38"/>
      <c r="FQ42" s="38"/>
      <c r="FR42" s="38"/>
      <c r="FS42" s="38"/>
      <c r="FT42" s="38"/>
      <c r="FU42" s="38"/>
      <c r="FV42" s="38"/>
      <c r="FW42" s="38"/>
      <c r="FX42" s="38"/>
      <c r="FY42" s="38"/>
      <c r="FZ42" s="38"/>
      <c r="GA42" s="38"/>
      <c r="GB42" s="38"/>
      <c r="GC42" s="38"/>
      <c r="GD42" s="38"/>
      <c r="GE42" s="38"/>
      <c r="GF42" s="38"/>
      <c r="GG42" s="38"/>
      <c r="GH42" s="38"/>
      <c r="GI42" s="38"/>
      <c r="GJ42" s="38"/>
      <c r="GK42" s="38"/>
      <c r="GL42" s="38"/>
      <c r="GM42" s="38"/>
      <c r="GN42" s="38"/>
      <c r="GO42" s="38"/>
      <c r="GP42" s="38"/>
      <c r="GQ42" s="38"/>
      <c r="GR42" s="38"/>
      <c r="GS42" s="38"/>
      <c r="GT42" s="38"/>
      <c r="GU42" s="38"/>
      <c r="GV42" s="38"/>
      <c r="GW42" s="38"/>
      <c r="GX42" s="38"/>
      <c r="GY42" s="38"/>
      <c r="GZ42" s="38"/>
      <c r="HA42" s="38"/>
      <c r="HB42" s="38"/>
      <c r="HC42" s="38"/>
      <c r="HD42" s="38"/>
      <c r="HE42" s="38"/>
      <c r="HF42" s="38"/>
      <c r="HG42" s="38"/>
      <c r="HH42" s="38"/>
      <c r="HI42" s="38"/>
      <c r="HJ42" s="38"/>
      <c r="HK42" s="38"/>
      <c r="HL42" s="38"/>
      <c r="HM42" s="38"/>
      <c r="HN42" s="38"/>
      <c r="HO42" s="38"/>
      <c r="HP42" s="38"/>
      <c r="HQ42" s="38"/>
      <c r="HR42" s="38"/>
      <c r="HS42" s="38"/>
      <c r="HT42" s="38"/>
      <c r="HU42" s="38"/>
      <c r="HV42" s="38"/>
      <c r="HW42" s="38"/>
      <c r="HX42" s="38"/>
      <c r="HY42" s="38"/>
      <c r="HZ42" s="38"/>
      <c r="IA42" s="38"/>
      <c r="IB42" s="38"/>
      <c r="IC42" s="38"/>
      <c r="ID42" s="38"/>
      <c r="IE42" s="38"/>
      <c r="IF42" s="38"/>
      <c r="IG42" s="38"/>
      <c r="IH42" s="38"/>
      <c r="II42" s="38"/>
      <c r="IJ42" s="38"/>
      <c r="IK42" s="38"/>
      <c r="IL42" s="38"/>
      <c r="IM42" s="38"/>
      <c r="IN42" s="38"/>
      <c r="IO42" s="38"/>
      <c r="IP42" s="38"/>
      <c r="IQ42" s="38"/>
      <c r="IR42" s="38"/>
      <c r="IS42" s="38"/>
      <c r="IT42" s="38"/>
      <c r="IU42" s="38"/>
      <c r="IV42" s="38"/>
      <c r="IW42" s="38"/>
    </row>
    <row r="43" customFormat="false" ht="12.75" hidden="false" customHeight="false" outlineLevel="0" collapsed="false">
      <c r="A43" s="18" t="s">
        <v>51</v>
      </c>
      <c r="B43" s="19" t="n">
        <f aca="false">Laura!D25</f>
        <v>2</v>
      </c>
      <c r="C43" s="19" t="n">
        <f aca="false">Laura!H25</f>
        <v>2</v>
      </c>
      <c r="D43" s="19" t="n">
        <f aca="false">Laura!L25</f>
        <v>0</v>
      </c>
      <c r="E43" s="19" t="n">
        <f aca="false">Staffers!D25</f>
        <v>0</v>
      </c>
      <c r="F43" s="19" t="n">
        <f aca="false">Staffers!E25</f>
        <v>0</v>
      </c>
      <c r="G43" s="19" t="n">
        <f aca="false">Staffers!G25+Staffers!H25+Staffers!I25+Staffers!J25+Staffers!K25+Staffers!L25+Staffers!M25</f>
        <v>0</v>
      </c>
      <c r="H43" s="19" t="n">
        <f aca="false">Recruiters!H23</f>
        <v>1</v>
      </c>
      <c r="I43" s="20" t="n">
        <f aca="false">Interviews!E24</f>
        <v>1</v>
      </c>
    </row>
    <row r="44" customFormat="false" ht="13.5" hidden="false" customHeight="false" outlineLevel="0" collapsed="false">
      <c r="A44" s="21" t="s">
        <v>52</v>
      </c>
      <c r="B44" s="22"/>
      <c r="C44" s="22"/>
      <c r="D44" s="22"/>
      <c r="E44" s="22"/>
      <c r="F44" s="22"/>
      <c r="G44" s="22"/>
      <c r="H44" s="40"/>
      <c r="I44" s="23"/>
    </row>
    <row r="45" customFormat="false" ht="12.75" hidden="false" customHeight="false" outlineLevel="0" collapsed="false">
      <c r="A45" s="18" t="s">
        <v>53</v>
      </c>
      <c r="B45" s="19" t="n">
        <f aca="false">Laura!D26</f>
        <v>0</v>
      </c>
      <c r="C45" s="19" t="n">
        <f aca="false">Laura!H26</f>
        <v>0</v>
      </c>
      <c r="D45" s="19" t="n">
        <f aca="false">Laura!L26</f>
        <v>0</v>
      </c>
      <c r="E45" s="19" t="n">
        <f aca="false">Staffers!D26</f>
        <v>2</v>
      </c>
      <c r="F45" s="19" t="n">
        <f aca="false">Staffers!E26</f>
        <v>0</v>
      </c>
      <c r="G45" s="19" t="n">
        <f aca="false">Staffers!G26+Staffers!H26+Staffers!I26+Staffers!J26+Staffers!K26+Staffers!L26+Staffers!M26</f>
        <v>1</v>
      </c>
      <c r="H45" s="19" t="n">
        <f aca="false">Recruiters!H24</f>
        <v>0</v>
      </c>
      <c r="I45" s="20" t="n">
        <f aca="false">Interviews!E25</f>
        <v>0</v>
      </c>
    </row>
    <row r="46" customFormat="false" ht="13.5" hidden="false" customHeight="false" outlineLevel="0" collapsed="false">
      <c r="A46" s="21" t="s">
        <v>54</v>
      </c>
      <c r="B46" s="22"/>
      <c r="C46" s="22"/>
      <c r="D46" s="22"/>
      <c r="E46" s="22"/>
      <c r="F46" s="22"/>
      <c r="G46" s="22"/>
      <c r="H46" s="22"/>
      <c r="I46" s="23"/>
    </row>
    <row r="47" customFormat="false" ht="12.75" hidden="false" customHeight="false" outlineLevel="0" collapsed="false">
      <c r="A47" s="18" t="s">
        <v>55</v>
      </c>
      <c r="B47" s="41" t="n">
        <f aca="false">Laura!D27</f>
        <v>1</v>
      </c>
      <c r="C47" s="41" t="n">
        <f aca="false">Laura!H27</f>
        <v>0</v>
      </c>
      <c r="D47" s="41" t="n">
        <f aca="false">Laura!L27</f>
        <v>0</v>
      </c>
      <c r="E47" s="41" t="n">
        <f aca="false">Staffers!D27</f>
        <v>0</v>
      </c>
      <c r="F47" s="19" t="n">
        <f aca="false">Staffers!E27</f>
        <v>0</v>
      </c>
      <c r="G47" s="19" t="n">
        <f aca="false">Staffers!G27+Staffers!H27+Staffers!I27+Staffers!J27+Staffers!K27+Staffers!L27+Staffers!M27</f>
        <v>0</v>
      </c>
      <c r="H47" s="41" t="n">
        <f aca="false">Recruiters!H25</f>
        <v>5</v>
      </c>
      <c r="I47" s="42" t="n">
        <f aca="false">Interviews!E26</f>
        <v>1</v>
      </c>
    </row>
    <row r="48" customFormat="false" ht="13.5" hidden="false" customHeight="false" outlineLevel="0" collapsed="false">
      <c r="A48" s="21" t="s">
        <v>56</v>
      </c>
      <c r="B48" s="40"/>
      <c r="C48" s="40"/>
      <c r="D48" s="40"/>
      <c r="E48" s="40"/>
      <c r="F48" s="22"/>
      <c r="G48" s="22"/>
      <c r="H48" s="40"/>
      <c r="I48" s="43"/>
    </row>
    <row r="49" customFormat="false" ht="12.75" hidden="false" customHeight="false" outlineLevel="0" collapsed="false">
      <c r="A49" s="18" t="s">
        <v>57</v>
      </c>
      <c r="B49" s="19" t="n">
        <f aca="false">Laura!D28</f>
        <v>1</v>
      </c>
      <c r="C49" s="19" t="n">
        <f aca="false">Laura!H28</f>
        <v>0</v>
      </c>
      <c r="D49" s="19" t="n">
        <f aca="false">Laura!L28</f>
        <v>0</v>
      </c>
      <c r="E49" s="19" t="n">
        <f aca="false">Staffers!D28</f>
        <v>0</v>
      </c>
      <c r="F49" s="19" t="n">
        <f aca="false">Staffers!E28</f>
        <v>0</v>
      </c>
      <c r="G49" s="19" t="n">
        <f aca="false">Staffers!G28+Staffers!H28+Staffers!I28+Staffers!J28+Staffers!K28+Staffers!L28+Staffers!M28</f>
        <v>0</v>
      </c>
      <c r="H49" s="19" t="n">
        <f aca="false">Recruiters!H26</f>
        <v>0</v>
      </c>
      <c r="I49" s="20" t="n">
        <f aca="false">Interviews!E27</f>
        <v>0</v>
      </c>
    </row>
    <row r="50" customFormat="false" ht="13.5" hidden="false" customHeight="false" outlineLevel="0" collapsed="false">
      <c r="A50" s="21" t="s">
        <v>58</v>
      </c>
      <c r="B50" s="39"/>
      <c r="C50" s="22"/>
      <c r="D50" s="22"/>
      <c r="E50" s="22"/>
      <c r="F50" s="22"/>
      <c r="G50" s="22"/>
      <c r="H50" s="22"/>
      <c r="I50" s="23"/>
    </row>
    <row r="51" customFormat="false" ht="12.75" hidden="false" customHeight="false" outlineLevel="0" collapsed="false">
      <c r="A51" s="24" t="s">
        <v>59</v>
      </c>
      <c r="B51" s="29" t="n">
        <f aca="false">Laura!D29</f>
        <v>0</v>
      </c>
      <c r="C51" s="19" t="n">
        <f aca="false">Laura!H29</f>
        <v>0</v>
      </c>
      <c r="D51" s="19" t="n">
        <f aca="false">Laura!L29</f>
        <v>0</v>
      </c>
      <c r="E51" s="19" t="n">
        <f aca="false">Staffers!D29</f>
        <v>0</v>
      </c>
      <c r="F51" s="19" t="n">
        <f aca="false">Staffers!E29</f>
        <v>0</v>
      </c>
      <c r="G51" s="19" t="n">
        <f aca="false">Staffers!G29+Staffers!H29+Staffers!I29+Staffers!J29+Staffers!K29+Staffers!L29+Staffers!M29</f>
        <v>1</v>
      </c>
      <c r="H51" s="19" t="n">
        <f aca="false">Recruiters!H27</f>
        <v>3</v>
      </c>
      <c r="I51" s="20" t="n">
        <f aca="false">Interviews!E28</f>
        <v>1</v>
      </c>
    </row>
    <row r="52" customFormat="false" ht="13.5" hidden="false" customHeight="false" outlineLevel="0" collapsed="false">
      <c r="A52" s="21" t="s">
        <v>60</v>
      </c>
      <c r="B52" s="39"/>
      <c r="C52" s="22"/>
      <c r="D52" s="22"/>
      <c r="E52" s="22"/>
      <c r="F52" s="22"/>
      <c r="G52" s="22"/>
      <c r="H52" s="22"/>
      <c r="I52" s="23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  <c r="DM52" s="38"/>
      <c r="DN52" s="38"/>
      <c r="DO52" s="38"/>
      <c r="DP52" s="38"/>
      <c r="DQ52" s="38"/>
      <c r="DR52" s="38"/>
      <c r="DS52" s="38"/>
      <c r="DT52" s="38"/>
      <c r="DU52" s="38"/>
      <c r="DV52" s="38"/>
      <c r="DW52" s="38"/>
      <c r="DX52" s="38"/>
      <c r="DY52" s="38"/>
      <c r="DZ52" s="38"/>
      <c r="EA52" s="38"/>
      <c r="EB52" s="38"/>
      <c r="EC52" s="38"/>
      <c r="ED52" s="38"/>
      <c r="EE52" s="38"/>
      <c r="EF52" s="38"/>
      <c r="EG52" s="38"/>
      <c r="EH52" s="38"/>
      <c r="EI52" s="38"/>
      <c r="EJ52" s="38"/>
      <c r="EK52" s="38"/>
      <c r="EL52" s="38"/>
      <c r="EM52" s="38"/>
      <c r="EN52" s="38"/>
      <c r="EO52" s="38"/>
      <c r="EP52" s="38"/>
      <c r="EQ52" s="38"/>
      <c r="ER52" s="38"/>
      <c r="ES52" s="38"/>
      <c r="ET52" s="38"/>
      <c r="EU52" s="38"/>
      <c r="EV52" s="38"/>
      <c r="EW52" s="38"/>
      <c r="EX52" s="38"/>
      <c r="EY52" s="38"/>
      <c r="EZ52" s="38"/>
      <c r="FA52" s="38"/>
      <c r="FB52" s="38"/>
      <c r="FC52" s="38"/>
      <c r="FD52" s="38"/>
      <c r="FE52" s="38"/>
      <c r="FF52" s="38"/>
      <c r="FG52" s="38"/>
      <c r="FH52" s="38"/>
      <c r="FI52" s="38"/>
      <c r="FJ52" s="38"/>
      <c r="FK52" s="38"/>
      <c r="FL52" s="38"/>
      <c r="FM52" s="38"/>
      <c r="FN52" s="38"/>
      <c r="FO52" s="38"/>
      <c r="FP52" s="38"/>
      <c r="FQ52" s="38"/>
      <c r="FR52" s="38"/>
      <c r="FS52" s="38"/>
      <c r="FT52" s="38"/>
      <c r="FU52" s="38"/>
      <c r="FV52" s="38"/>
      <c r="FW52" s="38"/>
      <c r="FX52" s="38"/>
      <c r="FY52" s="38"/>
      <c r="FZ52" s="38"/>
      <c r="GA52" s="38"/>
      <c r="GB52" s="38"/>
      <c r="GC52" s="38"/>
      <c r="GD52" s="38"/>
      <c r="GE52" s="38"/>
      <c r="GF52" s="38"/>
      <c r="GG52" s="38"/>
      <c r="GH52" s="38"/>
      <c r="GI52" s="38"/>
      <c r="GJ52" s="38"/>
      <c r="GK52" s="38"/>
      <c r="GL52" s="38"/>
      <c r="GM52" s="38"/>
      <c r="GN52" s="38"/>
      <c r="GO52" s="38"/>
      <c r="GP52" s="38"/>
      <c r="GQ52" s="38"/>
      <c r="GR52" s="38"/>
      <c r="GS52" s="38"/>
      <c r="GT52" s="38"/>
      <c r="GU52" s="38"/>
      <c r="GV52" s="38"/>
      <c r="GW52" s="38"/>
      <c r="GX52" s="38"/>
      <c r="GY52" s="38"/>
      <c r="GZ52" s="38"/>
      <c r="HA52" s="38"/>
      <c r="HB52" s="38"/>
      <c r="HC52" s="38"/>
      <c r="HD52" s="38"/>
      <c r="HE52" s="38"/>
      <c r="HF52" s="38"/>
      <c r="HG52" s="38"/>
      <c r="HH52" s="38"/>
      <c r="HI52" s="38"/>
      <c r="HJ52" s="38"/>
      <c r="HK52" s="38"/>
      <c r="HL52" s="38"/>
      <c r="HM52" s="38"/>
      <c r="HN52" s="38"/>
      <c r="HO52" s="38"/>
      <c r="HP52" s="38"/>
      <c r="HQ52" s="38"/>
      <c r="HR52" s="38"/>
      <c r="HS52" s="38"/>
      <c r="HT52" s="38"/>
      <c r="HU52" s="38"/>
      <c r="HV52" s="38"/>
      <c r="HW52" s="38"/>
      <c r="HX52" s="38"/>
      <c r="HY52" s="38"/>
      <c r="HZ52" s="38"/>
      <c r="IA52" s="38"/>
      <c r="IB52" s="38"/>
      <c r="IC52" s="38"/>
      <c r="ID52" s="38"/>
      <c r="IE52" s="38"/>
      <c r="IF52" s="38"/>
      <c r="IG52" s="38"/>
      <c r="IH52" s="38"/>
      <c r="II52" s="38"/>
      <c r="IJ52" s="38"/>
      <c r="IK52" s="38"/>
      <c r="IL52" s="38"/>
      <c r="IM52" s="38"/>
      <c r="IN52" s="38"/>
      <c r="IO52" s="38"/>
      <c r="IP52" s="38"/>
      <c r="IQ52" s="38"/>
      <c r="IR52" s="38"/>
      <c r="IS52" s="38"/>
      <c r="IT52" s="38"/>
      <c r="IU52" s="38"/>
      <c r="IV52" s="38"/>
      <c r="IW52" s="38"/>
    </row>
    <row r="53" customFormat="false" ht="12.75" hidden="false" customHeight="false" outlineLevel="0" collapsed="false">
      <c r="A53" s="24" t="s">
        <v>61</v>
      </c>
      <c r="B53" s="29" t="n">
        <f aca="false">Laura!D30</f>
        <v>1</v>
      </c>
      <c r="C53" s="19" t="n">
        <f aca="false">Laura!H30</f>
        <v>0</v>
      </c>
      <c r="D53" s="19" t="n">
        <f aca="false">Laura!L30</f>
        <v>0</v>
      </c>
      <c r="E53" s="19" t="n">
        <f aca="false">Staffers!D30</f>
        <v>1</v>
      </c>
      <c r="F53" s="19" t="n">
        <f aca="false">Staffers!E30</f>
        <v>0</v>
      </c>
      <c r="G53" s="19" t="n">
        <f aca="false">Staffers!G30+Staffers!H30+Staffers!I30+Staffers!J30+Staffers!K30+Staffers!L30+Staffers!M30</f>
        <v>0</v>
      </c>
      <c r="H53" s="19" t="n">
        <f aca="false">Recruiters!H28</f>
        <v>6</v>
      </c>
      <c r="I53" s="20" t="n">
        <f aca="false">Interviews!E29</f>
        <v>0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8"/>
      <c r="BR53" s="38"/>
      <c r="BS53" s="38"/>
      <c r="BT53" s="38"/>
      <c r="BU53" s="38"/>
      <c r="BV53" s="38"/>
      <c r="BW53" s="38"/>
      <c r="BX53" s="38"/>
      <c r="BY53" s="38"/>
      <c r="BZ53" s="38"/>
      <c r="CA53" s="38"/>
      <c r="CB53" s="38"/>
      <c r="CC53" s="38"/>
      <c r="CD53" s="38"/>
      <c r="CE53" s="38"/>
      <c r="CF53" s="38"/>
      <c r="CG53" s="38"/>
      <c r="CH53" s="38"/>
      <c r="CI53" s="38"/>
      <c r="CJ53" s="38"/>
      <c r="CK53" s="38"/>
      <c r="CL53" s="38"/>
      <c r="CM53" s="38"/>
      <c r="CN53" s="38"/>
      <c r="CO53" s="38"/>
      <c r="CP53" s="38"/>
      <c r="CQ53" s="38"/>
      <c r="CR53" s="38"/>
      <c r="CS53" s="38"/>
      <c r="CT53" s="38"/>
      <c r="CU53" s="38"/>
      <c r="CV53" s="38"/>
      <c r="CW53" s="38"/>
      <c r="CX53" s="38"/>
      <c r="CY53" s="38"/>
      <c r="CZ53" s="38"/>
      <c r="DA53" s="38"/>
      <c r="DB53" s="38"/>
      <c r="DC53" s="38"/>
      <c r="DD53" s="38"/>
      <c r="DE53" s="38"/>
      <c r="DF53" s="38"/>
      <c r="DG53" s="38"/>
      <c r="DH53" s="38"/>
      <c r="DI53" s="38"/>
      <c r="DJ53" s="38"/>
      <c r="DK53" s="38"/>
      <c r="DL53" s="38"/>
      <c r="DM53" s="38"/>
      <c r="DN53" s="38"/>
      <c r="DO53" s="38"/>
      <c r="DP53" s="38"/>
      <c r="DQ53" s="38"/>
      <c r="DR53" s="38"/>
      <c r="DS53" s="38"/>
      <c r="DT53" s="38"/>
      <c r="DU53" s="38"/>
      <c r="DV53" s="38"/>
      <c r="DW53" s="38"/>
      <c r="DX53" s="38"/>
      <c r="DY53" s="38"/>
      <c r="DZ53" s="38"/>
      <c r="EA53" s="38"/>
      <c r="EB53" s="38"/>
      <c r="EC53" s="38"/>
      <c r="ED53" s="38"/>
      <c r="EE53" s="38"/>
      <c r="EF53" s="38"/>
      <c r="EG53" s="38"/>
      <c r="EH53" s="38"/>
      <c r="EI53" s="38"/>
      <c r="EJ53" s="38"/>
      <c r="EK53" s="38"/>
      <c r="EL53" s="38"/>
      <c r="EM53" s="38"/>
      <c r="EN53" s="38"/>
      <c r="EO53" s="38"/>
      <c r="EP53" s="38"/>
      <c r="EQ53" s="38"/>
      <c r="ER53" s="38"/>
      <c r="ES53" s="38"/>
      <c r="ET53" s="38"/>
      <c r="EU53" s="38"/>
      <c r="EV53" s="38"/>
      <c r="EW53" s="38"/>
      <c r="EX53" s="38"/>
      <c r="EY53" s="38"/>
      <c r="EZ53" s="38"/>
      <c r="FA53" s="38"/>
      <c r="FB53" s="38"/>
      <c r="FC53" s="38"/>
      <c r="FD53" s="38"/>
      <c r="FE53" s="38"/>
      <c r="FF53" s="38"/>
      <c r="FG53" s="38"/>
      <c r="FH53" s="38"/>
      <c r="FI53" s="38"/>
      <c r="FJ53" s="38"/>
      <c r="FK53" s="38"/>
      <c r="FL53" s="38"/>
      <c r="FM53" s="38"/>
      <c r="FN53" s="38"/>
      <c r="FO53" s="38"/>
      <c r="FP53" s="38"/>
      <c r="FQ53" s="38"/>
      <c r="FR53" s="38"/>
      <c r="FS53" s="38"/>
      <c r="FT53" s="38"/>
      <c r="FU53" s="38"/>
      <c r="FV53" s="38"/>
      <c r="FW53" s="38"/>
      <c r="FX53" s="38"/>
      <c r="FY53" s="38"/>
      <c r="FZ53" s="38"/>
      <c r="GA53" s="38"/>
      <c r="GB53" s="38"/>
      <c r="GC53" s="38"/>
      <c r="GD53" s="38"/>
      <c r="GE53" s="38"/>
      <c r="GF53" s="38"/>
      <c r="GG53" s="38"/>
      <c r="GH53" s="38"/>
      <c r="GI53" s="38"/>
      <c r="GJ53" s="38"/>
      <c r="GK53" s="38"/>
      <c r="GL53" s="38"/>
      <c r="GM53" s="38"/>
      <c r="GN53" s="38"/>
      <c r="GO53" s="38"/>
      <c r="GP53" s="38"/>
      <c r="GQ53" s="38"/>
      <c r="GR53" s="38"/>
      <c r="GS53" s="38"/>
      <c r="GT53" s="38"/>
      <c r="GU53" s="38"/>
      <c r="GV53" s="38"/>
      <c r="GW53" s="38"/>
      <c r="GX53" s="38"/>
      <c r="GY53" s="38"/>
      <c r="GZ53" s="38"/>
      <c r="HA53" s="38"/>
      <c r="HB53" s="38"/>
      <c r="HC53" s="38"/>
      <c r="HD53" s="38"/>
      <c r="HE53" s="38"/>
      <c r="HF53" s="38"/>
      <c r="HG53" s="38"/>
      <c r="HH53" s="38"/>
      <c r="HI53" s="38"/>
      <c r="HJ53" s="38"/>
      <c r="HK53" s="38"/>
      <c r="HL53" s="38"/>
      <c r="HM53" s="38"/>
      <c r="HN53" s="38"/>
      <c r="HO53" s="38"/>
      <c r="HP53" s="38"/>
      <c r="HQ53" s="38"/>
      <c r="HR53" s="38"/>
      <c r="HS53" s="38"/>
      <c r="HT53" s="38"/>
      <c r="HU53" s="38"/>
      <c r="HV53" s="38"/>
      <c r="HW53" s="38"/>
      <c r="HX53" s="38"/>
      <c r="HY53" s="38"/>
      <c r="HZ53" s="38"/>
      <c r="IA53" s="38"/>
      <c r="IB53" s="38"/>
      <c r="IC53" s="38"/>
      <c r="ID53" s="38"/>
      <c r="IE53" s="38"/>
      <c r="IF53" s="38"/>
      <c r="IG53" s="38"/>
      <c r="IH53" s="38"/>
      <c r="II53" s="38"/>
      <c r="IJ53" s="38"/>
      <c r="IK53" s="38"/>
      <c r="IL53" s="38"/>
      <c r="IM53" s="38"/>
      <c r="IN53" s="38"/>
      <c r="IO53" s="38"/>
      <c r="IP53" s="38"/>
      <c r="IQ53" s="38"/>
      <c r="IR53" s="38"/>
      <c r="IS53" s="38"/>
      <c r="IT53" s="38"/>
      <c r="IU53" s="38"/>
      <c r="IV53" s="38"/>
      <c r="IW53" s="38"/>
    </row>
    <row r="54" customFormat="false" ht="13.5" hidden="false" customHeight="false" outlineLevel="0" collapsed="false">
      <c r="A54" s="21" t="s">
        <v>62</v>
      </c>
      <c r="B54" s="39"/>
      <c r="C54" s="22"/>
      <c r="D54" s="22"/>
      <c r="E54" s="22"/>
      <c r="F54" s="22"/>
      <c r="G54" s="22"/>
      <c r="H54" s="22"/>
      <c r="I54" s="23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8"/>
      <c r="BZ54" s="38"/>
      <c r="CA54" s="38"/>
      <c r="CB54" s="38"/>
      <c r="CC54" s="38"/>
      <c r="CD54" s="38"/>
      <c r="CE54" s="38"/>
      <c r="CF54" s="38"/>
      <c r="CG54" s="38"/>
      <c r="CH54" s="38"/>
      <c r="CI54" s="38"/>
      <c r="CJ54" s="38"/>
      <c r="CK54" s="38"/>
      <c r="CL54" s="38"/>
      <c r="CM54" s="38"/>
      <c r="CN54" s="38"/>
      <c r="CO54" s="38"/>
      <c r="CP54" s="38"/>
      <c r="CQ54" s="38"/>
      <c r="CR54" s="38"/>
      <c r="CS54" s="38"/>
      <c r="CT54" s="38"/>
      <c r="CU54" s="38"/>
      <c r="CV54" s="38"/>
      <c r="CW54" s="38"/>
      <c r="CX54" s="38"/>
      <c r="CY54" s="38"/>
      <c r="CZ54" s="38"/>
      <c r="DA54" s="38"/>
      <c r="DB54" s="38"/>
      <c r="DC54" s="38"/>
      <c r="DD54" s="38"/>
      <c r="DE54" s="38"/>
      <c r="DF54" s="38"/>
      <c r="DG54" s="38"/>
      <c r="DH54" s="38"/>
      <c r="DI54" s="38"/>
      <c r="DJ54" s="38"/>
      <c r="DK54" s="38"/>
      <c r="DL54" s="38"/>
      <c r="DM54" s="38"/>
      <c r="DN54" s="38"/>
      <c r="DO54" s="38"/>
      <c r="DP54" s="38"/>
      <c r="DQ54" s="38"/>
      <c r="DR54" s="38"/>
      <c r="DS54" s="38"/>
      <c r="DT54" s="38"/>
      <c r="DU54" s="38"/>
      <c r="DV54" s="38"/>
      <c r="DW54" s="38"/>
      <c r="DX54" s="38"/>
      <c r="DY54" s="38"/>
      <c r="DZ54" s="38"/>
      <c r="EA54" s="38"/>
      <c r="EB54" s="38"/>
      <c r="EC54" s="38"/>
      <c r="ED54" s="38"/>
      <c r="EE54" s="38"/>
      <c r="EF54" s="38"/>
      <c r="EG54" s="38"/>
      <c r="EH54" s="38"/>
      <c r="EI54" s="38"/>
      <c r="EJ54" s="38"/>
      <c r="EK54" s="38"/>
      <c r="EL54" s="38"/>
      <c r="EM54" s="38"/>
      <c r="EN54" s="38"/>
      <c r="EO54" s="38"/>
      <c r="EP54" s="38"/>
      <c r="EQ54" s="38"/>
      <c r="ER54" s="38"/>
      <c r="ES54" s="38"/>
      <c r="ET54" s="38"/>
      <c r="EU54" s="38"/>
      <c r="EV54" s="38"/>
      <c r="EW54" s="38"/>
      <c r="EX54" s="38"/>
      <c r="EY54" s="38"/>
      <c r="EZ54" s="38"/>
      <c r="FA54" s="38"/>
      <c r="FB54" s="38"/>
      <c r="FC54" s="38"/>
      <c r="FD54" s="38"/>
      <c r="FE54" s="38"/>
      <c r="FF54" s="38"/>
      <c r="FG54" s="38"/>
      <c r="FH54" s="38"/>
      <c r="FI54" s="38"/>
      <c r="FJ54" s="38"/>
      <c r="FK54" s="38"/>
      <c r="FL54" s="38"/>
      <c r="FM54" s="38"/>
      <c r="FN54" s="38"/>
      <c r="FO54" s="38"/>
      <c r="FP54" s="38"/>
      <c r="FQ54" s="38"/>
      <c r="FR54" s="38"/>
      <c r="FS54" s="38"/>
      <c r="FT54" s="38"/>
      <c r="FU54" s="38"/>
      <c r="FV54" s="38"/>
      <c r="FW54" s="38"/>
      <c r="FX54" s="38"/>
      <c r="FY54" s="38"/>
      <c r="FZ54" s="38"/>
      <c r="GA54" s="38"/>
      <c r="GB54" s="38"/>
      <c r="GC54" s="38"/>
      <c r="GD54" s="38"/>
      <c r="GE54" s="38"/>
      <c r="GF54" s="38"/>
      <c r="GG54" s="38"/>
      <c r="GH54" s="38"/>
      <c r="GI54" s="38"/>
      <c r="GJ54" s="38"/>
      <c r="GK54" s="38"/>
      <c r="GL54" s="38"/>
      <c r="GM54" s="38"/>
      <c r="GN54" s="38"/>
      <c r="GO54" s="38"/>
      <c r="GP54" s="38"/>
      <c r="GQ54" s="38"/>
      <c r="GR54" s="38"/>
      <c r="GS54" s="38"/>
      <c r="GT54" s="38"/>
      <c r="GU54" s="38"/>
      <c r="GV54" s="38"/>
      <c r="GW54" s="38"/>
      <c r="GX54" s="38"/>
      <c r="GY54" s="38"/>
      <c r="GZ54" s="38"/>
      <c r="HA54" s="38"/>
      <c r="HB54" s="38"/>
      <c r="HC54" s="38"/>
      <c r="HD54" s="38"/>
      <c r="HE54" s="38"/>
      <c r="HF54" s="38"/>
      <c r="HG54" s="38"/>
      <c r="HH54" s="38"/>
      <c r="HI54" s="38"/>
      <c r="HJ54" s="38"/>
      <c r="HK54" s="38"/>
      <c r="HL54" s="38"/>
      <c r="HM54" s="38"/>
      <c r="HN54" s="38"/>
      <c r="HO54" s="38"/>
      <c r="HP54" s="38"/>
      <c r="HQ54" s="38"/>
      <c r="HR54" s="38"/>
      <c r="HS54" s="38"/>
      <c r="HT54" s="38"/>
      <c r="HU54" s="38"/>
      <c r="HV54" s="38"/>
      <c r="HW54" s="38"/>
      <c r="HX54" s="38"/>
      <c r="HY54" s="38"/>
      <c r="HZ54" s="38"/>
      <c r="IA54" s="38"/>
      <c r="IB54" s="38"/>
      <c r="IC54" s="38"/>
      <c r="ID54" s="38"/>
      <c r="IE54" s="38"/>
      <c r="IF54" s="38"/>
      <c r="IG54" s="38"/>
      <c r="IH54" s="38"/>
      <c r="II54" s="38"/>
      <c r="IJ54" s="38"/>
      <c r="IK54" s="38"/>
      <c r="IL54" s="38"/>
      <c r="IM54" s="38"/>
      <c r="IN54" s="38"/>
      <c r="IO54" s="38"/>
      <c r="IP54" s="38"/>
      <c r="IQ54" s="38"/>
      <c r="IR54" s="38"/>
      <c r="IS54" s="38"/>
      <c r="IT54" s="38"/>
      <c r="IU54" s="38"/>
      <c r="IV54" s="38"/>
      <c r="IW54" s="38"/>
    </row>
    <row r="55" customFormat="false" ht="12.75" hidden="false" customHeight="false" outlineLevel="0" collapsed="false">
      <c r="A55" s="18" t="s">
        <v>63</v>
      </c>
      <c r="B55" s="19" t="n">
        <f aca="false">Laura!D31</f>
        <v>5</v>
      </c>
      <c r="C55" s="19" t="n">
        <f aca="false">Laura!H31</f>
        <v>1</v>
      </c>
      <c r="D55" s="19" t="n">
        <f aca="false">Laura!L31</f>
        <v>1</v>
      </c>
      <c r="E55" s="19" t="n">
        <f aca="false">Staffers!D31</f>
        <v>6</v>
      </c>
      <c r="F55" s="19" t="n">
        <f aca="false">Staffers!E31</f>
        <v>0</v>
      </c>
      <c r="G55" s="19" t="n">
        <f aca="false">Staffers!G31+Staffers!H31+Staffers!I31+Staffers!J31+Staffers!K31+Staffers!L31+Staffers!M31</f>
        <v>8</v>
      </c>
      <c r="H55" s="19" t="n">
        <f aca="false">Recruiters!H29</f>
        <v>10</v>
      </c>
      <c r="I55" s="20" t="n">
        <f aca="false">Interviews!E30</f>
        <v>5</v>
      </c>
    </row>
    <row r="56" customFormat="false" ht="13.5" hidden="false" customHeight="false" outlineLevel="0" collapsed="false">
      <c r="A56" s="21" t="s">
        <v>64</v>
      </c>
      <c r="B56" s="22"/>
      <c r="C56" s="22"/>
      <c r="D56" s="22"/>
      <c r="E56" s="22"/>
      <c r="F56" s="22"/>
      <c r="G56" s="22"/>
      <c r="H56" s="22"/>
      <c r="I56" s="23"/>
    </row>
    <row r="57" customFormat="false" ht="12.75" hidden="false" customHeight="false" outlineLevel="0" collapsed="false">
      <c r="A57" s="44" t="s">
        <v>65</v>
      </c>
      <c r="B57" s="29" t="n">
        <f aca="false">Laura!D32</f>
        <v>6</v>
      </c>
      <c r="C57" s="29" t="n">
        <f aca="false">Laura!H32</f>
        <v>1</v>
      </c>
      <c r="D57" s="29" t="n">
        <f aca="false">Laura!L32</f>
        <v>0</v>
      </c>
      <c r="E57" s="29" t="n">
        <f aca="false">Staffers!D32</f>
        <v>0</v>
      </c>
      <c r="F57" s="29" t="n">
        <f aca="false">Staffers!E32</f>
        <v>0</v>
      </c>
      <c r="G57" s="19" t="n">
        <f aca="false">Staffers!G32+Staffers!H32+Staffers!I32+Staffers!J32+Staffers!K32+Staffers!L32+Staffers!M32</f>
        <v>0</v>
      </c>
      <c r="H57" s="29" t="n">
        <f aca="false">Recruiters!H30</f>
        <v>17</v>
      </c>
      <c r="I57" s="20" t="n">
        <f aca="false">Interviews!E31</f>
        <v>7</v>
      </c>
    </row>
    <row r="58" customFormat="false" ht="13.5" hidden="false" customHeight="false" outlineLevel="0" collapsed="false">
      <c r="A58" s="21" t="s">
        <v>66</v>
      </c>
      <c r="B58" s="39"/>
      <c r="C58" s="22"/>
      <c r="D58" s="22"/>
      <c r="E58" s="22"/>
      <c r="F58" s="22"/>
      <c r="G58" s="22"/>
      <c r="H58" s="22"/>
      <c r="I58" s="23"/>
    </row>
    <row r="59" customFormat="false" ht="12.75" hidden="false" customHeight="false" outlineLevel="0" collapsed="false">
      <c r="A59" s="44" t="s">
        <v>67</v>
      </c>
      <c r="B59" s="19"/>
      <c r="C59" s="19"/>
      <c r="D59" s="19"/>
      <c r="E59" s="19" t="n">
        <f aca="false">Staffers!D33</f>
        <v>2</v>
      </c>
      <c r="F59" s="19" t="n">
        <f aca="false">Staffers!E33</f>
        <v>0</v>
      </c>
      <c r="G59" s="19" t="n">
        <f aca="false">Staffers!M7</f>
        <v>0</v>
      </c>
      <c r="H59" s="19"/>
      <c r="I59" s="20"/>
    </row>
    <row r="60" customFormat="false" ht="12.75" hidden="false" customHeight="false" outlineLevel="0" collapsed="false">
      <c r="A60" s="45" t="s">
        <v>68</v>
      </c>
      <c r="B60" s="19"/>
      <c r="C60" s="19"/>
      <c r="D60" s="19"/>
      <c r="E60" s="19"/>
      <c r="F60" s="19"/>
      <c r="G60" s="19"/>
      <c r="H60" s="19"/>
      <c r="I60" s="20"/>
    </row>
    <row r="61" customFormat="false" ht="2.25" hidden="false" customHeight="true" outlineLevel="0" collapsed="false">
      <c r="A61" s="46"/>
      <c r="B61" s="47"/>
      <c r="C61" s="47"/>
      <c r="D61" s="47"/>
      <c r="E61" s="47"/>
      <c r="F61" s="47"/>
      <c r="G61" s="47"/>
      <c r="H61" s="47"/>
      <c r="I61" s="48"/>
    </row>
    <row r="62" customFormat="false" ht="12.75" hidden="false" customHeight="false" outlineLevel="0" collapsed="false">
      <c r="A62" s="49" t="s">
        <v>69</v>
      </c>
      <c r="B62" s="50" t="n">
        <f aca="false">SUM(B6:B59)-B20-B31-B42</f>
        <v>117</v>
      </c>
      <c r="C62" s="50" t="n">
        <f aca="false">SUM(C6:C59)-C20-C31-C42</f>
        <v>62</v>
      </c>
      <c r="D62" s="50" t="n">
        <f aca="false">SUM(D6:D59)-D20-D31-D42</f>
        <v>13</v>
      </c>
      <c r="E62" s="50" t="n">
        <f aca="false">SUM(E6:E59)-E20-E31-E42</f>
        <v>46</v>
      </c>
      <c r="F62" s="50" t="n">
        <f aca="false">SUM(F6:F59)-F20-F31-F42</f>
        <v>1</v>
      </c>
      <c r="G62" s="50" t="n">
        <f aca="false">SUM(G6:G59)-G20-G31-G42</f>
        <v>54</v>
      </c>
      <c r="H62" s="50" t="n">
        <f aca="false">SUM(H6:H59)-H20-H31-H42</f>
        <v>265</v>
      </c>
      <c r="I62" s="50" t="n">
        <f aca="false">SUM(I6:I59)-I20-I31-I42</f>
        <v>97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1.5" right="0.5" top="0" bottom="0" header="0.511811023622047" footer="0.511811023622047"/>
  <pageSetup paperSize="1" scale="7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:L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56"/>
    <col collapsed="false" customWidth="true" hidden="false" outlineLevel="0" max="6" min="6" style="0" width="10.13"/>
  </cols>
  <sheetData>
    <row r="1" customFormat="false" ht="12.75" hidden="false" customHeight="false" outlineLevel="0" collapsed="false">
      <c r="A1" s="204" t="s">
        <v>205</v>
      </c>
      <c r="B1" s="204"/>
      <c r="C1" s="204"/>
      <c r="D1" s="204"/>
      <c r="E1" s="204"/>
      <c r="F1" s="204"/>
      <c r="G1" s="204"/>
    </row>
    <row r="3" customFormat="false" ht="12.75" hidden="false" customHeight="false" outlineLevel="0" collapsed="false">
      <c r="A3" s="205" t="s">
        <v>206</v>
      </c>
      <c r="B3" s="205"/>
      <c r="C3" s="205"/>
      <c r="D3" s="205"/>
      <c r="E3" s="105"/>
      <c r="F3" s="106" t="n">
        <v>5124</v>
      </c>
      <c r="G3" s="106"/>
      <c r="H3" s="106"/>
      <c r="I3" s="105"/>
    </row>
    <row r="4" customFormat="false" ht="12.75" hidden="false" customHeight="false" outlineLevel="0" collapsed="false">
      <c r="A4" s="205" t="s">
        <v>207</v>
      </c>
      <c r="B4" s="205"/>
      <c r="C4" s="205"/>
      <c r="D4" s="205"/>
      <c r="E4" s="105"/>
      <c r="F4" s="106" t="n">
        <v>1942</v>
      </c>
      <c r="G4" s="106"/>
      <c r="H4" s="106"/>
      <c r="I4" s="105"/>
    </row>
    <row r="5" customFormat="false" ht="12.75" hidden="false" customHeight="false" outlineLevel="0" collapsed="false">
      <c r="A5" s="205" t="s">
        <v>208</v>
      </c>
      <c r="B5" s="205"/>
      <c r="C5" s="105"/>
      <c r="D5" s="105"/>
      <c r="E5" s="105"/>
      <c r="F5" s="106" t="n">
        <v>603</v>
      </c>
      <c r="G5" s="106"/>
      <c r="H5" s="106"/>
      <c r="I5" s="105"/>
    </row>
    <row r="6" customFormat="false" ht="12.75" hidden="false" customHeight="false" outlineLevel="0" collapsed="false">
      <c r="A6" s="205" t="s">
        <v>209</v>
      </c>
      <c r="B6" s="205"/>
      <c r="C6" s="205"/>
      <c r="D6" s="105"/>
      <c r="E6" s="105"/>
      <c r="F6" s="106" t="n">
        <v>32</v>
      </c>
      <c r="G6" s="206"/>
      <c r="H6" s="106"/>
      <c r="I6" s="105"/>
    </row>
    <row r="7" customFormat="false" ht="12.75" hidden="false" customHeight="false" outlineLevel="0" collapsed="false">
      <c r="A7" s="205" t="s">
        <v>210</v>
      </c>
      <c r="B7" s="205"/>
      <c r="C7" s="205"/>
      <c r="D7" s="105"/>
      <c r="E7" s="105"/>
      <c r="F7" s="206" t="n">
        <v>0.947</v>
      </c>
      <c r="G7" s="206"/>
      <c r="H7" s="106"/>
      <c r="I7" s="105"/>
    </row>
    <row r="8" customFormat="false" ht="12.75" hidden="false" customHeight="false" outlineLevel="0" collapsed="false">
      <c r="A8" s="205" t="s">
        <v>211</v>
      </c>
      <c r="B8" s="205"/>
      <c r="C8" s="105"/>
      <c r="D8" s="105"/>
      <c r="E8" s="207"/>
      <c r="F8" s="106" t="n">
        <v>842</v>
      </c>
      <c r="G8" s="106"/>
      <c r="H8" s="106"/>
      <c r="I8" s="105"/>
    </row>
    <row r="9" customFormat="false" ht="12.75" hidden="false" customHeight="false" outlineLevel="0" collapsed="false">
      <c r="A9" s="105"/>
      <c r="B9" s="105"/>
      <c r="C9" s="207"/>
      <c r="D9" s="207" t="s">
        <v>212</v>
      </c>
      <c r="E9" s="106" t="n">
        <v>288</v>
      </c>
      <c r="F9" s="207"/>
      <c r="G9" s="106"/>
      <c r="H9" s="106"/>
      <c r="I9" s="105"/>
    </row>
    <row r="10" customFormat="false" ht="12.75" hidden="false" customHeight="false" outlineLevel="0" collapsed="false">
      <c r="A10" s="105"/>
      <c r="B10" s="105"/>
      <c r="C10" s="207"/>
      <c r="D10" s="207" t="s">
        <v>344</v>
      </c>
      <c r="E10" s="106" t="n">
        <v>140</v>
      </c>
      <c r="F10" s="207"/>
      <c r="G10" s="106"/>
      <c r="H10" s="106"/>
      <c r="I10" s="105"/>
    </row>
    <row r="11" customFormat="false" ht="12.75" hidden="false" customHeight="false" outlineLevel="0" collapsed="false">
      <c r="A11" s="105"/>
      <c r="B11" s="105"/>
      <c r="C11" s="208" t="s">
        <v>345</v>
      </c>
      <c r="D11" s="208"/>
      <c r="E11" s="106" t="n">
        <v>21</v>
      </c>
      <c r="F11" s="196"/>
      <c r="G11" s="106"/>
      <c r="H11" s="106"/>
      <c r="I11" s="105"/>
    </row>
    <row r="12" customFormat="false" ht="12.75" hidden="false" customHeight="false" outlineLevel="0" collapsed="false">
      <c r="A12" s="105"/>
      <c r="B12" s="105"/>
      <c r="C12" s="207"/>
      <c r="D12" s="207" t="s">
        <v>346</v>
      </c>
      <c r="E12" s="106" t="n">
        <v>376</v>
      </c>
      <c r="F12" s="207"/>
      <c r="G12" s="106"/>
      <c r="H12" s="106"/>
      <c r="I12" s="105"/>
    </row>
    <row r="13" customFormat="false" ht="12.75" hidden="false" customHeight="false" outlineLevel="0" collapsed="false">
      <c r="A13" s="105"/>
      <c r="B13" s="105"/>
      <c r="C13" s="207"/>
      <c r="D13" s="207" t="s">
        <v>216</v>
      </c>
      <c r="E13" s="106" t="n">
        <v>10</v>
      </c>
      <c r="F13" s="207"/>
      <c r="G13" s="106"/>
      <c r="H13" s="106"/>
      <c r="I13" s="105"/>
    </row>
    <row r="14" customFormat="false" ht="12.75" hidden="false" customHeight="false" outlineLevel="0" collapsed="false">
      <c r="A14" s="205" t="s">
        <v>217</v>
      </c>
      <c r="B14" s="205"/>
      <c r="C14" s="205"/>
      <c r="D14" s="105"/>
      <c r="E14" s="207"/>
      <c r="F14" s="106" t="n">
        <v>706</v>
      </c>
      <c r="G14" s="106"/>
      <c r="H14" s="106"/>
      <c r="I14" s="105"/>
    </row>
    <row r="15" customFormat="false" ht="12.75" hidden="false" customHeight="false" outlineLevel="0" collapsed="false">
      <c r="A15" s="105"/>
      <c r="B15" s="105"/>
      <c r="C15" s="105"/>
      <c r="D15" s="207" t="s">
        <v>347</v>
      </c>
      <c r="E15" s="106" t="n">
        <v>630</v>
      </c>
      <c r="F15" s="106"/>
      <c r="G15" s="106"/>
      <c r="H15" s="106"/>
      <c r="I15" s="105"/>
    </row>
    <row r="16" customFormat="false" ht="12.75" hidden="false" customHeight="false" outlineLevel="0" collapsed="false">
      <c r="A16" s="105"/>
      <c r="B16" s="105"/>
      <c r="C16" s="105"/>
      <c r="D16" s="105" t="s">
        <v>219</v>
      </c>
      <c r="E16" s="106" t="n">
        <v>76</v>
      </c>
      <c r="F16" s="106"/>
      <c r="G16" s="106"/>
      <c r="H16" s="106"/>
      <c r="I16" s="105"/>
    </row>
    <row r="17" customFormat="false" ht="12.75" hidden="false" customHeight="false" outlineLevel="0" collapsed="false">
      <c r="A17" s="205" t="s">
        <v>220</v>
      </c>
      <c r="B17" s="205"/>
      <c r="C17" s="205"/>
      <c r="D17" s="205"/>
      <c r="E17" s="105"/>
      <c r="F17" s="106" t="n">
        <v>171</v>
      </c>
      <c r="G17" s="106"/>
      <c r="H17" s="106"/>
      <c r="I17" s="105"/>
    </row>
    <row r="18" customFormat="false" ht="12.75" hidden="false" customHeight="false" outlineLevel="0" collapsed="false">
      <c r="A18" s="205" t="s">
        <v>221</v>
      </c>
      <c r="B18" s="205"/>
      <c r="C18" s="205"/>
      <c r="D18" s="205"/>
      <c r="E18" s="205"/>
      <c r="F18" s="106" t="n">
        <v>62</v>
      </c>
      <c r="G18" s="106"/>
      <c r="H18" s="106"/>
      <c r="I18" s="105"/>
    </row>
    <row r="19" customFormat="false" ht="12.75" hidden="false" customHeight="false" outlineLevel="0" collapsed="false">
      <c r="A19" s="205" t="s">
        <v>222</v>
      </c>
      <c r="B19" s="205"/>
      <c r="C19" s="205"/>
      <c r="D19" s="205"/>
      <c r="E19" s="205"/>
      <c r="F19" s="106" t="n">
        <v>161</v>
      </c>
      <c r="G19" s="106"/>
      <c r="H19" s="106"/>
      <c r="I19" s="105"/>
    </row>
    <row r="20" customFormat="false" ht="12.75" hidden="false" customHeight="false" outlineLevel="0" collapsed="false">
      <c r="A20" s="205" t="s">
        <v>223</v>
      </c>
      <c r="B20" s="205" t="s">
        <v>224</v>
      </c>
      <c r="C20" s="205"/>
      <c r="D20" s="205"/>
      <c r="E20" s="205"/>
      <c r="F20" s="106" t="s">
        <v>348</v>
      </c>
      <c r="G20" s="206" t="n">
        <f aca="false">F4/F3</f>
        <v>0.379000780640125</v>
      </c>
      <c r="H20" s="106"/>
      <c r="I20" s="105"/>
    </row>
    <row r="21" customFormat="false" ht="12.75" hidden="false" customHeight="false" outlineLevel="0" collapsed="false">
      <c r="A21" s="205"/>
      <c r="B21" s="205" t="s">
        <v>226</v>
      </c>
      <c r="C21" s="205"/>
      <c r="D21" s="205"/>
      <c r="E21" s="205"/>
      <c r="F21" s="106" t="s">
        <v>349</v>
      </c>
      <c r="G21" s="206" t="n">
        <f aca="false">(F5-F6)/F4</f>
        <v>0.294026776519053</v>
      </c>
      <c r="H21" s="106"/>
      <c r="I21" s="105"/>
    </row>
    <row r="22" customFormat="false" ht="12.75" hidden="false" customHeight="false" outlineLevel="0" collapsed="false">
      <c r="A22" s="205" t="s">
        <v>228</v>
      </c>
      <c r="B22" s="205"/>
      <c r="C22" s="205"/>
      <c r="D22" s="205"/>
      <c r="E22" s="205"/>
      <c r="F22" s="209" t="n">
        <v>1734301</v>
      </c>
      <c r="G22" s="106"/>
      <c r="H22" s="106"/>
      <c r="I22" s="105"/>
    </row>
    <row r="23" customFormat="false" ht="12.75" hidden="false" customHeight="false" outlineLevel="0" collapsed="false">
      <c r="A23" s="205" t="s">
        <v>229</v>
      </c>
      <c r="B23" s="205"/>
      <c r="C23" s="205"/>
      <c r="D23" s="205"/>
      <c r="E23" s="205"/>
      <c r="F23" s="209" t="n">
        <v>303000</v>
      </c>
      <c r="G23" s="106"/>
      <c r="H23" s="106"/>
      <c r="I23" s="105"/>
    </row>
    <row r="24" customFormat="false" ht="12.75" hidden="false" customHeight="false" outlineLevel="0" collapsed="false">
      <c r="A24" s="205" t="s">
        <v>230</v>
      </c>
      <c r="B24" s="205"/>
      <c r="C24" s="205"/>
      <c r="D24" s="205"/>
      <c r="F24" s="210" t="n">
        <v>1163640</v>
      </c>
    </row>
    <row r="25" customFormat="false" ht="12.75" hidden="false" customHeight="false" outlineLevel="0" collapsed="false">
      <c r="A25" s="205" t="s">
        <v>231</v>
      </c>
      <c r="B25" s="205"/>
      <c r="C25" s="205"/>
      <c r="D25" s="205"/>
      <c r="F25" s="210" t="n">
        <v>912290</v>
      </c>
    </row>
  </sheetData>
  <mergeCells count="2">
    <mergeCell ref="A1:G1"/>
    <mergeCell ref="C11:D1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9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51" width="9.14"/>
    <col collapsed="false" customWidth="true" hidden="false" outlineLevel="0" max="3" min="3" style="52" width="10.99"/>
    <col collapsed="false" customWidth="true" hidden="false" outlineLevel="0" max="4" min="4" style="52" width="21.7"/>
    <col collapsed="false" customWidth="true" hidden="false" outlineLevel="0" max="5" min="5" style="52" width="17.56"/>
    <col collapsed="false" customWidth="true" hidden="false" outlineLevel="0" max="6" min="6" style="51" width="23.28"/>
    <col collapsed="false" customWidth="true" hidden="false" outlineLevel="0" max="7" min="7" style="51" width="12.85"/>
    <col collapsed="false" customWidth="true" hidden="false" outlineLevel="0" max="8" min="8" style="51" width="12.99"/>
    <col collapsed="false" customWidth="true" hidden="false" outlineLevel="0" max="9" min="9" style="51" width="10.41"/>
    <col collapsed="false" customWidth="false" hidden="false" outlineLevel="0" max="257" min="10" style="51" width="9.14"/>
  </cols>
  <sheetData>
    <row r="1" customFormat="false" ht="12.75" hidden="false" customHeight="false" outlineLevel="0" collapsed="false">
      <c r="A1" s="53" t="s">
        <v>70</v>
      </c>
      <c r="B1" s="53"/>
      <c r="C1" s="53"/>
      <c r="D1" s="53"/>
      <c r="E1" s="53"/>
      <c r="F1" s="53"/>
      <c r="G1" s="53"/>
      <c r="H1" s="54"/>
    </row>
    <row r="2" customFormat="false" ht="12.75" hidden="false" customHeight="false" outlineLevel="0" collapsed="false">
      <c r="A2" s="55" t="s">
        <v>1</v>
      </c>
      <c r="B2" s="55"/>
      <c r="C2" s="55"/>
      <c r="D2" s="55"/>
      <c r="E2" s="55"/>
      <c r="F2" s="55"/>
      <c r="G2" s="55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  <c r="IW2" s="56"/>
    </row>
    <row r="3" customFormat="false" ht="12.75" hidden="false" customHeight="false" outlineLevel="0" collapsed="false">
      <c r="E3" s="57"/>
    </row>
    <row r="4" customFormat="false" ht="12.75" hidden="false" customHeight="false" outlineLevel="0" collapsed="false">
      <c r="A4" s="58" t="s">
        <v>71</v>
      </c>
      <c r="B4" s="58"/>
      <c r="C4" s="59" t="s">
        <v>72</v>
      </c>
      <c r="D4" s="59" t="s">
        <v>73</v>
      </c>
      <c r="E4" s="59" t="s">
        <v>74</v>
      </c>
      <c r="F4" s="59"/>
      <c r="G4" s="59"/>
      <c r="H4" s="60"/>
    </row>
    <row r="5" customFormat="false" ht="12.75" hidden="false" customHeight="false" outlineLevel="0" collapsed="false">
      <c r="C5" s="54" t="n">
        <f aca="false">Laura!D7</f>
        <v>117</v>
      </c>
      <c r="D5" s="54" t="n">
        <f aca="false">Laura!E7</f>
        <v>106</v>
      </c>
      <c r="E5" s="54" t="n">
        <f aca="false">Laura!F7</f>
        <v>11</v>
      </c>
      <c r="F5" s="54"/>
      <c r="G5" s="54"/>
      <c r="H5" s="60"/>
    </row>
    <row r="6" customFormat="false" ht="12.75" hidden="false" customHeight="false" outlineLevel="0" collapsed="false">
      <c r="A6" s="58" t="s">
        <v>75</v>
      </c>
      <c r="B6" s="58"/>
      <c r="C6" s="54" t="n">
        <f aca="false">Laura!H7</f>
        <v>62</v>
      </c>
      <c r="D6" s="54" t="n">
        <f aca="false">Laura!I7</f>
        <v>58</v>
      </c>
      <c r="E6" s="54" t="n">
        <f aca="false">Laura!J7</f>
        <v>4</v>
      </c>
      <c r="F6" s="54"/>
      <c r="G6" s="54"/>
      <c r="H6" s="60"/>
    </row>
    <row r="7" customFormat="false" ht="12.75" hidden="false" customHeight="false" outlineLevel="0" collapsed="false">
      <c r="A7" s="60"/>
      <c r="B7" s="60"/>
      <c r="D7" s="61"/>
      <c r="E7" s="61"/>
      <c r="F7" s="60"/>
      <c r="G7" s="59" t="s">
        <v>76</v>
      </c>
      <c r="H7" s="60"/>
    </row>
    <row r="8" customFormat="false" ht="12.75" hidden="false" customHeight="false" outlineLevel="0" collapsed="false">
      <c r="A8" s="58" t="s">
        <v>77</v>
      </c>
      <c r="B8" s="62"/>
      <c r="C8" s="59" t="s">
        <v>72</v>
      </c>
      <c r="D8" s="59" t="s">
        <v>78</v>
      </c>
      <c r="E8" s="59" t="s">
        <v>79</v>
      </c>
      <c r="F8" s="59" t="s">
        <v>80</v>
      </c>
      <c r="G8" s="59" t="s">
        <v>81</v>
      </c>
      <c r="H8" s="60"/>
    </row>
    <row r="9" customFormat="false" ht="12.75" hidden="true" customHeight="false" outlineLevel="0" collapsed="false">
      <c r="A9" s="60"/>
      <c r="B9" s="33"/>
      <c r="C9" s="54" t="n">
        <v>46</v>
      </c>
      <c r="D9" s="0"/>
      <c r="E9" s="0"/>
      <c r="F9" s="0"/>
      <c r="G9" s="63"/>
      <c r="H9" s="60"/>
    </row>
    <row r="10" customFormat="false" ht="0.75" hidden="true" customHeight="true" outlineLevel="0" collapsed="false">
      <c r="A10" s="60"/>
      <c r="B10" s="33"/>
      <c r="C10" s="54"/>
      <c r="D10" s="64" t="s">
        <v>82</v>
      </c>
      <c r="E10" s="64" t="s">
        <v>83</v>
      </c>
      <c r="F10" s="64" t="s">
        <v>84</v>
      </c>
      <c r="G10" s="65" t="n">
        <v>36899</v>
      </c>
      <c r="H10" s="60"/>
    </row>
    <row r="11" customFormat="false" ht="0.75" hidden="true" customHeight="true" outlineLevel="0" collapsed="false">
      <c r="A11" s="60"/>
      <c r="B11" s="33"/>
      <c r="C11" s="54"/>
      <c r="D11" s="64"/>
      <c r="E11" s="64"/>
      <c r="F11" s="64"/>
      <c r="G11" s="65"/>
      <c r="H11" s="60"/>
    </row>
    <row r="12" customFormat="false" ht="12.75" hidden="false" customHeight="false" outlineLevel="0" collapsed="false">
      <c r="A12" s="60"/>
      <c r="B12" s="33"/>
      <c r="C12" s="54" t="n">
        <f aca="false">Staffers!D7</f>
        <v>46</v>
      </c>
      <c r="D12" s="64"/>
      <c r="E12" s="64"/>
      <c r="F12" s="64"/>
      <c r="G12" s="65"/>
      <c r="H12" s="60"/>
    </row>
    <row r="13" customFormat="false" ht="12.75" hidden="false" customHeight="false" outlineLevel="0" collapsed="false">
      <c r="A13" s="60"/>
      <c r="B13" s="33"/>
      <c r="C13" s="54"/>
      <c r="D13" s="38" t="s">
        <v>85</v>
      </c>
      <c r="E13" s="38" t="s">
        <v>86</v>
      </c>
      <c r="F13" s="38" t="s">
        <v>87</v>
      </c>
      <c r="G13" s="66" t="s">
        <v>88</v>
      </c>
      <c r="H13" s="60"/>
    </row>
    <row r="14" customFormat="false" ht="12.75" hidden="false" customHeight="false" outlineLevel="0" collapsed="false">
      <c r="A14" s="60"/>
      <c r="B14" s="33"/>
      <c r="C14" s="54"/>
      <c r="D14" s="38" t="s">
        <v>89</v>
      </c>
      <c r="E14" s="38" t="s">
        <v>90</v>
      </c>
      <c r="F14" s="38" t="s">
        <v>91</v>
      </c>
      <c r="G14" s="67" t="n">
        <v>36878</v>
      </c>
      <c r="H14" s="60"/>
    </row>
    <row r="15" customFormat="false" ht="12.75" hidden="false" customHeight="false" outlineLevel="0" collapsed="false">
      <c r="A15" s="60"/>
      <c r="B15" s="33"/>
      <c r="C15" s="54"/>
      <c r="D15" s="38" t="s">
        <v>92</v>
      </c>
      <c r="E15" s="38" t="s">
        <v>93</v>
      </c>
      <c r="F15" s="38" t="s">
        <v>94</v>
      </c>
      <c r="G15" s="67" t="n">
        <v>36878</v>
      </c>
      <c r="H15" s="60"/>
    </row>
    <row r="16" customFormat="false" ht="12.75" hidden="false" customHeight="false" outlineLevel="0" collapsed="false">
      <c r="A16" s="60"/>
      <c r="B16" s="33"/>
      <c r="C16" s="54"/>
      <c r="D16" s="38" t="s">
        <v>95</v>
      </c>
      <c r="E16" s="38" t="s">
        <v>93</v>
      </c>
      <c r="F16" s="38" t="s">
        <v>94</v>
      </c>
      <c r="G16" s="67" t="n">
        <v>36878</v>
      </c>
      <c r="H16" s="60"/>
    </row>
    <row r="17" customFormat="false" ht="12.75" hidden="false" customHeight="false" outlineLevel="0" collapsed="false">
      <c r="A17" s="60"/>
      <c r="B17" s="33"/>
      <c r="C17" s="54"/>
      <c r="D17" s="38" t="s">
        <v>96</v>
      </c>
      <c r="E17" s="38" t="s">
        <v>93</v>
      </c>
      <c r="F17" s="38" t="s">
        <v>91</v>
      </c>
      <c r="G17" s="67" t="n">
        <v>36878</v>
      </c>
      <c r="H17" s="60"/>
    </row>
    <row r="18" customFormat="false" ht="12.75" hidden="false" customHeight="false" outlineLevel="0" collapsed="false">
      <c r="A18" s="60"/>
      <c r="B18" s="33"/>
      <c r="C18" s="54"/>
      <c r="D18" s="38" t="s">
        <v>97</v>
      </c>
      <c r="E18" s="38" t="s">
        <v>93</v>
      </c>
      <c r="F18" s="38" t="s">
        <v>98</v>
      </c>
      <c r="G18" s="67" t="n">
        <v>36878</v>
      </c>
      <c r="H18" s="60"/>
    </row>
    <row r="19" customFormat="false" ht="12.75" hidden="false" customHeight="false" outlineLevel="0" collapsed="false">
      <c r="A19" s="60"/>
      <c r="B19" s="33"/>
      <c r="C19" s="54"/>
      <c r="D19" s="38" t="s">
        <v>99</v>
      </c>
      <c r="E19" s="38" t="s">
        <v>93</v>
      </c>
      <c r="F19" s="38" t="s">
        <v>94</v>
      </c>
      <c r="G19" s="67" t="n">
        <v>36878</v>
      </c>
      <c r="H19" s="60"/>
    </row>
    <row r="20" customFormat="false" ht="12.75" hidden="false" customHeight="false" outlineLevel="0" collapsed="false">
      <c r="A20" s="60"/>
      <c r="B20" s="33"/>
      <c r="C20" s="54"/>
      <c r="D20" s="38" t="s">
        <v>100</v>
      </c>
      <c r="E20" s="38" t="s">
        <v>93</v>
      </c>
      <c r="F20" s="38" t="s">
        <v>94</v>
      </c>
      <c r="G20" s="67" t="n">
        <v>36878</v>
      </c>
      <c r="H20" s="60"/>
    </row>
    <row r="21" customFormat="false" ht="12.75" hidden="false" customHeight="false" outlineLevel="0" collapsed="false">
      <c r="A21" s="60"/>
      <c r="B21" s="33"/>
      <c r="C21" s="54"/>
      <c r="D21" s="38" t="s">
        <v>101</v>
      </c>
      <c r="E21" s="38" t="s">
        <v>93</v>
      </c>
      <c r="F21" s="38" t="s">
        <v>102</v>
      </c>
      <c r="G21" s="67" t="n">
        <v>36878</v>
      </c>
      <c r="H21" s="60"/>
    </row>
    <row r="22" customFormat="false" ht="12.75" hidden="false" customHeight="false" outlineLevel="0" collapsed="false">
      <c r="A22" s="60"/>
      <c r="B22" s="33"/>
      <c r="C22" s="54"/>
      <c r="D22" s="38" t="s">
        <v>103</v>
      </c>
      <c r="E22" s="38" t="s">
        <v>93</v>
      </c>
      <c r="F22" s="38" t="s">
        <v>94</v>
      </c>
      <c r="G22" s="67" t="n">
        <v>36878</v>
      </c>
      <c r="H22" s="60"/>
    </row>
    <row r="23" customFormat="false" ht="12.75" hidden="false" customHeight="false" outlineLevel="0" collapsed="false">
      <c r="A23" s="60"/>
      <c r="B23" s="33"/>
      <c r="C23" s="54"/>
      <c r="D23" s="38" t="s">
        <v>104</v>
      </c>
      <c r="E23" s="38" t="s">
        <v>93</v>
      </c>
      <c r="F23" s="38" t="s">
        <v>94</v>
      </c>
      <c r="G23" s="67" t="n">
        <v>36878</v>
      </c>
      <c r="H23" s="60"/>
    </row>
    <row r="24" customFormat="false" ht="12.75" hidden="false" customHeight="false" outlineLevel="0" collapsed="false">
      <c r="A24" s="60"/>
      <c r="B24" s="33"/>
      <c r="C24" s="54"/>
      <c r="D24" s="38" t="s">
        <v>105</v>
      </c>
      <c r="E24" s="38" t="s">
        <v>106</v>
      </c>
      <c r="F24" s="38" t="s">
        <v>107</v>
      </c>
      <c r="G24" s="67" t="n">
        <v>36878</v>
      </c>
      <c r="H24" s="60"/>
    </row>
    <row r="25" customFormat="false" ht="12.75" hidden="false" customHeight="false" outlineLevel="0" collapsed="false">
      <c r="A25" s="60"/>
      <c r="B25" s="33"/>
      <c r="C25" s="54"/>
      <c r="D25" s="38" t="s">
        <v>108</v>
      </c>
      <c r="E25" s="38" t="s">
        <v>90</v>
      </c>
      <c r="F25" s="38" t="s">
        <v>109</v>
      </c>
      <c r="G25" s="67" t="n">
        <v>36887</v>
      </c>
      <c r="H25" s="60"/>
    </row>
    <row r="26" customFormat="false" ht="12.75" hidden="false" customHeight="false" outlineLevel="0" collapsed="false">
      <c r="A26" s="60"/>
      <c r="B26" s="33"/>
      <c r="C26" s="54"/>
      <c r="D26" s="38" t="s">
        <v>110</v>
      </c>
      <c r="E26" s="38" t="s">
        <v>106</v>
      </c>
      <c r="F26" s="38" t="s">
        <v>111</v>
      </c>
      <c r="G26" s="67" t="n">
        <v>36887</v>
      </c>
      <c r="H26" s="60"/>
    </row>
    <row r="27" customFormat="false" ht="12.75" hidden="false" customHeight="false" outlineLevel="0" collapsed="false">
      <c r="A27" s="60"/>
      <c r="B27" s="33"/>
      <c r="C27" s="54"/>
      <c r="D27" s="38" t="s">
        <v>112</v>
      </c>
      <c r="E27" s="38" t="s">
        <v>93</v>
      </c>
      <c r="F27" s="38" t="s">
        <v>113</v>
      </c>
      <c r="G27" s="67" t="n">
        <v>36878</v>
      </c>
      <c r="H27" s="60"/>
    </row>
    <row r="28" customFormat="false" ht="12.75" hidden="false" customHeight="false" outlineLevel="0" collapsed="false">
      <c r="A28" s="60"/>
      <c r="B28" s="33"/>
      <c r="C28" s="54"/>
      <c r="D28" s="38" t="s">
        <v>114</v>
      </c>
      <c r="E28" s="38" t="s">
        <v>93</v>
      </c>
      <c r="F28" s="38" t="s">
        <v>94</v>
      </c>
      <c r="G28" s="67" t="n">
        <v>36878</v>
      </c>
      <c r="H28" s="60"/>
    </row>
    <row r="29" customFormat="false" ht="12.75" hidden="false" customHeight="false" outlineLevel="0" collapsed="false">
      <c r="A29" s="60"/>
      <c r="B29" s="33"/>
      <c r="C29" s="54"/>
      <c r="D29" s="38" t="s">
        <v>115</v>
      </c>
      <c r="E29" s="38" t="s">
        <v>90</v>
      </c>
      <c r="F29" s="38" t="s">
        <v>116</v>
      </c>
      <c r="G29" s="67" t="n">
        <v>36887</v>
      </c>
      <c r="H29" s="60"/>
    </row>
    <row r="30" customFormat="false" ht="12.75" hidden="false" customHeight="false" outlineLevel="0" collapsed="false">
      <c r="A30" s="60"/>
      <c r="B30" s="33"/>
      <c r="C30" s="54"/>
      <c r="D30" s="38" t="s">
        <v>117</v>
      </c>
      <c r="E30" s="38" t="s">
        <v>90</v>
      </c>
      <c r="F30" s="38" t="s">
        <v>94</v>
      </c>
      <c r="G30" s="67" t="n">
        <v>36878</v>
      </c>
      <c r="H30" s="60"/>
    </row>
    <row r="31" customFormat="false" ht="12.75" hidden="false" customHeight="false" outlineLevel="0" collapsed="false">
      <c r="A31" s="60"/>
      <c r="B31" s="33"/>
      <c r="C31" s="54"/>
      <c r="D31" s="38" t="s">
        <v>118</v>
      </c>
      <c r="E31" s="38" t="s">
        <v>90</v>
      </c>
      <c r="F31" s="38" t="s">
        <v>94</v>
      </c>
      <c r="G31" s="67" t="n">
        <v>36878</v>
      </c>
      <c r="H31" s="60"/>
    </row>
    <row r="32" customFormat="false" ht="12.75" hidden="false" customHeight="false" outlineLevel="0" collapsed="false">
      <c r="A32" s="60"/>
      <c r="B32" s="33"/>
      <c r="C32" s="54"/>
      <c r="D32" s="38" t="s">
        <v>119</v>
      </c>
      <c r="E32" s="38" t="s">
        <v>120</v>
      </c>
      <c r="F32" s="38" t="s">
        <v>121</v>
      </c>
      <c r="G32" s="67" t="n">
        <v>36893</v>
      </c>
      <c r="H32" s="60"/>
    </row>
    <row r="33" customFormat="false" ht="12.75" hidden="false" customHeight="false" outlineLevel="0" collapsed="false">
      <c r="A33" s="60"/>
      <c r="B33" s="33"/>
      <c r="C33" s="54"/>
      <c r="D33" s="38" t="s">
        <v>122</v>
      </c>
      <c r="E33" s="38" t="s">
        <v>123</v>
      </c>
      <c r="F33" s="38" t="s">
        <v>124</v>
      </c>
      <c r="G33" s="67" t="n">
        <v>36889</v>
      </c>
      <c r="H33" s="60"/>
    </row>
    <row r="34" customFormat="false" ht="12.75" hidden="false" customHeight="false" outlineLevel="0" collapsed="false">
      <c r="A34" s="60"/>
      <c r="B34" s="33"/>
      <c r="C34" s="54"/>
      <c r="D34" s="38" t="s">
        <v>125</v>
      </c>
      <c r="E34" s="38" t="s">
        <v>106</v>
      </c>
      <c r="F34" s="38" t="s">
        <v>91</v>
      </c>
      <c r="G34" s="67" t="n">
        <v>36887</v>
      </c>
      <c r="H34" s="64"/>
      <c r="I34" s="64"/>
    </row>
    <row r="35" customFormat="false" ht="12.75" hidden="false" customHeight="false" outlineLevel="0" collapsed="false">
      <c r="A35" s="60"/>
      <c r="B35" s="33"/>
      <c r="C35" s="54"/>
      <c r="D35" s="38" t="s">
        <v>126</v>
      </c>
      <c r="E35" s="38" t="s">
        <v>106</v>
      </c>
      <c r="F35" s="38" t="s">
        <v>127</v>
      </c>
      <c r="G35" s="67" t="n">
        <v>36887</v>
      </c>
      <c r="H35" s="64"/>
      <c r="I35" s="64"/>
    </row>
    <row r="36" customFormat="false" ht="12.75" hidden="false" customHeight="false" outlineLevel="0" collapsed="false">
      <c r="A36" s="60"/>
      <c r="B36" s="33"/>
      <c r="C36" s="54"/>
      <c r="D36" s="38" t="s">
        <v>128</v>
      </c>
      <c r="E36" s="38" t="s">
        <v>90</v>
      </c>
      <c r="F36" s="38" t="s">
        <v>129</v>
      </c>
      <c r="G36" s="67" t="n">
        <v>36887</v>
      </c>
      <c r="H36" s="64"/>
      <c r="I36" s="64"/>
    </row>
    <row r="37" customFormat="false" ht="12.75" hidden="false" customHeight="false" outlineLevel="0" collapsed="false">
      <c r="A37" s="60"/>
      <c r="B37" s="33"/>
      <c r="C37" s="54"/>
      <c r="D37" s="38" t="s">
        <v>130</v>
      </c>
      <c r="E37" s="38" t="s">
        <v>90</v>
      </c>
      <c r="F37" s="38" t="s">
        <v>131</v>
      </c>
      <c r="G37" s="67" t="n">
        <v>36888</v>
      </c>
      <c r="H37" s="64"/>
      <c r="I37" s="64"/>
    </row>
    <row r="38" customFormat="false" ht="12.75" hidden="false" customHeight="false" outlineLevel="0" collapsed="false">
      <c r="A38" s="60"/>
      <c r="B38" s="33"/>
      <c r="C38" s="54"/>
      <c r="D38" s="38" t="s">
        <v>132</v>
      </c>
      <c r="E38" s="38" t="s">
        <v>133</v>
      </c>
      <c r="F38" s="38" t="s">
        <v>134</v>
      </c>
      <c r="G38" s="67" t="n">
        <v>36889</v>
      </c>
      <c r="H38" s="64"/>
      <c r="I38" s="64"/>
    </row>
    <row r="39" customFormat="false" ht="12.75" hidden="false" customHeight="false" outlineLevel="0" collapsed="false">
      <c r="A39" s="60"/>
      <c r="B39" s="33"/>
      <c r="C39" s="54"/>
      <c r="D39" s="38" t="s">
        <v>135</v>
      </c>
      <c r="E39" s="38" t="s">
        <v>136</v>
      </c>
      <c r="F39" s="38" t="s">
        <v>84</v>
      </c>
      <c r="G39" s="67" t="n">
        <v>37052</v>
      </c>
      <c r="H39" s="64"/>
      <c r="I39" s="64"/>
    </row>
    <row r="40" customFormat="false" ht="12.75" hidden="false" customHeight="false" outlineLevel="0" collapsed="false">
      <c r="A40" s="60"/>
      <c r="B40" s="33"/>
      <c r="C40" s="54"/>
      <c r="D40" s="38" t="s">
        <v>137</v>
      </c>
      <c r="E40" s="38" t="s">
        <v>138</v>
      </c>
      <c r="F40" s="38" t="s">
        <v>139</v>
      </c>
      <c r="G40" s="67" t="n">
        <v>36913</v>
      </c>
      <c r="H40" s="64"/>
      <c r="I40" s="64"/>
    </row>
    <row r="41" customFormat="false" ht="12.75" hidden="false" customHeight="false" outlineLevel="0" collapsed="false">
      <c r="A41" s="60"/>
      <c r="B41" s="33"/>
      <c r="C41" s="54"/>
      <c r="D41" s="38" t="s">
        <v>140</v>
      </c>
      <c r="E41" s="38" t="s">
        <v>90</v>
      </c>
      <c r="F41" s="38" t="s">
        <v>127</v>
      </c>
      <c r="G41" s="67" t="n">
        <v>36906</v>
      </c>
      <c r="H41" s="64"/>
      <c r="I41" s="64"/>
    </row>
    <row r="42" customFormat="false" ht="12.75" hidden="false" customHeight="false" outlineLevel="0" collapsed="false">
      <c r="A42" s="60"/>
      <c r="B42" s="33"/>
      <c r="C42" s="54"/>
      <c r="D42" s="38" t="s">
        <v>141</v>
      </c>
      <c r="E42" s="38" t="s">
        <v>142</v>
      </c>
      <c r="F42" s="38" t="s">
        <v>143</v>
      </c>
      <c r="G42" s="67" t="n">
        <v>36882</v>
      </c>
      <c r="H42" s="64"/>
      <c r="I42" s="64"/>
    </row>
    <row r="43" customFormat="false" ht="12.75" hidden="false" customHeight="false" outlineLevel="0" collapsed="false">
      <c r="A43" s="60"/>
      <c r="B43" s="33"/>
      <c r="C43" s="54"/>
      <c r="D43" s="38" t="s">
        <v>144</v>
      </c>
      <c r="E43" s="38" t="s">
        <v>145</v>
      </c>
      <c r="F43" s="38" t="s">
        <v>109</v>
      </c>
      <c r="G43" s="67" t="n">
        <v>36889</v>
      </c>
      <c r="H43" s="64"/>
      <c r="I43" s="64"/>
    </row>
    <row r="44" customFormat="false" ht="12.75" hidden="false" customHeight="false" outlineLevel="0" collapsed="false">
      <c r="A44" s="60"/>
      <c r="B44" s="33"/>
      <c r="C44" s="54"/>
      <c r="D44" s="38" t="s">
        <v>125</v>
      </c>
      <c r="E44" s="38" t="s">
        <v>106</v>
      </c>
      <c r="F44" s="38" t="s">
        <v>91</v>
      </c>
      <c r="G44" s="67" t="n">
        <v>36887</v>
      </c>
      <c r="H44" s="64"/>
      <c r="I44" s="64"/>
    </row>
    <row r="45" customFormat="false" ht="12.75" hidden="false" customHeight="false" outlineLevel="0" collapsed="false">
      <c r="A45" s="60"/>
      <c r="B45" s="33"/>
      <c r="C45" s="54"/>
      <c r="D45" s="38" t="s">
        <v>126</v>
      </c>
      <c r="E45" s="38" t="s">
        <v>106</v>
      </c>
      <c r="F45" s="38" t="s">
        <v>127</v>
      </c>
      <c r="G45" s="67" t="n">
        <v>36887</v>
      </c>
      <c r="H45" s="64"/>
      <c r="I45" s="64"/>
    </row>
    <row r="46" customFormat="false" ht="12.75" hidden="false" customHeight="false" outlineLevel="0" collapsed="false">
      <c r="A46" s="60"/>
      <c r="B46" s="33"/>
      <c r="C46" s="54"/>
      <c r="D46" s="38" t="s">
        <v>128</v>
      </c>
      <c r="E46" s="38" t="s">
        <v>90</v>
      </c>
      <c r="F46" s="38" t="s">
        <v>129</v>
      </c>
      <c r="G46" s="67" t="n">
        <v>36887</v>
      </c>
      <c r="H46" s="64"/>
      <c r="I46" s="64"/>
    </row>
    <row r="47" customFormat="false" ht="12.75" hidden="false" customHeight="false" outlineLevel="0" collapsed="false">
      <c r="A47" s="60"/>
      <c r="B47" s="33"/>
      <c r="C47" s="54"/>
      <c r="D47" s="38" t="s">
        <v>130</v>
      </c>
      <c r="E47" s="38" t="s">
        <v>90</v>
      </c>
      <c r="F47" s="38" t="s">
        <v>131</v>
      </c>
      <c r="G47" s="67" t="n">
        <v>36888</v>
      </c>
      <c r="H47" s="64"/>
      <c r="I47" s="64"/>
    </row>
    <row r="48" customFormat="false" ht="12.75" hidden="false" customHeight="false" outlineLevel="0" collapsed="false">
      <c r="A48" s="60"/>
      <c r="B48" s="33"/>
      <c r="C48" s="54"/>
      <c r="D48" s="38" t="s">
        <v>132</v>
      </c>
      <c r="E48" s="38" t="s">
        <v>145</v>
      </c>
      <c r="F48" s="38" t="s">
        <v>134</v>
      </c>
      <c r="G48" s="67" t="n">
        <v>36889</v>
      </c>
      <c r="H48" s="64"/>
      <c r="I48" s="64"/>
    </row>
    <row r="49" customFormat="false" ht="12.75" hidden="false" customHeight="false" outlineLevel="0" collapsed="false">
      <c r="A49" s="60"/>
      <c r="B49" s="33"/>
      <c r="C49" s="54"/>
      <c r="D49" s="38" t="s">
        <v>135</v>
      </c>
      <c r="E49" s="38" t="s">
        <v>136</v>
      </c>
      <c r="F49" s="38" t="s">
        <v>146</v>
      </c>
      <c r="G49" s="67" t="n">
        <v>37052</v>
      </c>
      <c r="H49" s="64"/>
      <c r="I49" s="64"/>
    </row>
    <row r="50" customFormat="false" ht="12.75" hidden="false" customHeight="false" outlineLevel="0" collapsed="false">
      <c r="A50" s="60"/>
      <c r="B50" s="33"/>
      <c r="C50" s="54"/>
      <c r="D50" s="38" t="s">
        <v>147</v>
      </c>
      <c r="E50" s="38" t="s">
        <v>90</v>
      </c>
      <c r="F50" s="38" t="s">
        <v>91</v>
      </c>
      <c r="G50" s="67" t="n">
        <v>36889</v>
      </c>
      <c r="H50" s="64"/>
      <c r="I50" s="64"/>
    </row>
    <row r="51" customFormat="false" ht="12.75" hidden="false" customHeight="false" outlineLevel="0" collapsed="false">
      <c r="A51" s="60"/>
      <c r="B51" s="33"/>
      <c r="C51" s="54"/>
      <c r="D51" s="38" t="s">
        <v>137</v>
      </c>
      <c r="E51" s="38" t="s">
        <v>138</v>
      </c>
      <c r="F51" s="38" t="s">
        <v>139</v>
      </c>
      <c r="G51" s="67" t="n">
        <v>36913</v>
      </c>
      <c r="H51" s="64"/>
      <c r="I51" s="64"/>
    </row>
    <row r="52" customFormat="false" ht="12.75" hidden="false" customHeight="false" outlineLevel="0" collapsed="false">
      <c r="A52" s="60"/>
      <c r="B52" s="33"/>
      <c r="C52" s="54"/>
      <c r="D52" s="38" t="s">
        <v>140</v>
      </c>
      <c r="E52" s="38" t="s">
        <v>90</v>
      </c>
      <c r="F52" s="38" t="s">
        <v>127</v>
      </c>
      <c r="G52" s="67" t="n">
        <v>36906</v>
      </c>
      <c r="H52" s="64"/>
      <c r="I52" s="64"/>
    </row>
    <row r="53" customFormat="false" ht="12.75" hidden="false" customHeight="false" outlineLevel="0" collapsed="false">
      <c r="A53" s="60"/>
      <c r="B53" s="33"/>
      <c r="C53" s="54"/>
      <c r="D53" s="38" t="s">
        <v>141</v>
      </c>
      <c r="E53" s="38" t="s">
        <v>142</v>
      </c>
      <c r="F53" s="38" t="s">
        <v>143</v>
      </c>
      <c r="G53" s="67" t="n">
        <v>36882</v>
      </c>
      <c r="H53" s="64"/>
      <c r="I53" s="64"/>
    </row>
    <row r="54" customFormat="false" ht="12.75" hidden="false" customHeight="false" outlineLevel="0" collapsed="false">
      <c r="A54" s="60"/>
      <c r="B54" s="33"/>
      <c r="C54" s="54"/>
      <c r="D54" s="38" t="s">
        <v>144</v>
      </c>
      <c r="E54" s="38" t="s">
        <v>148</v>
      </c>
      <c r="F54" s="38" t="s">
        <v>109</v>
      </c>
      <c r="G54" s="67" t="n">
        <v>36889</v>
      </c>
      <c r="H54" s="64"/>
      <c r="I54" s="64"/>
    </row>
    <row r="55" customFormat="false" ht="12.75" hidden="false" customHeight="false" outlineLevel="0" collapsed="false">
      <c r="A55" s="60"/>
      <c r="B55" s="33"/>
      <c r="C55" s="54"/>
      <c r="D55" s="38" t="s">
        <v>149</v>
      </c>
      <c r="E55" s="38" t="s">
        <v>150</v>
      </c>
      <c r="F55" s="38" t="s">
        <v>151</v>
      </c>
      <c r="G55" s="67" t="n">
        <v>36907</v>
      </c>
      <c r="H55" s="64"/>
      <c r="I55" s="64"/>
    </row>
    <row r="56" customFormat="false" ht="12.75" hidden="false" customHeight="false" outlineLevel="0" collapsed="false">
      <c r="A56" s="60"/>
      <c r="B56" s="33"/>
      <c r="C56" s="54"/>
      <c r="D56" s="38" t="s">
        <v>152</v>
      </c>
      <c r="E56" s="38" t="s">
        <v>120</v>
      </c>
      <c r="F56" s="38" t="s">
        <v>151</v>
      </c>
      <c r="G56" s="67" t="n">
        <v>36907</v>
      </c>
      <c r="H56" s="64"/>
      <c r="I56" s="64"/>
    </row>
    <row r="57" customFormat="false" ht="12.75" hidden="false" customHeight="false" outlineLevel="0" collapsed="false">
      <c r="A57" s="60"/>
      <c r="B57" s="33"/>
      <c r="C57" s="54"/>
      <c r="D57" s="38" t="s">
        <v>153</v>
      </c>
      <c r="E57" s="38" t="s">
        <v>120</v>
      </c>
      <c r="F57" s="38" t="s">
        <v>154</v>
      </c>
      <c r="G57" s="67" t="s">
        <v>155</v>
      </c>
      <c r="H57" s="64"/>
      <c r="I57" s="64"/>
    </row>
    <row r="58" customFormat="false" ht="12.75" hidden="false" customHeight="false" outlineLevel="0" collapsed="false">
      <c r="A58" s="60"/>
      <c r="B58" s="33"/>
      <c r="C58" s="54"/>
      <c r="D58" s="38" t="s">
        <v>156</v>
      </c>
      <c r="E58" s="38" t="s">
        <v>120</v>
      </c>
      <c r="F58" s="38" t="s">
        <v>157</v>
      </c>
      <c r="G58" s="67" t="n">
        <v>36894</v>
      </c>
      <c r="H58" s="64"/>
      <c r="I58" s="64"/>
    </row>
    <row r="59" customFormat="false" ht="12.75" hidden="false" customHeight="false" outlineLevel="0" collapsed="false">
      <c r="A59" s="60"/>
      <c r="B59" s="33"/>
      <c r="C59" s="61"/>
      <c r="D59" s="51"/>
      <c r="E59" s="51"/>
      <c r="H59" s="60"/>
    </row>
    <row r="60" customFormat="false" ht="12.75" hidden="false" customHeight="false" outlineLevel="0" collapsed="false">
      <c r="A60" s="58" t="s">
        <v>158</v>
      </c>
      <c r="B60" s="58"/>
      <c r="C60" s="59" t="s">
        <v>72</v>
      </c>
      <c r="D60" s="64"/>
      <c r="E60" s="64"/>
      <c r="F60" s="68"/>
      <c r="G60" s="64"/>
      <c r="H60" s="60"/>
    </row>
    <row r="61" customFormat="false" ht="12.75" hidden="false" customHeight="false" outlineLevel="0" collapsed="false">
      <c r="C61" s="54" t="n">
        <v>11</v>
      </c>
      <c r="D61" s="38" t="s">
        <v>159</v>
      </c>
      <c r="E61" s="38" t="s">
        <v>90</v>
      </c>
      <c r="F61" s="69" t="s">
        <v>160</v>
      </c>
      <c r="G61" s="38" t="s">
        <v>161</v>
      </c>
      <c r="H61" s="64"/>
    </row>
    <row r="62" customFormat="false" ht="12.75" hidden="false" customHeight="false" outlineLevel="0" collapsed="false">
      <c r="C62" s="54"/>
      <c r="D62" s="38" t="s">
        <v>162</v>
      </c>
      <c r="E62" s="38" t="s">
        <v>163</v>
      </c>
      <c r="F62" s="69" t="s">
        <v>164</v>
      </c>
      <c r="G62" s="38" t="s">
        <v>165</v>
      </c>
      <c r="H62" s="64"/>
    </row>
    <row r="63" customFormat="false" ht="12.75" hidden="false" customHeight="false" outlineLevel="0" collapsed="false">
      <c r="C63" s="54"/>
      <c r="D63" s="38" t="s">
        <v>166</v>
      </c>
      <c r="E63" s="38" t="s">
        <v>163</v>
      </c>
      <c r="F63" s="69" t="s">
        <v>167</v>
      </c>
      <c r="G63" s="38" t="s">
        <v>165</v>
      </c>
      <c r="H63" s="64"/>
    </row>
    <row r="64" customFormat="false" ht="12.75" hidden="false" customHeight="false" outlineLevel="0" collapsed="false">
      <c r="C64" s="54"/>
      <c r="D64" s="38" t="s">
        <v>168</v>
      </c>
      <c r="E64" s="38" t="s">
        <v>163</v>
      </c>
      <c r="F64" s="69" t="s">
        <v>164</v>
      </c>
      <c r="G64" s="38" t="s">
        <v>165</v>
      </c>
      <c r="H64" s="64"/>
    </row>
    <row r="65" customFormat="false" ht="12.75" hidden="false" customHeight="false" outlineLevel="0" collapsed="false">
      <c r="C65" s="54"/>
      <c r="D65" s="38" t="s">
        <v>169</v>
      </c>
      <c r="E65" s="38" t="s">
        <v>163</v>
      </c>
      <c r="F65" s="69" t="s">
        <v>167</v>
      </c>
      <c r="G65" s="38" t="s">
        <v>165</v>
      </c>
      <c r="H65" s="64"/>
    </row>
    <row r="66" customFormat="false" ht="12.75" hidden="false" customHeight="false" outlineLevel="0" collapsed="false">
      <c r="C66" s="54"/>
      <c r="D66" s="38" t="s">
        <v>170</v>
      </c>
      <c r="E66" s="38" t="s">
        <v>163</v>
      </c>
      <c r="F66" s="69" t="s">
        <v>167</v>
      </c>
      <c r="G66" s="38" t="s">
        <v>165</v>
      </c>
      <c r="H66" s="64"/>
    </row>
    <row r="67" customFormat="false" ht="12.75" hidden="false" customHeight="false" outlineLevel="0" collapsed="false">
      <c r="C67" s="54"/>
      <c r="D67" s="38" t="s">
        <v>171</v>
      </c>
      <c r="E67" s="38" t="s">
        <v>163</v>
      </c>
      <c r="F67" s="69" t="s">
        <v>172</v>
      </c>
      <c r="G67" s="38" t="s">
        <v>165</v>
      </c>
      <c r="H67" s="64"/>
    </row>
    <row r="68" customFormat="false" ht="12.75" hidden="false" customHeight="false" outlineLevel="0" collapsed="false">
      <c r="C68" s="54"/>
      <c r="D68" s="38" t="s">
        <v>173</v>
      </c>
      <c r="E68" s="38" t="s">
        <v>163</v>
      </c>
      <c r="F68" s="69" t="s">
        <v>174</v>
      </c>
      <c r="G68" s="38" t="s">
        <v>165</v>
      </c>
      <c r="H68" s="64"/>
    </row>
    <row r="69" customFormat="false" ht="12.75" hidden="false" customHeight="false" outlineLevel="0" collapsed="false">
      <c r="C69" s="54"/>
      <c r="D69" s="38" t="s">
        <v>175</v>
      </c>
      <c r="E69" s="38" t="s">
        <v>163</v>
      </c>
      <c r="F69" s="69" t="s">
        <v>167</v>
      </c>
      <c r="G69" s="38" t="s">
        <v>165</v>
      </c>
      <c r="H69" s="64"/>
    </row>
    <row r="70" customFormat="false" ht="12.75" hidden="false" customHeight="false" outlineLevel="0" collapsed="false">
      <c r="C70" s="54"/>
      <c r="D70" s="38" t="s">
        <v>176</v>
      </c>
      <c r="E70" s="38" t="s">
        <v>163</v>
      </c>
      <c r="F70" s="69" t="s">
        <v>177</v>
      </c>
      <c r="G70" s="38" t="s">
        <v>165</v>
      </c>
      <c r="H70" s="64"/>
    </row>
    <row r="71" customFormat="false" ht="12.75" hidden="false" customHeight="false" outlineLevel="0" collapsed="false">
      <c r="C71" s="54"/>
      <c r="D71" s="38" t="s">
        <v>178</v>
      </c>
      <c r="E71" s="38" t="s">
        <v>163</v>
      </c>
      <c r="F71" s="69" t="s">
        <v>179</v>
      </c>
      <c r="G71" s="38" t="s">
        <v>165</v>
      </c>
      <c r="H71" s="64"/>
    </row>
    <row r="72" customFormat="false" ht="12.75" hidden="false" customHeight="false" outlineLevel="0" collapsed="false">
      <c r="C72" s="54"/>
      <c r="D72" s="64"/>
      <c r="E72" s="64"/>
      <c r="F72" s="64"/>
      <c r="G72" s="70"/>
      <c r="H72" s="33"/>
    </row>
    <row r="73" customFormat="false" ht="12.75" hidden="false" customHeight="false" outlineLevel="0" collapsed="false">
      <c r="A73" s="58" t="s">
        <v>180</v>
      </c>
      <c r="B73" s="58"/>
      <c r="C73" s="59" t="s">
        <v>72</v>
      </c>
      <c r="D73" s="59" t="s">
        <v>181</v>
      </c>
      <c r="E73" s="59" t="s">
        <v>182</v>
      </c>
      <c r="F73" s="59" t="s">
        <v>183</v>
      </c>
      <c r="G73" s="59" t="s">
        <v>184</v>
      </c>
      <c r="H73" s="59" t="s">
        <v>185</v>
      </c>
      <c r="I73" s="61"/>
    </row>
    <row r="74" customFormat="false" ht="12.75" hidden="false" customHeight="false" outlineLevel="0" collapsed="false">
      <c r="C74" s="54" t="n">
        <f aca="false">Staffers!H5</f>
        <v>54</v>
      </c>
      <c r="D74" s="71" t="n">
        <f aca="false">SUM(D77:F77)</f>
        <v>27</v>
      </c>
      <c r="E74" s="54" t="n">
        <f aca="false">Staffers!J7</f>
        <v>25</v>
      </c>
      <c r="F74" s="54" t="n">
        <f aca="false">Staffers!K7</f>
        <v>2</v>
      </c>
      <c r="G74" s="54" t="n">
        <f aca="false">Laura!H34</f>
        <v>24</v>
      </c>
      <c r="H74" s="54" t="n">
        <f aca="false">Staffers!L7</f>
        <v>0</v>
      </c>
      <c r="I74" s="54"/>
    </row>
    <row r="75" customFormat="false" ht="12.75" hidden="false" customHeight="false" outlineLevel="0" collapsed="false">
      <c r="A75" s="60"/>
      <c r="B75" s="60"/>
      <c r="C75" s="54"/>
      <c r="D75" s="54"/>
      <c r="E75" s="54"/>
      <c r="F75" s="54"/>
      <c r="G75" s="54"/>
      <c r="H75" s="54"/>
    </row>
    <row r="76" customFormat="false" ht="12.75" hidden="false" customHeight="false" outlineLevel="0" collapsed="false">
      <c r="A76" s="72" t="s">
        <v>186</v>
      </c>
      <c r="B76" s="72"/>
      <c r="C76" s="72"/>
      <c r="D76" s="59" t="s">
        <v>187</v>
      </c>
      <c r="E76" s="59" t="s">
        <v>188</v>
      </c>
      <c r="F76" s="59" t="s">
        <v>189</v>
      </c>
      <c r="G76" s="58" t="s">
        <v>190</v>
      </c>
      <c r="H76" s="58" t="s">
        <v>191</v>
      </c>
    </row>
    <row r="77" customFormat="false" ht="12.75" hidden="false" customHeight="false" outlineLevel="0" collapsed="false">
      <c r="D77" s="73" t="n">
        <f aca="false">Staffers!G7</f>
        <v>18</v>
      </c>
      <c r="E77" s="71" t="n">
        <f aca="false">Staffers!H7</f>
        <v>5</v>
      </c>
      <c r="F77" s="73" t="n">
        <f aca="false">Staffers!I7</f>
        <v>4</v>
      </c>
      <c r="G77" s="74" t="n">
        <f aca="false">Staffers!O7</f>
        <v>266530</v>
      </c>
      <c r="H77" s="74" t="n">
        <f aca="false">Staffers!P7</f>
        <v>15000</v>
      </c>
    </row>
    <row r="78" customFormat="false" ht="12.75" hidden="false" customHeight="false" outlineLevel="0" collapsed="false">
      <c r="A78" s="58" t="s">
        <v>192</v>
      </c>
      <c r="B78" s="58"/>
      <c r="D78" s="73" t="n">
        <f aca="false">Laura!H35</f>
        <v>24</v>
      </c>
      <c r="E78" s="71" t="n">
        <f aca="false">Laura!H36</f>
        <v>0</v>
      </c>
      <c r="F78" s="73" t="n">
        <f aca="false">Laura!H37</f>
        <v>0</v>
      </c>
      <c r="G78" s="74"/>
      <c r="H78" s="74"/>
    </row>
    <row r="79" customFormat="false" ht="12.75" hidden="false" customHeight="false" outlineLevel="0" collapsed="false">
      <c r="A79" s="75"/>
      <c r="B79" s="75"/>
      <c r="C79" s="75"/>
      <c r="D79" s="73"/>
      <c r="E79" s="71"/>
      <c r="F79" s="73"/>
      <c r="G79" s="76"/>
      <c r="H79" s="77"/>
    </row>
    <row r="80" customFormat="false" ht="12.75" hidden="false" customHeight="false" outlineLevel="0" collapsed="false">
      <c r="A80" s="58" t="s">
        <v>193</v>
      </c>
      <c r="B80" s="58"/>
      <c r="C80" s="59" t="s">
        <v>72</v>
      </c>
      <c r="D80" s="59" t="s">
        <v>187</v>
      </c>
      <c r="E80" s="59" t="s">
        <v>188</v>
      </c>
      <c r="F80" s="59" t="s">
        <v>189</v>
      </c>
      <c r="G80" s="59" t="s">
        <v>194</v>
      </c>
      <c r="H80" s="60"/>
    </row>
    <row r="81" customFormat="false" ht="12.75" hidden="false" customHeight="false" outlineLevel="0" collapsed="false">
      <c r="C81" s="54" t="n">
        <f aca="false">Recruiters!H32</f>
        <v>265</v>
      </c>
      <c r="D81" s="54" t="n">
        <f aca="false">Recruiters!D32</f>
        <v>213</v>
      </c>
      <c r="E81" s="54" t="n">
        <f aca="false">Recruiters!E32</f>
        <v>31</v>
      </c>
      <c r="F81" s="54" t="n">
        <f aca="false">Recruiters!F32</f>
        <v>15</v>
      </c>
      <c r="G81" s="54" t="n">
        <f aca="false">Recruiters!G32</f>
        <v>6</v>
      </c>
      <c r="H81" s="60"/>
    </row>
    <row r="82" customFormat="false" ht="12.75" hidden="false" customHeight="false" outlineLevel="0" collapsed="false">
      <c r="A82" s="60"/>
      <c r="B82" s="60"/>
      <c r="C82" s="61"/>
      <c r="D82" s="61"/>
      <c r="E82" s="61"/>
      <c r="F82" s="60"/>
      <c r="G82" s="60"/>
      <c r="H82" s="60"/>
    </row>
    <row r="83" customFormat="false" ht="12.75" hidden="false" customHeight="false" outlineLevel="0" collapsed="false">
      <c r="A83" s="58" t="s">
        <v>195</v>
      </c>
      <c r="B83" s="58"/>
      <c r="C83" s="59" t="s">
        <v>72</v>
      </c>
      <c r="D83" s="59" t="s">
        <v>196</v>
      </c>
      <c r="E83" s="59" t="s">
        <v>197</v>
      </c>
      <c r="F83" s="59" t="s">
        <v>198</v>
      </c>
      <c r="G83" s="58"/>
      <c r="H83" s="60"/>
    </row>
    <row r="84" customFormat="false" ht="12.75" hidden="false" customHeight="false" outlineLevel="0" collapsed="false">
      <c r="C84" s="54" t="n">
        <f aca="false">Interviews!E6</f>
        <v>111</v>
      </c>
      <c r="D84" s="54" t="n">
        <f aca="false">Interviews!F6</f>
        <v>54</v>
      </c>
      <c r="E84" s="54" t="n">
        <f aca="false">Interviews!G6</f>
        <v>10</v>
      </c>
      <c r="F84" s="54" t="n">
        <f aca="false">Interviews!H6</f>
        <v>57</v>
      </c>
      <c r="G84" s="60"/>
      <c r="H84" s="60"/>
    </row>
    <row r="88" customFormat="false" ht="12.75" hidden="false" customHeight="false" outlineLevel="0" collapsed="false">
      <c r="A88" s="78" t="s">
        <v>199</v>
      </c>
      <c r="B88" s="79"/>
      <c r="C88" s="80"/>
    </row>
    <row r="89" customFormat="false" ht="12.75" hidden="false" customHeight="false" outlineLevel="0" collapsed="false">
      <c r="A89" s="78" t="s">
        <v>200</v>
      </c>
      <c r="B89" s="79"/>
      <c r="C89" s="80"/>
    </row>
    <row r="90" customFormat="false" ht="12.75" hidden="false" customHeight="false" outlineLevel="0" collapsed="false">
      <c r="A90" s="78" t="s">
        <v>201</v>
      </c>
      <c r="B90" s="79"/>
      <c r="C90" s="80"/>
    </row>
    <row r="91" customFormat="false" ht="12.75" hidden="false" customHeight="false" outlineLevel="0" collapsed="false">
      <c r="A91" s="78" t="s">
        <v>202</v>
      </c>
      <c r="B91" s="79"/>
      <c r="C91" s="80"/>
    </row>
    <row r="92" customFormat="false" ht="12.75" hidden="false" customHeight="false" outlineLevel="0" collapsed="false">
      <c r="A92" s="78" t="s">
        <v>203</v>
      </c>
      <c r="B92" s="79"/>
      <c r="C92" s="80"/>
    </row>
    <row r="93" customFormat="false" ht="12.75" hidden="false" customHeight="false" outlineLevel="0" collapsed="false">
      <c r="A93" s="79" t="s">
        <v>204</v>
      </c>
      <c r="B93" s="79"/>
      <c r="C93" s="80"/>
    </row>
  </sheetData>
  <mergeCells count="3">
    <mergeCell ref="A1:G1"/>
    <mergeCell ref="A2:G2"/>
    <mergeCell ref="A76:C76"/>
  </mergeCells>
  <printOptions headings="false" gridLines="true" gridLinesSet="true" horizontalCentered="false" verticalCentered="false"/>
  <pageMargins left="1.25" right="0.747916666666667" top="0" bottom="0" header="0.511811023622047" footer="0.511811023622047"/>
  <pageSetup paperSize="1" scale="66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0" activeCellId="0" sqref="I10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6" width="9.14"/>
    <col collapsed="false" customWidth="true" hidden="false" outlineLevel="0" max="4" min="4" style="26" width="10.99"/>
    <col collapsed="false" customWidth="true" hidden="false" outlineLevel="0" max="5" min="5" style="26" width="14.7"/>
    <col collapsed="false" customWidth="true" hidden="false" outlineLevel="0" max="6" min="6" style="26" width="11.85"/>
    <col collapsed="false" customWidth="false" hidden="false" outlineLevel="0" max="257" min="7" style="26" width="9.14"/>
  </cols>
  <sheetData>
    <row r="1" customFormat="false" ht="12.75" hidden="false" customHeight="false" outlineLevel="0" collapsed="false">
      <c r="A1" s="2" t="s">
        <v>205</v>
      </c>
      <c r="B1" s="2"/>
      <c r="C1" s="2"/>
      <c r="D1" s="2"/>
      <c r="E1" s="2"/>
      <c r="F1" s="2"/>
      <c r="G1" s="3"/>
    </row>
    <row r="2" customFormat="false" ht="12.75" hidden="false" customHeight="false" outlineLevel="0" collapsed="false">
      <c r="A2" s="81"/>
      <c r="B2" s="51"/>
      <c r="C2" s="51"/>
      <c r="D2" s="51"/>
      <c r="E2" s="51"/>
      <c r="F2" s="82"/>
    </row>
    <row r="3" customFormat="false" ht="12.75" hidden="false" customHeight="false" outlineLevel="0" collapsed="false">
      <c r="A3" s="83" t="s">
        <v>206</v>
      </c>
      <c r="B3" s="84"/>
      <c r="C3" s="84"/>
      <c r="D3" s="85"/>
      <c r="E3" s="86" t="n">
        <f aca="false">'Detail This Week'!C81+LWYTD!F3</f>
        <v>5389</v>
      </c>
      <c r="F3" s="82"/>
      <c r="G3" s="41"/>
      <c r="H3" s="41"/>
    </row>
    <row r="4" customFormat="false" ht="12.75" hidden="false" customHeight="false" outlineLevel="0" collapsed="false">
      <c r="A4" s="83" t="s">
        <v>207</v>
      </c>
      <c r="B4" s="84"/>
      <c r="C4" s="84"/>
      <c r="D4" s="85"/>
      <c r="E4" s="86" t="n">
        <f aca="false">'Detail This Week'!C84+LWYTD!F4</f>
        <v>2053</v>
      </c>
      <c r="F4" s="82"/>
      <c r="G4" s="41"/>
      <c r="H4" s="41"/>
    </row>
    <row r="5" customFormat="false" ht="12.75" hidden="false" customHeight="false" outlineLevel="0" collapsed="false">
      <c r="A5" s="87" t="s">
        <v>208</v>
      </c>
      <c r="B5" s="16"/>
      <c r="C5" s="88"/>
      <c r="D5" s="89"/>
      <c r="E5" s="86" t="n">
        <v>669</v>
      </c>
      <c r="F5" s="82"/>
      <c r="G5" s="41"/>
      <c r="H5" s="41"/>
    </row>
    <row r="6" customFormat="false" ht="12.75" hidden="false" customHeight="false" outlineLevel="0" collapsed="false">
      <c r="A6" s="83" t="s">
        <v>209</v>
      </c>
      <c r="B6" s="84"/>
      <c r="C6" s="84"/>
      <c r="D6" s="90"/>
      <c r="E6" s="86" t="n">
        <v>43</v>
      </c>
      <c r="F6" s="82"/>
      <c r="G6" s="91"/>
      <c r="H6" s="41"/>
    </row>
    <row r="7" customFormat="false" ht="12.75" hidden="false" customHeight="false" outlineLevel="0" collapsed="false">
      <c r="A7" s="83" t="s">
        <v>210</v>
      </c>
      <c r="B7" s="84"/>
      <c r="C7" s="84"/>
      <c r="D7" s="90"/>
      <c r="E7" s="92" t="n">
        <f aca="false">(E5-E6)/E5*100%</f>
        <v>0.935724962630792</v>
      </c>
      <c r="F7" s="82"/>
      <c r="G7" s="91"/>
      <c r="H7" s="41"/>
    </row>
    <row r="8" customFormat="false" ht="12.75" hidden="false" customHeight="false" outlineLevel="0" collapsed="false">
      <c r="A8" s="83" t="s">
        <v>211</v>
      </c>
      <c r="B8" s="84"/>
      <c r="C8" s="93"/>
      <c r="D8" s="90"/>
      <c r="E8" s="86" t="n">
        <f aca="false">SUM(F9:F13)</f>
        <v>1049</v>
      </c>
      <c r="F8" s="82"/>
      <c r="G8" s="41"/>
      <c r="H8" s="41"/>
    </row>
    <row r="9" customFormat="false" ht="12.75" hidden="false" customHeight="false" outlineLevel="0" collapsed="false">
      <c r="A9" s="94"/>
      <c r="B9" s="95"/>
      <c r="C9" s="96"/>
      <c r="D9" s="95"/>
      <c r="E9" s="97" t="s">
        <v>212</v>
      </c>
      <c r="F9" s="86" t="n">
        <v>394</v>
      </c>
      <c r="G9" s="41"/>
      <c r="H9" s="41"/>
    </row>
    <row r="10" customFormat="false" ht="12.75" hidden="false" customHeight="false" outlineLevel="0" collapsed="false">
      <c r="A10" s="81"/>
      <c r="B10" s="51"/>
      <c r="C10" s="98"/>
      <c r="D10" s="51"/>
      <c r="E10" s="97" t="s">
        <v>213</v>
      </c>
      <c r="F10" s="86" t="n">
        <f aca="false">'Detail This Week'!E74+LWYTD!E10</f>
        <v>165</v>
      </c>
      <c r="G10" s="41"/>
      <c r="H10" s="41"/>
    </row>
    <row r="11" customFormat="false" ht="12.75" hidden="false" customHeight="false" outlineLevel="0" collapsed="false">
      <c r="A11" s="81"/>
      <c r="B11" s="51"/>
      <c r="C11" s="98"/>
      <c r="D11" s="98"/>
      <c r="E11" s="99" t="s">
        <v>214</v>
      </c>
      <c r="F11" s="86" t="n">
        <f aca="false">'Detail This Week'!F74+LWYTD!E11</f>
        <v>23</v>
      </c>
      <c r="G11" s="41"/>
      <c r="H11" s="41"/>
    </row>
    <row r="12" customFormat="false" ht="12.75" hidden="false" customHeight="false" outlineLevel="0" collapsed="false">
      <c r="A12" s="81"/>
      <c r="B12" s="51"/>
      <c r="C12" s="98"/>
      <c r="D12" s="51"/>
      <c r="E12" s="97" t="s">
        <v>215</v>
      </c>
      <c r="F12" s="86" t="n">
        <v>457</v>
      </c>
      <c r="G12" s="41"/>
      <c r="H12" s="41"/>
    </row>
    <row r="13" customFormat="false" ht="12.75" hidden="false" customHeight="false" outlineLevel="0" collapsed="false">
      <c r="A13" s="81"/>
      <c r="B13" s="51"/>
      <c r="C13" s="98"/>
      <c r="D13" s="51"/>
      <c r="E13" s="97" t="s">
        <v>216</v>
      </c>
      <c r="F13" s="86" t="n">
        <v>10</v>
      </c>
      <c r="G13" s="41"/>
      <c r="H13" s="41"/>
    </row>
    <row r="14" customFormat="false" ht="12.75" hidden="false" customHeight="false" outlineLevel="0" collapsed="false">
      <c r="A14" s="83" t="s">
        <v>217</v>
      </c>
      <c r="B14" s="84"/>
      <c r="C14" s="84"/>
      <c r="D14" s="90"/>
      <c r="E14" s="86" t="n">
        <f aca="false">SUM(F15:F16)</f>
        <v>768</v>
      </c>
      <c r="F14" s="82"/>
      <c r="G14" s="41"/>
      <c r="H14" s="41"/>
    </row>
    <row r="15" customFormat="false" ht="12.75" hidden="false" customHeight="false" outlineLevel="0" collapsed="false">
      <c r="A15" s="94"/>
      <c r="B15" s="95"/>
      <c r="C15" s="95"/>
      <c r="D15" s="95"/>
      <c r="E15" s="97" t="s">
        <v>218</v>
      </c>
      <c r="F15" s="86" t="n">
        <f aca="false">Laura!I7+LWYTD!E15</f>
        <v>688</v>
      </c>
      <c r="G15" s="41"/>
      <c r="H15" s="41"/>
    </row>
    <row r="16" customFormat="false" ht="12.75" hidden="false" customHeight="false" outlineLevel="0" collapsed="false">
      <c r="A16" s="81"/>
      <c r="B16" s="51"/>
      <c r="C16" s="51"/>
      <c r="D16" s="51"/>
      <c r="E16" s="97" t="s">
        <v>219</v>
      </c>
      <c r="F16" s="86" t="n">
        <f aca="false">Laura!J7+LWYTD!E16</f>
        <v>80</v>
      </c>
      <c r="G16" s="41"/>
      <c r="H16" s="41"/>
    </row>
    <row r="17" customFormat="false" ht="12.75" hidden="false" customHeight="false" outlineLevel="0" collapsed="false">
      <c r="A17" s="83" t="s">
        <v>220</v>
      </c>
      <c r="B17" s="84"/>
      <c r="C17" s="84"/>
      <c r="D17" s="85"/>
      <c r="E17" s="86" t="n">
        <f aca="false">Laura!L7+LWYTD!F17</f>
        <v>184</v>
      </c>
      <c r="F17" s="82"/>
      <c r="G17" s="41"/>
      <c r="H17" s="41"/>
    </row>
    <row r="18" customFormat="false" ht="12.75" hidden="false" customHeight="false" outlineLevel="0" collapsed="false">
      <c r="A18" s="83" t="s">
        <v>221</v>
      </c>
      <c r="B18" s="84"/>
      <c r="C18" s="84"/>
      <c r="D18" s="85"/>
      <c r="E18" s="100" t="n">
        <v>62</v>
      </c>
      <c r="F18" s="82"/>
      <c r="G18" s="41"/>
      <c r="H18" s="41"/>
    </row>
    <row r="19" customFormat="false" ht="12.75" hidden="false" customHeight="false" outlineLevel="0" collapsed="false">
      <c r="A19" s="83" t="s">
        <v>222</v>
      </c>
      <c r="B19" s="84"/>
      <c r="C19" s="84"/>
      <c r="D19" s="85"/>
      <c r="E19" s="100" t="n">
        <v>161</v>
      </c>
      <c r="F19" s="82"/>
      <c r="G19" s="41"/>
      <c r="H19" s="41"/>
    </row>
    <row r="20" customFormat="false" ht="12.75" hidden="false" customHeight="false" outlineLevel="0" collapsed="false">
      <c r="A20" s="83" t="s">
        <v>223</v>
      </c>
      <c r="B20" s="84" t="s">
        <v>224</v>
      </c>
      <c r="C20" s="84"/>
      <c r="D20" s="85"/>
      <c r="E20" s="101" t="s">
        <v>225</v>
      </c>
      <c r="F20" s="92" t="n">
        <f aca="false">E4/E3</f>
        <v>0.380961217294489</v>
      </c>
      <c r="H20" s="41"/>
    </row>
    <row r="21" customFormat="false" ht="12.75" hidden="false" customHeight="false" outlineLevel="0" collapsed="false">
      <c r="A21" s="83"/>
      <c r="B21" s="84" t="s">
        <v>226</v>
      </c>
      <c r="C21" s="84"/>
      <c r="D21" s="85"/>
      <c r="E21" s="101" t="s">
        <v>227</v>
      </c>
      <c r="F21" s="92" t="n">
        <f aca="false">(E5-E6)/E4</f>
        <v>0.304919629810034</v>
      </c>
      <c r="H21" s="41"/>
    </row>
    <row r="22" customFormat="false" ht="12.75" hidden="false" customHeight="false" outlineLevel="0" collapsed="false">
      <c r="A22" s="87" t="s">
        <v>228</v>
      </c>
      <c r="B22" s="16"/>
      <c r="C22" s="16"/>
      <c r="D22" s="102"/>
      <c r="E22" s="103" t="n">
        <f aca="false">Staffers!O7+LWYTD!F22</f>
        <v>2000831</v>
      </c>
      <c r="F22" s="82"/>
      <c r="G22" s="41"/>
      <c r="H22" s="41"/>
    </row>
    <row r="23" customFormat="false" ht="12.75" hidden="false" customHeight="false" outlineLevel="0" collapsed="false">
      <c r="A23" s="83" t="s">
        <v>229</v>
      </c>
      <c r="B23" s="84"/>
      <c r="C23" s="84"/>
      <c r="D23" s="85"/>
      <c r="E23" s="103" t="n">
        <v>367000</v>
      </c>
      <c r="F23" s="82"/>
      <c r="G23" s="41"/>
      <c r="H23" s="41"/>
    </row>
    <row r="24" customFormat="false" ht="12.75" hidden="false" customHeight="false" outlineLevel="0" collapsed="false">
      <c r="A24" s="83" t="s">
        <v>230</v>
      </c>
      <c r="B24" s="84"/>
      <c r="C24" s="84"/>
      <c r="D24" s="85"/>
      <c r="E24" s="103" t="n">
        <f aca="false">Staffers!Q7+LWYTD!F24</f>
        <v>1235065</v>
      </c>
      <c r="F24" s="82"/>
    </row>
    <row r="25" customFormat="false" ht="12.75" hidden="false" customHeight="false" outlineLevel="0" collapsed="false">
      <c r="A25" s="83" t="s">
        <v>231</v>
      </c>
      <c r="B25" s="84"/>
      <c r="C25" s="84"/>
      <c r="D25" s="85"/>
      <c r="E25" s="103" t="n">
        <v>1119440</v>
      </c>
      <c r="F25" s="104"/>
    </row>
  </sheetData>
  <mergeCells count="1">
    <mergeCell ref="A1:F1"/>
  </mergeCells>
  <printOptions headings="false" gridLines="false" gridLinesSet="true" horizontalCentered="false" verticalCentered="false"/>
  <pageMargins left="1.75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" activeCellId="0" sqref="H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10.99"/>
    <col collapsed="false" customWidth="true" hidden="false" outlineLevel="0" max="2" min="2" style="105" width="9.99"/>
    <col collapsed="false" customWidth="false" hidden="false" outlineLevel="0" max="3" min="3" style="105" width="9.14"/>
    <col collapsed="false" customWidth="true" hidden="false" outlineLevel="0" max="4" min="4" style="105" width="10.71"/>
    <col collapsed="false" customWidth="true" hidden="false" outlineLevel="0" max="5" min="5" style="105" width="12.42"/>
    <col collapsed="false" customWidth="true" hidden="false" outlineLevel="0" max="6" min="6" style="106" width="9.7"/>
    <col collapsed="false" customWidth="false" hidden="false" outlineLevel="0" max="7" min="7" style="106" width="9.14"/>
    <col collapsed="false" customWidth="true" hidden="false" outlineLevel="0" max="8" min="8" style="106" width="11.7"/>
    <col collapsed="false" customWidth="true" hidden="false" outlineLevel="0" max="9" min="9" style="105" width="9.7"/>
    <col collapsed="false" customWidth="false" hidden="false" outlineLevel="0" max="257" min="10" style="105" width="9.14"/>
  </cols>
  <sheetData>
    <row r="1" customFormat="false" ht="12.75" hidden="false" customHeight="false" outlineLevel="0" collapsed="false">
      <c r="A1" s="107" t="s">
        <v>0</v>
      </c>
      <c r="B1" s="107"/>
      <c r="C1" s="107"/>
      <c r="D1" s="107"/>
      <c r="E1" s="107"/>
      <c r="F1" s="107"/>
      <c r="G1" s="107"/>
      <c r="H1" s="108"/>
      <c r="I1" s="109"/>
      <c r="J1" s="109"/>
      <c r="K1" s="109"/>
      <c r="L1" s="109"/>
      <c r="M1" s="109"/>
      <c r="N1" s="109"/>
      <c r="O1" s="107"/>
      <c r="P1" s="107"/>
      <c r="Q1" s="110"/>
      <c r="R1" s="106"/>
      <c r="S1" s="111"/>
    </row>
    <row r="2" customFormat="false" ht="12.75" hidden="false" customHeight="false" outlineLevel="0" collapsed="false">
      <c r="A2" s="107" t="s">
        <v>232</v>
      </c>
      <c r="B2" s="107" t="s">
        <v>233</v>
      </c>
      <c r="C2" s="107"/>
      <c r="D2" s="107"/>
      <c r="E2" s="107"/>
      <c r="F2" s="107"/>
      <c r="G2" s="107"/>
      <c r="H2" s="108"/>
      <c r="I2" s="106"/>
      <c r="J2" s="106"/>
      <c r="K2" s="106"/>
      <c r="L2" s="106"/>
      <c r="M2" s="106"/>
      <c r="N2" s="106"/>
      <c r="Q2" s="112"/>
      <c r="R2" s="109"/>
      <c r="S2" s="109"/>
      <c r="T2" s="113"/>
    </row>
    <row r="3" customFormat="false" ht="12.75" hidden="false" customHeight="false" outlineLevel="0" collapsed="false">
      <c r="A3" s="107" t="s">
        <v>234</v>
      </c>
      <c r="B3" s="114" t="s">
        <v>235</v>
      </c>
      <c r="C3" s="107"/>
      <c r="D3" s="107"/>
      <c r="E3" s="107"/>
      <c r="F3" s="107"/>
      <c r="G3" s="107"/>
      <c r="H3" s="108"/>
      <c r="I3" s="109"/>
      <c r="J3" s="109"/>
      <c r="K3" s="109"/>
      <c r="L3" s="109"/>
      <c r="M3" s="109"/>
      <c r="N3" s="109"/>
      <c r="O3" s="109"/>
      <c r="P3" s="109"/>
      <c r="Q3" s="108"/>
      <c r="R3" s="106"/>
      <c r="S3" s="106"/>
    </row>
    <row r="4" customFormat="false" ht="12.75" hidden="false" customHeight="false" outlineLevel="0" collapsed="false">
      <c r="A4" s="107"/>
      <c r="B4" s="107"/>
      <c r="C4" s="107"/>
      <c r="D4" s="115"/>
      <c r="E4" s="107"/>
      <c r="F4" s="105"/>
      <c r="G4" s="116"/>
      <c r="H4" s="116"/>
      <c r="I4" s="117"/>
    </row>
    <row r="5" customFormat="false" ht="12.75" hidden="false" customHeight="false" outlineLevel="0" collapsed="false">
      <c r="A5" s="118" t="s">
        <v>236</v>
      </c>
      <c r="B5" s="118"/>
      <c r="C5" s="118"/>
      <c r="D5" s="119" t="s">
        <v>187</v>
      </c>
      <c r="E5" s="119" t="s">
        <v>237</v>
      </c>
      <c r="F5" s="119" t="s">
        <v>238</v>
      </c>
      <c r="G5" s="119" t="s">
        <v>194</v>
      </c>
      <c r="H5" s="120" t="s">
        <v>72</v>
      </c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7"/>
      <c r="AH5" s="117"/>
      <c r="AI5" s="117"/>
      <c r="AJ5" s="117"/>
      <c r="AK5" s="117"/>
      <c r="AL5" s="117"/>
      <c r="AM5" s="117"/>
      <c r="AN5" s="117"/>
      <c r="AO5" s="117"/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117"/>
      <c r="CJ5" s="117"/>
      <c r="CK5" s="117"/>
      <c r="CL5" s="117"/>
      <c r="CM5" s="117"/>
      <c r="CN5" s="117"/>
      <c r="CO5" s="117"/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17"/>
      <c r="ER5" s="117"/>
      <c r="ES5" s="117"/>
      <c r="ET5" s="117"/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7"/>
      <c r="IU5" s="117"/>
      <c r="IV5" s="117"/>
      <c r="IW5" s="117"/>
    </row>
    <row r="6" customFormat="false" ht="12.75" hidden="false" customHeight="false" outlineLevel="0" collapsed="false">
      <c r="A6" s="105" t="s">
        <v>239</v>
      </c>
      <c r="D6" s="121" t="n">
        <v>1</v>
      </c>
      <c r="E6" s="121" t="n">
        <v>0</v>
      </c>
      <c r="F6" s="121" t="n">
        <v>0</v>
      </c>
      <c r="G6" s="121" t="n">
        <v>0</v>
      </c>
      <c r="H6" s="122" t="n">
        <f aca="false">SUM(D6:G6)</f>
        <v>1</v>
      </c>
    </row>
    <row r="7" customFormat="false" ht="12.75" hidden="false" customHeight="false" outlineLevel="0" collapsed="false">
      <c r="A7" s="105" t="s">
        <v>240</v>
      </c>
      <c r="D7" s="121" t="n">
        <v>14</v>
      </c>
      <c r="E7" s="121" t="n">
        <v>2</v>
      </c>
      <c r="F7" s="121" t="n">
        <v>0</v>
      </c>
      <c r="G7" s="121" t="n">
        <v>0</v>
      </c>
      <c r="H7" s="122" t="n">
        <f aca="false">SUM(D7:G7)</f>
        <v>16</v>
      </c>
    </row>
    <row r="8" customFormat="false" ht="12.75" hidden="false" customHeight="false" outlineLevel="0" collapsed="false">
      <c r="A8" s="105" t="s">
        <v>241</v>
      </c>
      <c r="D8" s="121" t="n">
        <v>4</v>
      </c>
      <c r="E8" s="121" t="n">
        <v>1</v>
      </c>
      <c r="F8" s="121" t="n">
        <v>0</v>
      </c>
      <c r="G8" s="121" t="n">
        <v>0</v>
      </c>
      <c r="H8" s="122" t="n">
        <f aca="false">SUM(D8:G8)</f>
        <v>5</v>
      </c>
    </row>
    <row r="9" customFormat="false" ht="12.75" hidden="false" customHeight="false" outlineLevel="0" collapsed="false">
      <c r="A9" s="105" t="s">
        <v>242</v>
      </c>
      <c r="D9" s="121" t="n">
        <v>14</v>
      </c>
      <c r="E9" s="121" t="n">
        <v>5</v>
      </c>
      <c r="F9" s="121" t="n">
        <v>0</v>
      </c>
      <c r="G9" s="121" t="n">
        <v>0</v>
      </c>
      <c r="H9" s="122" t="n">
        <f aca="false">SUM(D9:G9)</f>
        <v>19</v>
      </c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  <c r="IV9" s="123"/>
      <c r="IW9" s="123"/>
    </row>
    <row r="10" customFormat="false" ht="12.75" hidden="false" customHeight="false" outlineLevel="0" collapsed="false">
      <c r="A10" s="105" t="s">
        <v>243</v>
      </c>
      <c r="D10" s="121" t="n">
        <v>2</v>
      </c>
      <c r="E10" s="121" t="n">
        <v>0</v>
      </c>
      <c r="F10" s="121" t="n">
        <v>0</v>
      </c>
      <c r="G10" s="121" t="n">
        <v>0</v>
      </c>
      <c r="H10" s="122" t="n">
        <f aca="false">SUM(D10:G10)</f>
        <v>2</v>
      </c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false" outlineLevel="0" collapsed="false">
      <c r="A11" s="105" t="s">
        <v>244</v>
      </c>
      <c r="D11" s="121" t="n">
        <v>32</v>
      </c>
      <c r="E11" s="121" t="n">
        <v>4</v>
      </c>
      <c r="F11" s="121" t="n">
        <v>0</v>
      </c>
      <c r="G11" s="121" t="n">
        <v>0</v>
      </c>
      <c r="H11" s="122" t="n">
        <f aca="false">SUM(D11:G11)</f>
        <v>36</v>
      </c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  <c r="IV11" s="123"/>
      <c r="IW11" s="123"/>
    </row>
    <row r="12" customFormat="false" ht="12.75" hidden="false" customHeight="false" outlineLevel="0" collapsed="false">
      <c r="A12" s="105" t="s">
        <v>245</v>
      </c>
      <c r="D12" s="121" t="n">
        <v>0</v>
      </c>
      <c r="E12" s="121" t="n">
        <v>0</v>
      </c>
      <c r="F12" s="121" t="n">
        <v>0</v>
      </c>
      <c r="G12" s="121" t="n">
        <v>0</v>
      </c>
      <c r="H12" s="122" t="n">
        <f aca="false">SUM(D12:G12)</f>
        <v>0</v>
      </c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12.75" hidden="false" customHeight="false" outlineLevel="0" collapsed="false">
      <c r="A13" s="105" t="s">
        <v>246</v>
      </c>
      <c r="D13" s="121" t="n">
        <v>4</v>
      </c>
      <c r="E13" s="121" t="n">
        <v>0</v>
      </c>
      <c r="F13" s="121" t="n">
        <v>1</v>
      </c>
      <c r="G13" s="124" t="n">
        <v>0</v>
      </c>
      <c r="H13" s="122" t="n">
        <f aca="false">SUM(D13:G13)</f>
        <v>5</v>
      </c>
    </row>
    <row r="14" customFormat="false" ht="12.75" hidden="false" customHeight="false" outlineLevel="0" collapsed="false">
      <c r="A14" s="105" t="s">
        <v>247</v>
      </c>
      <c r="D14" s="121" t="n">
        <v>22</v>
      </c>
      <c r="E14" s="121" t="n">
        <v>2</v>
      </c>
      <c r="F14" s="121" t="n">
        <v>1</v>
      </c>
      <c r="G14" s="121" t="n">
        <v>0</v>
      </c>
      <c r="H14" s="122" t="n">
        <f aca="false">SUM(D14:G14)</f>
        <v>25</v>
      </c>
    </row>
    <row r="15" customFormat="false" ht="12.75" hidden="false" customHeight="false" outlineLevel="0" collapsed="false">
      <c r="A15" s="105" t="s">
        <v>248</v>
      </c>
      <c r="D15" s="121" t="n">
        <v>11</v>
      </c>
      <c r="E15" s="121" t="n">
        <v>0</v>
      </c>
      <c r="F15" s="125" t="n">
        <v>2</v>
      </c>
      <c r="G15" s="121" t="n">
        <v>0</v>
      </c>
      <c r="H15" s="122" t="n">
        <f aca="false">SUM(D15:G15)</f>
        <v>13</v>
      </c>
    </row>
    <row r="16" customFormat="false" ht="12.75" hidden="false" customHeight="false" outlineLevel="0" collapsed="false">
      <c r="A16" s="105" t="s">
        <v>249</v>
      </c>
      <c r="D16" s="121" t="n">
        <v>29</v>
      </c>
      <c r="E16" s="121" t="n">
        <v>2</v>
      </c>
      <c r="F16" s="125"/>
      <c r="G16" s="121"/>
      <c r="H16" s="122" t="n">
        <f aca="false">SUM(D16:G16)</f>
        <v>31</v>
      </c>
    </row>
    <row r="17" customFormat="false" ht="12.75" hidden="false" customHeight="false" outlineLevel="0" collapsed="false">
      <c r="A17" s="105" t="s">
        <v>250</v>
      </c>
      <c r="D17" s="121" t="n">
        <v>8</v>
      </c>
      <c r="E17" s="121" t="n">
        <v>0</v>
      </c>
      <c r="F17" s="125" t="n">
        <v>0</v>
      </c>
      <c r="G17" s="121" t="n">
        <v>0</v>
      </c>
      <c r="H17" s="122" t="n">
        <f aca="false">SUM(D17:G17)</f>
        <v>8</v>
      </c>
      <c r="I17" s="109"/>
    </row>
    <row r="18" customFormat="false" ht="12.75" hidden="false" customHeight="false" outlineLevel="0" collapsed="false">
      <c r="A18" s="105" t="s">
        <v>251</v>
      </c>
      <c r="D18" s="121" t="n">
        <v>7</v>
      </c>
      <c r="E18" s="121"/>
      <c r="F18" s="125" t="n">
        <v>2</v>
      </c>
      <c r="G18" s="121"/>
      <c r="H18" s="122" t="n">
        <f aca="false">SUM(D18:G18)</f>
        <v>9</v>
      </c>
      <c r="I18" s="109"/>
    </row>
    <row r="19" customFormat="false" ht="12.75" hidden="false" customHeight="false" outlineLevel="0" collapsed="false">
      <c r="A19" s="105" t="s">
        <v>252</v>
      </c>
      <c r="D19" s="121" t="n">
        <v>12</v>
      </c>
      <c r="E19" s="121" t="n">
        <v>1</v>
      </c>
      <c r="F19" s="125" t="n">
        <v>1</v>
      </c>
      <c r="G19" s="121" t="n">
        <v>0</v>
      </c>
      <c r="H19" s="122" t="n">
        <f aca="false">SUM(D19:G19)</f>
        <v>14</v>
      </c>
      <c r="I19" s="109"/>
    </row>
    <row r="20" customFormat="false" ht="12.75" hidden="false" customHeight="false" outlineLevel="0" collapsed="false">
      <c r="A20" s="105" t="s">
        <v>253</v>
      </c>
      <c r="D20" s="121" t="n">
        <v>7</v>
      </c>
      <c r="E20" s="121" t="n">
        <v>1</v>
      </c>
      <c r="F20" s="125" t="n">
        <v>0</v>
      </c>
      <c r="G20" s="121" t="n">
        <v>0</v>
      </c>
      <c r="H20" s="122" t="n">
        <f aca="false">SUM(D20:G20)</f>
        <v>8</v>
      </c>
      <c r="I20" s="109"/>
    </row>
    <row r="21" customFormat="false" ht="12.75" hidden="false" customHeight="false" outlineLevel="0" collapsed="false">
      <c r="A21" s="105" t="s">
        <v>254</v>
      </c>
      <c r="D21" s="121" t="n">
        <v>15</v>
      </c>
      <c r="E21" s="121" t="n">
        <v>2</v>
      </c>
      <c r="F21" s="125" t="n">
        <v>4</v>
      </c>
      <c r="G21" s="121" t="n">
        <v>0</v>
      </c>
      <c r="H21" s="122" t="n">
        <f aca="false">SUM(D21:G21)</f>
        <v>21</v>
      </c>
      <c r="I21" s="109"/>
    </row>
    <row r="22" customFormat="false" ht="12.75" hidden="false" customHeight="false" outlineLevel="0" collapsed="false">
      <c r="A22" s="105" t="s">
        <v>255</v>
      </c>
      <c r="D22" s="121" t="n">
        <v>10</v>
      </c>
      <c r="E22" s="121" t="n">
        <v>0</v>
      </c>
      <c r="F22" s="125" t="n">
        <v>0</v>
      </c>
      <c r="G22" s="121" t="n">
        <v>0</v>
      </c>
      <c r="H22" s="122" t="n">
        <f aca="false">SUM(D22:G22)</f>
        <v>10</v>
      </c>
      <c r="I22" s="109"/>
    </row>
    <row r="23" customFormat="false" ht="12.75" hidden="false" customHeight="false" outlineLevel="0" collapsed="false">
      <c r="A23" s="105" t="s">
        <v>256</v>
      </c>
      <c r="D23" s="121" t="n">
        <v>1</v>
      </c>
      <c r="E23" s="121"/>
      <c r="F23" s="125"/>
      <c r="G23" s="121"/>
      <c r="H23" s="122" t="n">
        <f aca="false">SUM(D23:G23)</f>
        <v>1</v>
      </c>
      <c r="I23" s="109"/>
    </row>
    <row r="24" customFormat="false" ht="12.75" hidden="false" customHeight="false" outlineLevel="0" collapsed="false">
      <c r="A24" s="105" t="s">
        <v>257</v>
      </c>
      <c r="D24" s="121"/>
      <c r="E24" s="121"/>
      <c r="F24" s="125"/>
      <c r="G24" s="121"/>
      <c r="H24" s="122" t="n">
        <f aca="false">SUM(D24:G24)</f>
        <v>0</v>
      </c>
      <c r="I24" s="109"/>
    </row>
    <row r="25" customFormat="false" ht="12.75" hidden="false" customHeight="false" outlineLevel="0" collapsed="false">
      <c r="A25" s="105" t="s">
        <v>258</v>
      </c>
      <c r="D25" s="121" t="n">
        <v>5</v>
      </c>
      <c r="E25" s="121"/>
      <c r="F25" s="125"/>
      <c r="G25" s="121"/>
      <c r="H25" s="122" t="n">
        <f aca="false">SUM(D25:G25)</f>
        <v>5</v>
      </c>
      <c r="I25" s="109"/>
    </row>
    <row r="26" customFormat="false" ht="12.75" hidden="false" customHeight="false" outlineLevel="0" collapsed="false">
      <c r="A26" s="105" t="s">
        <v>259</v>
      </c>
      <c r="D26" s="121"/>
      <c r="E26" s="121"/>
      <c r="F26" s="125"/>
      <c r="G26" s="121"/>
      <c r="H26" s="122" t="n">
        <f aca="false">SUM(D26:G26)</f>
        <v>0</v>
      </c>
      <c r="I26" s="109"/>
    </row>
    <row r="27" customFormat="false" ht="12.75" hidden="false" customHeight="false" outlineLevel="0" collapsed="false">
      <c r="A27" s="105" t="s">
        <v>260</v>
      </c>
      <c r="D27" s="121" t="n">
        <v>1</v>
      </c>
      <c r="E27" s="121" t="n">
        <v>0</v>
      </c>
      <c r="F27" s="121" t="n">
        <v>0</v>
      </c>
      <c r="G27" s="121" t="n">
        <v>2</v>
      </c>
      <c r="H27" s="122" t="n">
        <f aca="false">SUM(D27:G27)</f>
        <v>3</v>
      </c>
      <c r="I27" s="122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  <c r="AS27" s="123"/>
      <c r="AT27" s="123"/>
      <c r="AU27" s="123"/>
      <c r="AV27" s="123"/>
      <c r="AW27" s="123"/>
      <c r="AX27" s="123"/>
      <c r="AY27" s="123"/>
      <c r="AZ27" s="123"/>
      <c r="BA27" s="123"/>
      <c r="BB27" s="123"/>
      <c r="BC27" s="123"/>
      <c r="BD27" s="123"/>
      <c r="BE27" s="123"/>
      <c r="BF27" s="123"/>
      <c r="BG27" s="123"/>
      <c r="BH27" s="123"/>
      <c r="BI27" s="123"/>
      <c r="BJ27" s="123"/>
      <c r="BK27" s="123"/>
      <c r="BL27" s="123"/>
      <c r="BM27" s="123"/>
      <c r="BN27" s="123"/>
      <c r="BO27" s="123"/>
      <c r="BP27" s="123"/>
      <c r="BQ27" s="123"/>
      <c r="BR27" s="123"/>
      <c r="BS27" s="123"/>
      <c r="BT27" s="123"/>
      <c r="BU27" s="123"/>
      <c r="BV27" s="123"/>
      <c r="BW27" s="123"/>
      <c r="BX27" s="123"/>
      <c r="BY27" s="123"/>
      <c r="BZ27" s="123"/>
      <c r="CA27" s="123"/>
      <c r="CB27" s="123"/>
      <c r="CC27" s="123"/>
      <c r="CD27" s="123"/>
      <c r="CE27" s="123"/>
      <c r="CF27" s="123"/>
      <c r="CG27" s="123"/>
      <c r="CH27" s="123"/>
      <c r="CI27" s="123"/>
      <c r="CJ27" s="123"/>
      <c r="CK27" s="123"/>
      <c r="CL27" s="123"/>
      <c r="CM27" s="123"/>
      <c r="CN27" s="123"/>
      <c r="CO27" s="123"/>
      <c r="CP27" s="123"/>
      <c r="CQ27" s="123"/>
      <c r="CR27" s="123"/>
      <c r="CS27" s="123"/>
      <c r="CT27" s="123"/>
      <c r="CU27" s="123"/>
      <c r="CV27" s="123"/>
      <c r="CW27" s="123"/>
      <c r="CX27" s="123"/>
      <c r="CY27" s="123"/>
      <c r="CZ27" s="123"/>
      <c r="DA27" s="123"/>
      <c r="DB27" s="123"/>
      <c r="DC27" s="123"/>
      <c r="DD27" s="123"/>
      <c r="DE27" s="123"/>
      <c r="DF27" s="123"/>
      <c r="DG27" s="123"/>
      <c r="DH27" s="123"/>
      <c r="DI27" s="123"/>
      <c r="DJ27" s="123"/>
      <c r="DK27" s="123"/>
      <c r="DL27" s="123"/>
      <c r="DM27" s="123"/>
      <c r="DN27" s="123"/>
      <c r="DO27" s="123"/>
      <c r="DP27" s="123"/>
      <c r="DQ27" s="123"/>
      <c r="DR27" s="123"/>
      <c r="DS27" s="123"/>
      <c r="DT27" s="123"/>
      <c r="DU27" s="123"/>
      <c r="DV27" s="123"/>
      <c r="DW27" s="123"/>
      <c r="DX27" s="123"/>
      <c r="DY27" s="123"/>
      <c r="DZ27" s="123"/>
      <c r="EA27" s="123"/>
      <c r="EB27" s="123"/>
      <c r="EC27" s="123"/>
      <c r="ED27" s="123"/>
      <c r="EE27" s="123"/>
      <c r="EF27" s="123"/>
      <c r="EG27" s="123"/>
      <c r="EH27" s="123"/>
      <c r="EI27" s="123"/>
      <c r="EJ27" s="123"/>
      <c r="EK27" s="123"/>
      <c r="EL27" s="123"/>
      <c r="EM27" s="123"/>
      <c r="EN27" s="123"/>
      <c r="EO27" s="123"/>
      <c r="EP27" s="123"/>
      <c r="EQ27" s="123"/>
      <c r="ER27" s="123"/>
      <c r="ES27" s="123"/>
      <c r="ET27" s="123"/>
      <c r="EU27" s="123"/>
      <c r="EV27" s="123"/>
      <c r="EW27" s="123"/>
      <c r="EX27" s="123"/>
      <c r="EY27" s="123"/>
      <c r="EZ27" s="123"/>
      <c r="FA27" s="123"/>
      <c r="FB27" s="123"/>
      <c r="FC27" s="123"/>
      <c r="FD27" s="123"/>
      <c r="FE27" s="123"/>
      <c r="FF27" s="123"/>
      <c r="FG27" s="123"/>
      <c r="FH27" s="123"/>
      <c r="FI27" s="123"/>
      <c r="FJ27" s="123"/>
      <c r="FK27" s="123"/>
      <c r="FL27" s="123"/>
      <c r="FM27" s="123"/>
      <c r="FN27" s="123"/>
      <c r="FO27" s="123"/>
      <c r="FP27" s="123"/>
      <c r="FQ27" s="123"/>
      <c r="FR27" s="123"/>
      <c r="FS27" s="123"/>
      <c r="FT27" s="123"/>
      <c r="FU27" s="123"/>
      <c r="FV27" s="123"/>
      <c r="FW27" s="123"/>
      <c r="FX27" s="123"/>
      <c r="FY27" s="123"/>
      <c r="FZ27" s="123"/>
      <c r="GA27" s="123"/>
      <c r="GB27" s="123"/>
      <c r="GC27" s="123"/>
      <c r="GD27" s="123"/>
      <c r="GE27" s="123"/>
      <c r="GF27" s="123"/>
      <c r="GG27" s="123"/>
      <c r="GH27" s="123"/>
      <c r="GI27" s="123"/>
      <c r="GJ27" s="123"/>
      <c r="GK27" s="123"/>
      <c r="GL27" s="123"/>
      <c r="GM27" s="123"/>
      <c r="GN27" s="123"/>
      <c r="GO27" s="123"/>
      <c r="GP27" s="123"/>
      <c r="GQ27" s="123"/>
      <c r="GR27" s="123"/>
      <c r="GS27" s="123"/>
      <c r="GT27" s="123"/>
      <c r="GU27" s="123"/>
      <c r="GV27" s="123"/>
      <c r="GW27" s="123"/>
      <c r="GX27" s="123"/>
      <c r="GY27" s="123"/>
      <c r="GZ27" s="123"/>
      <c r="HA27" s="123"/>
      <c r="HB27" s="123"/>
      <c r="HC27" s="123"/>
      <c r="HD27" s="123"/>
      <c r="HE27" s="123"/>
      <c r="HF27" s="123"/>
      <c r="HG27" s="123"/>
      <c r="HH27" s="123"/>
      <c r="HI27" s="123"/>
      <c r="HJ27" s="123"/>
      <c r="HK27" s="123"/>
      <c r="HL27" s="123"/>
      <c r="HM27" s="123"/>
      <c r="HN27" s="123"/>
      <c r="HO27" s="123"/>
      <c r="HP27" s="123"/>
      <c r="HQ27" s="123"/>
      <c r="HR27" s="123"/>
      <c r="HS27" s="123"/>
      <c r="HT27" s="123"/>
      <c r="HU27" s="123"/>
      <c r="HV27" s="123"/>
      <c r="HW27" s="123"/>
      <c r="HX27" s="123"/>
      <c r="HY27" s="123"/>
      <c r="HZ27" s="123"/>
      <c r="IA27" s="123"/>
      <c r="IB27" s="123"/>
      <c r="IC27" s="123"/>
      <c r="ID27" s="123"/>
      <c r="IE27" s="123"/>
      <c r="IF27" s="123"/>
      <c r="IG27" s="123"/>
      <c r="IH27" s="123"/>
      <c r="II27" s="123"/>
      <c r="IJ27" s="123"/>
      <c r="IK27" s="123"/>
      <c r="IL27" s="123"/>
      <c r="IM27" s="123"/>
      <c r="IN27" s="123"/>
      <c r="IO27" s="123"/>
      <c r="IP27" s="123"/>
      <c r="IQ27" s="123"/>
      <c r="IR27" s="123"/>
      <c r="IS27" s="123"/>
      <c r="IT27" s="123"/>
      <c r="IU27" s="123"/>
      <c r="IV27" s="123"/>
      <c r="IW27" s="123"/>
    </row>
    <row r="28" customFormat="false" ht="12.75" hidden="false" customHeight="false" outlineLevel="0" collapsed="false">
      <c r="A28" s="105" t="s">
        <v>261</v>
      </c>
      <c r="D28" s="121" t="n">
        <v>0</v>
      </c>
      <c r="E28" s="121" t="n">
        <v>4</v>
      </c>
      <c r="F28" s="121" t="n">
        <v>1</v>
      </c>
      <c r="G28" s="121" t="n">
        <v>1</v>
      </c>
      <c r="H28" s="122" t="n">
        <f aca="false">SUM(D28:G28)</f>
        <v>6</v>
      </c>
      <c r="I28" s="122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3"/>
      <c r="AL28" s="123"/>
      <c r="AM28" s="123"/>
      <c r="AN28" s="123"/>
      <c r="AO28" s="123"/>
      <c r="AP28" s="123"/>
      <c r="AQ28" s="123"/>
      <c r="AR28" s="123"/>
      <c r="AS28" s="123"/>
      <c r="AT28" s="123"/>
      <c r="AU28" s="123"/>
      <c r="AV28" s="123"/>
      <c r="AW28" s="123"/>
      <c r="AX28" s="123"/>
      <c r="AY28" s="123"/>
      <c r="AZ28" s="123"/>
      <c r="BA28" s="123"/>
      <c r="BB28" s="123"/>
      <c r="BC28" s="123"/>
      <c r="BD28" s="123"/>
      <c r="BE28" s="123"/>
      <c r="BF28" s="123"/>
      <c r="BG28" s="123"/>
      <c r="BH28" s="123"/>
      <c r="BI28" s="123"/>
      <c r="BJ28" s="123"/>
      <c r="BK28" s="123"/>
      <c r="BL28" s="123"/>
      <c r="BM28" s="123"/>
      <c r="BN28" s="123"/>
      <c r="BO28" s="123"/>
      <c r="BP28" s="123"/>
      <c r="BQ28" s="123"/>
      <c r="BR28" s="123"/>
      <c r="BS28" s="123"/>
      <c r="BT28" s="123"/>
      <c r="BU28" s="123"/>
      <c r="BV28" s="123"/>
      <c r="BW28" s="123"/>
      <c r="BX28" s="123"/>
      <c r="BY28" s="123"/>
      <c r="BZ28" s="123"/>
      <c r="CA28" s="123"/>
      <c r="CB28" s="123"/>
      <c r="CC28" s="123"/>
      <c r="CD28" s="123"/>
      <c r="CE28" s="123"/>
      <c r="CF28" s="123"/>
      <c r="CG28" s="123"/>
      <c r="CH28" s="123"/>
      <c r="CI28" s="123"/>
      <c r="CJ28" s="123"/>
      <c r="CK28" s="123"/>
      <c r="CL28" s="123"/>
      <c r="CM28" s="123"/>
      <c r="CN28" s="123"/>
      <c r="CO28" s="123"/>
      <c r="CP28" s="123"/>
      <c r="CQ28" s="123"/>
      <c r="CR28" s="123"/>
      <c r="CS28" s="123"/>
      <c r="CT28" s="123"/>
      <c r="CU28" s="123"/>
      <c r="CV28" s="123"/>
      <c r="CW28" s="123"/>
      <c r="CX28" s="123"/>
      <c r="CY28" s="123"/>
      <c r="CZ28" s="123"/>
      <c r="DA28" s="123"/>
      <c r="DB28" s="123"/>
      <c r="DC28" s="123"/>
      <c r="DD28" s="123"/>
      <c r="DE28" s="123"/>
      <c r="DF28" s="123"/>
      <c r="DG28" s="123"/>
      <c r="DH28" s="123"/>
      <c r="DI28" s="123"/>
      <c r="DJ28" s="123"/>
      <c r="DK28" s="123"/>
      <c r="DL28" s="123"/>
      <c r="DM28" s="123"/>
      <c r="DN28" s="123"/>
      <c r="DO28" s="123"/>
      <c r="DP28" s="123"/>
      <c r="DQ28" s="123"/>
      <c r="DR28" s="123"/>
      <c r="DS28" s="123"/>
      <c r="DT28" s="123"/>
      <c r="DU28" s="123"/>
      <c r="DV28" s="123"/>
      <c r="DW28" s="123"/>
      <c r="DX28" s="123"/>
      <c r="DY28" s="123"/>
      <c r="DZ28" s="123"/>
      <c r="EA28" s="123"/>
      <c r="EB28" s="123"/>
      <c r="EC28" s="123"/>
      <c r="ED28" s="123"/>
      <c r="EE28" s="123"/>
      <c r="EF28" s="123"/>
      <c r="EG28" s="123"/>
      <c r="EH28" s="123"/>
      <c r="EI28" s="123"/>
      <c r="EJ28" s="123"/>
      <c r="EK28" s="123"/>
      <c r="EL28" s="123"/>
      <c r="EM28" s="123"/>
      <c r="EN28" s="123"/>
      <c r="EO28" s="123"/>
      <c r="EP28" s="123"/>
      <c r="EQ28" s="123"/>
      <c r="ER28" s="123"/>
      <c r="ES28" s="123"/>
      <c r="ET28" s="123"/>
      <c r="EU28" s="123"/>
      <c r="EV28" s="123"/>
      <c r="EW28" s="123"/>
      <c r="EX28" s="123"/>
      <c r="EY28" s="123"/>
      <c r="EZ28" s="123"/>
      <c r="FA28" s="123"/>
      <c r="FB28" s="123"/>
      <c r="FC28" s="123"/>
      <c r="FD28" s="123"/>
      <c r="FE28" s="123"/>
      <c r="FF28" s="123"/>
      <c r="FG28" s="123"/>
      <c r="FH28" s="123"/>
      <c r="FI28" s="123"/>
      <c r="FJ28" s="123"/>
      <c r="FK28" s="123"/>
      <c r="FL28" s="123"/>
      <c r="FM28" s="123"/>
      <c r="FN28" s="123"/>
      <c r="FO28" s="123"/>
      <c r="FP28" s="123"/>
      <c r="FQ28" s="123"/>
      <c r="FR28" s="123"/>
      <c r="FS28" s="123"/>
      <c r="FT28" s="123"/>
      <c r="FU28" s="123"/>
      <c r="FV28" s="123"/>
      <c r="FW28" s="123"/>
      <c r="FX28" s="123"/>
      <c r="FY28" s="123"/>
      <c r="FZ28" s="123"/>
      <c r="GA28" s="123"/>
      <c r="GB28" s="123"/>
      <c r="GC28" s="123"/>
      <c r="GD28" s="123"/>
      <c r="GE28" s="123"/>
      <c r="GF28" s="123"/>
      <c r="GG28" s="123"/>
      <c r="GH28" s="123"/>
      <c r="GI28" s="123"/>
      <c r="GJ28" s="123"/>
      <c r="GK28" s="123"/>
      <c r="GL28" s="123"/>
      <c r="GM28" s="123"/>
      <c r="GN28" s="123"/>
      <c r="GO28" s="123"/>
      <c r="GP28" s="123"/>
      <c r="GQ28" s="123"/>
      <c r="GR28" s="123"/>
      <c r="GS28" s="123"/>
      <c r="GT28" s="123"/>
      <c r="GU28" s="123"/>
      <c r="GV28" s="123"/>
      <c r="GW28" s="123"/>
      <c r="GX28" s="123"/>
      <c r="GY28" s="123"/>
      <c r="GZ28" s="123"/>
      <c r="HA28" s="123"/>
      <c r="HB28" s="123"/>
      <c r="HC28" s="123"/>
      <c r="HD28" s="123"/>
      <c r="HE28" s="123"/>
      <c r="HF28" s="123"/>
      <c r="HG28" s="123"/>
      <c r="HH28" s="123"/>
      <c r="HI28" s="123"/>
      <c r="HJ28" s="123"/>
      <c r="HK28" s="123"/>
      <c r="HL28" s="123"/>
      <c r="HM28" s="123"/>
      <c r="HN28" s="123"/>
      <c r="HO28" s="123"/>
      <c r="HP28" s="123"/>
      <c r="HQ28" s="123"/>
      <c r="HR28" s="123"/>
      <c r="HS28" s="123"/>
      <c r="HT28" s="123"/>
      <c r="HU28" s="123"/>
      <c r="HV28" s="123"/>
      <c r="HW28" s="123"/>
      <c r="HX28" s="123"/>
      <c r="HY28" s="123"/>
      <c r="HZ28" s="123"/>
      <c r="IA28" s="123"/>
      <c r="IB28" s="123"/>
      <c r="IC28" s="123"/>
      <c r="ID28" s="123"/>
      <c r="IE28" s="123"/>
      <c r="IF28" s="123"/>
      <c r="IG28" s="123"/>
      <c r="IH28" s="123"/>
      <c r="II28" s="123"/>
      <c r="IJ28" s="123"/>
      <c r="IK28" s="123"/>
      <c r="IL28" s="123"/>
      <c r="IM28" s="123"/>
      <c r="IN28" s="123"/>
      <c r="IO28" s="123"/>
      <c r="IP28" s="123"/>
      <c r="IQ28" s="123"/>
      <c r="IR28" s="123"/>
      <c r="IS28" s="123"/>
      <c r="IT28" s="123"/>
      <c r="IU28" s="123"/>
      <c r="IV28" s="123"/>
      <c r="IW28" s="123"/>
    </row>
    <row r="29" customFormat="false" ht="12.75" hidden="false" customHeight="false" outlineLevel="0" collapsed="false">
      <c r="A29" s="105" t="s">
        <v>262</v>
      </c>
      <c r="D29" s="121" t="n">
        <v>2</v>
      </c>
      <c r="E29" s="121" t="n">
        <v>5</v>
      </c>
      <c r="F29" s="121" t="n">
        <v>1</v>
      </c>
      <c r="G29" s="121" t="n">
        <v>2</v>
      </c>
      <c r="H29" s="122" t="n">
        <f aca="false">SUM(D29:G29)</f>
        <v>10</v>
      </c>
      <c r="I29" s="109"/>
      <c r="J29" s="123"/>
      <c r="K29" s="123"/>
      <c r="L29" s="123"/>
      <c r="M29" s="123"/>
      <c r="N29" s="123"/>
      <c r="O29" s="123"/>
      <c r="P29" s="123"/>
      <c r="Q29" s="123"/>
      <c r="R29" s="123"/>
      <c r="S29" s="123"/>
      <c r="T29" s="123"/>
      <c r="U29" s="123"/>
      <c r="V29" s="123"/>
      <c r="W29" s="123"/>
      <c r="X29" s="123"/>
      <c r="Y29" s="123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  <c r="AS29" s="123"/>
      <c r="AT29" s="123"/>
      <c r="AU29" s="123"/>
      <c r="AV29" s="123"/>
      <c r="AW29" s="123"/>
      <c r="AX29" s="123"/>
      <c r="AY29" s="123"/>
      <c r="AZ29" s="123"/>
      <c r="BA29" s="123"/>
      <c r="BB29" s="123"/>
      <c r="BC29" s="123"/>
      <c r="BD29" s="123"/>
      <c r="BE29" s="123"/>
      <c r="BF29" s="123"/>
      <c r="BG29" s="123"/>
      <c r="BH29" s="123"/>
      <c r="BI29" s="123"/>
      <c r="BJ29" s="123"/>
      <c r="BK29" s="123"/>
      <c r="BL29" s="123"/>
      <c r="BM29" s="123"/>
      <c r="BN29" s="123"/>
      <c r="BO29" s="123"/>
      <c r="BP29" s="123"/>
      <c r="BQ29" s="123"/>
      <c r="BR29" s="123"/>
      <c r="BS29" s="123"/>
      <c r="BT29" s="123"/>
      <c r="BU29" s="123"/>
      <c r="BV29" s="123"/>
      <c r="BW29" s="123"/>
      <c r="BX29" s="123"/>
      <c r="BY29" s="123"/>
      <c r="BZ29" s="123"/>
      <c r="CA29" s="123"/>
      <c r="CB29" s="123"/>
      <c r="CC29" s="123"/>
      <c r="CD29" s="123"/>
      <c r="CE29" s="123"/>
      <c r="CF29" s="123"/>
      <c r="CG29" s="123"/>
      <c r="CH29" s="123"/>
      <c r="CI29" s="123"/>
      <c r="CJ29" s="123"/>
      <c r="CK29" s="123"/>
      <c r="CL29" s="123"/>
      <c r="CM29" s="123"/>
      <c r="CN29" s="123"/>
      <c r="CO29" s="123"/>
      <c r="CP29" s="123"/>
      <c r="CQ29" s="123"/>
      <c r="CR29" s="123"/>
      <c r="CS29" s="123"/>
      <c r="CT29" s="123"/>
      <c r="CU29" s="123"/>
      <c r="CV29" s="123"/>
      <c r="CW29" s="123"/>
      <c r="CX29" s="123"/>
      <c r="CY29" s="123"/>
      <c r="CZ29" s="123"/>
      <c r="DA29" s="123"/>
      <c r="DB29" s="123"/>
      <c r="DC29" s="123"/>
      <c r="DD29" s="123"/>
      <c r="DE29" s="123"/>
      <c r="DF29" s="123"/>
      <c r="DG29" s="123"/>
      <c r="DH29" s="123"/>
      <c r="DI29" s="123"/>
      <c r="DJ29" s="123"/>
      <c r="DK29" s="123"/>
      <c r="DL29" s="123"/>
      <c r="DM29" s="123"/>
      <c r="DN29" s="123"/>
      <c r="DO29" s="123"/>
      <c r="DP29" s="123"/>
      <c r="DQ29" s="123"/>
      <c r="DR29" s="123"/>
      <c r="DS29" s="123"/>
      <c r="DT29" s="123"/>
      <c r="DU29" s="123"/>
      <c r="DV29" s="123"/>
      <c r="DW29" s="123"/>
      <c r="DX29" s="123"/>
      <c r="DY29" s="123"/>
      <c r="DZ29" s="123"/>
      <c r="EA29" s="123"/>
      <c r="EB29" s="123"/>
      <c r="EC29" s="123"/>
      <c r="ED29" s="123"/>
      <c r="EE29" s="123"/>
      <c r="EF29" s="123"/>
      <c r="EG29" s="123"/>
      <c r="EH29" s="123"/>
      <c r="EI29" s="123"/>
      <c r="EJ29" s="123"/>
      <c r="EK29" s="123"/>
      <c r="EL29" s="123"/>
      <c r="EM29" s="123"/>
      <c r="EN29" s="123"/>
      <c r="EO29" s="123"/>
      <c r="EP29" s="123"/>
      <c r="EQ29" s="123"/>
      <c r="ER29" s="123"/>
      <c r="ES29" s="123"/>
      <c r="ET29" s="123"/>
      <c r="EU29" s="123"/>
      <c r="EV29" s="123"/>
      <c r="EW29" s="123"/>
      <c r="EX29" s="123"/>
      <c r="EY29" s="123"/>
      <c r="EZ29" s="123"/>
      <c r="FA29" s="123"/>
      <c r="FB29" s="123"/>
      <c r="FC29" s="123"/>
      <c r="FD29" s="123"/>
      <c r="FE29" s="123"/>
      <c r="FF29" s="123"/>
      <c r="FG29" s="123"/>
      <c r="FH29" s="123"/>
      <c r="FI29" s="123"/>
      <c r="FJ29" s="123"/>
      <c r="FK29" s="123"/>
      <c r="FL29" s="123"/>
      <c r="FM29" s="123"/>
      <c r="FN29" s="123"/>
      <c r="FO29" s="123"/>
      <c r="FP29" s="123"/>
      <c r="FQ29" s="123"/>
      <c r="FR29" s="123"/>
      <c r="FS29" s="123"/>
      <c r="FT29" s="123"/>
      <c r="FU29" s="123"/>
      <c r="FV29" s="123"/>
      <c r="FW29" s="123"/>
      <c r="FX29" s="123"/>
      <c r="FY29" s="123"/>
      <c r="FZ29" s="123"/>
      <c r="GA29" s="123"/>
      <c r="GB29" s="123"/>
      <c r="GC29" s="123"/>
      <c r="GD29" s="123"/>
      <c r="GE29" s="123"/>
      <c r="GF29" s="123"/>
      <c r="GG29" s="123"/>
      <c r="GH29" s="123"/>
      <c r="GI29" s="123"/>
      <c r="GJ29" s="123"/>
      <c r="GK29" s="123"/>
      <c r="GL29" s="123"/>
      <c r="GM29" s="123"/>
      <c r="GN29" s="123"/>
      <c r="GO29" s="123"/>
      <c r="GP29" s="123"/>
      <c r="GQ29" s="123"/>
      <c r="GR29" s="123"/>
      <c r="GS29" s="123"/>
      <c r="GT29" s="123"/>
      <c r="GU29" s="123"/>
      <c r="GV29" s="123"/>
      <c r="GW29" s="123"/>
      <c r="GX29" s="123"/>
      <c r="GY29" s="123"/>
      <c r="GZ29" s="123"/>
      <c r="HA29" s="123"/>
      <c r="HB29" s="123"/>
      <c r="HC29" s="123"/>
      <c r="HD29" s="123"/>
      <c r="HE29" s="123"/>
      <c r="HF29" s="123"/>
      <c r="HG29" s="123"/>
      <c r="HH29" s="123"/>
      <c r="HI29" s="123"/>
      <c r="HJ29" s="123"/>
      <c r="HK29" s="123"/>
      <c r="HL29" s="123"/>
      <c r="HM29" s="123"/>
      <c r="HN29" s="123"/>
      <c r="HO29" s="123"/>
      <c r="HP29" s="123"/>
      <c r="HQ29" s="123"/>
      <c r="HR29" s="123"/>
      <c r="HS29" s="123"/>
      <c r="HT29" s="123"/>
      <c r="HU29" s="123"/>
      <c r="HV29" s="123"/>
      <c r="HW29" s="123"/>
      <c r="HX29" s="123"/>
      <c r="HY29" s="123"/>
      <c r="HZ29" s="123"/>
      <c r="IA29" s="123"/>
      <c r="IB29" s="123"/>
      <c r="IC29" s="123"/>
      <c r="ID29" s="123"/>
      <c r="IE29" s="123"/>
      <c r="IF29" s="123"/>
      <c r="IG29" s="123"/>
      <c r="IH29" s="123"/>
      <c r="II29" s="123"/>
      <c r="IJ29" s="123"/>
      <c r="IK29" s="123"/>
      <c r="IL29" s="123"/>
      <c r="IM29" s="123"/>
      <c r="IN29" s="123"/>
      <c r="IO29" s="123"/>
      <c r="IP29" s="123"/>
      <c r="IQ29" s="123"/>
      <c r="IR29" s="123"/>
      <c r="IS29" s="123"/>
      <c r="IT29" s="123"/>
      <c r="IU29" s="123"/>
      <c r="IV29" s="123"/>
      <c r="IW29" s="123"/>
    </row>
    <row r="30" customFormat="false" ht="12.75" hidden="false" customHeight="false" outlineLevel="0" collapsed="false">
      <c r="A30" s="105" t="s">
        <v>263</v>
      </c>
      <c r="D30" s="121" t="n">
        <v>12</v>
      </c>
      <c r="E30" s="121" t="n">
        <v>2</v>
      </c>
      <c r="F30" s="121" t="n">
        <v>2</v>
      </c>
      <c r="G30" s="121" t="n">
        <v>1</v>
      </c>
      <c r="H30" s="122" t="n">
        <f aca="false">SUM(D30:G30)</f>
        <v>17</v>
      </c>
      <c r="I30" s="109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  <c r="AS30" s="123"/>
      <c r="AT30" s="123"/>
      <c r="AU30" s="123"/>
      <c r="AV30" s="123"/>
      <c r="AW30" s="123"/>
      <c r="AX30" s="123"/>
      <c r="AY30" s="123"/>
      <c r="AZ30" s="123"/>
      <c r="BA30" s="123"/>
      <c r="BB30" s="123"/>
      <c r="BC30" s="123"/>
      <c r="BD30" s="123"/>
      <c r="BE30" s="123"/>
      <c r="BF30" s="123"/>
      <c r="BG30" s="123"/>
      <c r="BH30" s="123"/>
      <c r="BI30" s="123"/>
      <c r="BJ30" s="123"/>
      <c r="BK30" s="123"/>
      <c r="BL30" s="123"/>
      <c r="BM30" s="123"/>
      <c r="BN30" s="123"/>
      <c r="BO30" s="123"/>
      <c r="BP30" s="123"/>
      <c r="BQ30" s="123"/>
      <c r="BR30" s="123"/>
      <c r="BS30" s="123"/>
      <c r="BT30" s="123"/>
      <c r="BU30" s="123"/>
      <c r="BV30" s="123"/>
      <c r="BW30" s="123"/>
      <c r="BX30" s="123"/>
      <c r="BY30" s="123"/>
      <c r="BZ30" s="123"/>
      <c r="CA30" s="123"/>
      <c r="CB30" s="123"/>
      <c r="CC30" s="123"/>
      <c r="CD30" s="123"/>
      <c r="CE30" s="123"/>
      <c r="CF30" s="123"/>
      <c r="CG30" s="123"/>
      <c r="CH30" s="123"/>
      <c r="CI30" s="123"/>
      <c r="CJ30" s="123"/>
      <c r="CK30" s="123"/>
      <c r="CL30" s="123"/>
      <c r="CM30" s="123"/>
      <c r="CN30" s="123"/>
      <c r="CO30" s="123"/>
      <c r="CP30" s="123"/>
      <c r="CQ30" s="123"/>
      <c r="CR30" s="123"/>
      <c r="CS30" s="123"/>
      <c r="CT30" s="123"/>
      <c r="CU30" s="123"/>
      <c r="CV30" s="123"/>
      <c r="CW30" s="123"/>
      <c r="CX30" s="123"/>
      <c r="CY30" s="123"/>
      <c r="CZ30" s="123"/>
      <c r="DA30" s="123"/>
      <c r="DB30" s="123"/>
      <c r="DC30" s="123"/>
      <c r="DD30" s="123"/>
      <c r="DE30" s="123"/>
      <c r="DF30" s="123"/>
      <c r="DG30" s="123"/>
      <c r="DH30" s="123"/>
      <c r="DI30" s="123"/>
      <c r="DJ30" s="123"/>
      <c r="DK30" s="123"/>
      <c r="DL30" s="123"/>
      <c r="DM30" s="123"/>
      <c r="DN30" s="123"/>
      <c r="DO30" s="123"/>
      <c r="DP30" s="123"/>
      <c r="DQ30" s="123"/>
      <c r="DR30" s="123"/>
      <c r="DS30" s="123"/>
      <c r="DT30" s="123"/>
      <c r="DU30" s="123"/>
      <c r="DV30" s="123"/>
      <c r="DW30" s="123"/>
      <c r="DX30" s="123"/>
      <c r="DY30" s="123"/>
      <c r="DZ30" s="123"/>
      <c r="EA30" s="123"/>
      <c r="EB30" s="123"/>
      <c r="EC30" s="123"/>
      <c r="ED30" s="123"/>
      <c r="EE30" s="123"/>
      <c r="EF30" s="123"/>
      <c r="EG30" s="123"/>
      <c r="EH30" s="123"/>
      <c r="EI30" s="123"/>
      <c r="EJ30" s="123"/>
      <c r="EK30" s="123"/>
      <c r="EL30" s="123"/>
      <c r="EM30" s="123"/>
      <c r="EN30" s="123"/>
      <c r="EO30" s="123"/>
      <c r="EP30" s="123"/>
      <c r="EQ30" s="123"/>
      <c r="ER30" s="123"/>
      <c r="ES30" s="123"/>
      <c r="ET30" s="123"/>
      <c r="EU30" s="123"/>
      <c r="EV30" s="123"/>
      <c r="EW30" s="123"/>
      <c r="EX30" s="123"/>
      <c r="EY30" s="123"/>
      <c r="EZ30" s="123"/>
      <c r="FA30" s="123"/>
      <c r="FB30" s="123"/>
      <c r="FC30" s="123"/>
      <c r="FD30" s="123"/>
      <c r="FE30" s="123"/>
      <c r="FF30" s="123"/>
      <c r="FG30" s="123"/>
      <c r="FH30" s="123"/>
      <c r="FI30" s="123"/>
      <c r="FJ30" s="123"/>
      <c r="FK30" s="123"/>
      <c r="FL30" s="123"/>
      <c r="FM30" s="123"/>
      <c r="FN30" s="123"/>
      <c r="FO30" s="123"/>
      <c r="FP30" s="123"/>
      <c r="FQ30" s="123"/>
      <c r="FR30" s="123"/>
      <c r="FS30" s="123"/>
      <c r="FT30" s="123"/>
      <c r="FU30" s="123"/>
      <c r="FV30" s="123"/>
      <c r="FW30" s="123"/>
      <c r="FX30" s="123"/>
      <c r="FY30" s="123"/>
      <c r="FZ30" s="123"/>
      <c r="GA30" s="123"/>
      <c r="GB30" s="123"/>
      <c r="GC30" s="123"/>
      <c r="GD30" s="123"/>
      <c r="GE30" s="123"/>
      <c r="GF30" s="123"/>
      <c r="GG30" s="123"/>
      <c r="GH30" s="123"/>
      <c r="GI30" s="123"/>
      <c r="GJ30" s="123"/>
      <c r="GK30" s="123"/>
      <c r="GL30" s="123"/>
      <c r="GM30" s="123"/>
      <c r="GN30" s="123"/>
      <c r="GO30" s="123"/>
      <c r="GP30" s="123"/>
      <c r="GQ30" s="123"/>
      <c r="GR30" s="123"/>
      <c r="GS30" s="123"/>
      <c r="GT30" s="123"/>
      <c r="GU30" s="123"/>
      <c r="GV30" s="123"/>
      <c r="GW30" s="123"/>
      <c r="GX30" s="123"/>
      <c r="GY30" s="123"/>
      <c r="GZ30" s="123"/>
      <c r="HA30" s="123"/>
      <c r="HB30" s="123"/>
      <c r="HC30" s="123"/>
      <c r="HD30" s="123"/>
      <c r="HE30" s="123"/>
      <c r="HF30" s="123"/>
      <c r="HG30" s="123"/>
      <c r="HH30" s="123"/>
      <c r="HI30" s="123"/>
      <c r="HJ30" s="123"/>
      <c r="HK30" s="123"/>
      <c r="HL30" s="123"/>
      <c r="HM30" s="123"/>
      <c r="HN30" s="123"/>
      <c r="HO30" s="123"/>
      <c r="HP30" s="123"/>
      <c r="HQ30" s="123"/>
      <c r="HR30" s="123"/>
      <c r="HS30" s="123"/>
      <c r="HT30" s="123"/>
      <c r="HU30" s="123"/>
      <c r="HV30" s="123"/>
      <c r="HW30" s="123"/>
      <c r="HX30" s="123"/>
      <c r="HY30" s="123"/>
      <c r="HZ30" s="123"/>
      <c r="IA30" s="123"/>
      <c r="IB30" s="123"/>
      <c r="IC30" s="123"/>
      <c r="ID30" s="123"/>
      <c r="IE30" s="123"/>
      <c r="IF30" s="123"/>
      <c r="IG30" s="123"/>
      <c r="IH30" s="123"/>
      <c r="II30" s="123"/>
      <c r="IJ30" s="123"/>
      <c r="IK30" s="123"/>
      <c r="IL30" s="123"/>
      <c r="IM30" s="123"/>
      <c r="IN30" s="123"/>
      <c r="IO30" s="123"/>
      <c r="IP30" s="123"/>
      <c r="IQ30" s="123"/>
      <c r="IR30" s="123"/>
      <c r="IS30" s="123"/>
      <c r="IT30" s="123"/>
      <c r="IU30" s="123"/>
      <c r="IV30" s="123"/>
      <c r="IW30" s="123"/>
    </row>
    <row r="31" customFormat="false" ht="12.75" hidden="false" customHeight="false" outlineLevel="0" collapsed="false">
      <c r="A31" s="126"/>
      <c r="D31" s="123"/>
      <c r="H31" s="122"/>
      <c r="I31" s="109"/>
    </row>
    <row r="32" customFormat="false" ht="12.75" hidden="false" customHeight="false" outlineLevel="0" collapsed="false">
      <c r="A32" s="127" t="s">
        <v>72</v>
      </c>
      <c r="B32" s="123"/>
      <c r="C32" s="123"/>
      <c r="D32" s="122" t="n">
        <f aca="false">SUM(D6:D30)</f>
        <v>213</v>
      </c>
      <c r="E32" s="122" t="n">
        <f aca="false">SUM(E6:E30)</f>
        <v>31</v>
      </c>
      <c r="F32" s="122" t="n">
        <f aca="false">SUM(F6:F30)</f>
        <v>15</v>
      </c>
      <c r="G32" s="122" t="n">
        <f aca="false">SUM(G6:G30)</f>
        <v>6</v>
      </c>
      <c r="H32" s="122" t="n">
        <f aca="false">SUM(H6:H30)</f>
        <v>265</v>
      </c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  <c r="CG32" s="123"/>
      <c r="CH32" s="123"/>
      <c r="CI32" s="123"/>
      <c r="CJ32" s="123"/>
      <c r="CK32" s="123"/>
      <c r="CL32" s="123"/>
      <c r="CM32" s="123"/>
      <c r="CN32" s="123"/>
      <c r="CO32" s="123"/>
      <c r="CP32" s="123"/>
      <c r="CQ32" s="123"/>
      <c r="CR32" s="123"/>
      <c r="CS32" s="123"/>
      <c r="CT32" s="123"/>
      <c r="CU32" s="123"/>
      <c r="CV32" s="123"/>
      <c r="CW32" s="123"/>
      <c r="CX32" s="123"/>
      <c r="CY32" s="123"/>
      <c r="CZ32" s="123"/>
      <c r="DA32" s="123"/>
      <c r="DB32" s="123"/>
      <c r="DC32" s="123"/>
      <c r="DD32" s="123"/>
      <c r="DE32" s="123"/>
      <c r="DF32" s="123"/>
      <c r="DG32" s="123"/>
      <c r="DH32" s="123"/>
      <c r="DI32" s="123"/>
      <c r="DJ32" s="123"/>
      <c r="DK32" s="123"/>
      <c r="DL32" s="123"/>
      <c r="DM32" s="123"/>
      <c r="DN32" s="123"/>
      <c r="DO32" s="123"/>
      <c r="DP32" s="123"/>
      <c r="DQ32" s="123"/>
      <c r="DR32" s="123"/>
      <c r="DS32" s="123"/>
      <c r="DT32" s="123"/>
      <c r="DU32" s="123"/>
      <c r="DV32" s="123"/>
      <c r="DW32" s="123"/>
      <c r="DX32" s="123"/>
      <c r="DY32" s="123"/>
      <c r="DZ32" s="123"/>
      <c r="EA32" s="123"/>
      <c r="EB32" s="123"/>
      <c r="EC32" s="123"/>
      <c r="ED32" s="123"/>
      <c r="EE32" s="123"/>
      <c r="EF32" s="123"/>
      <c r="EG32" s="123"/>
      <c r="EH32" s="123"/>
      <c r="EI32" s="123"/>
      <c r="EJ32" s="123"/>
      <c r="EK32" s="123"/>
      <c r="EL32" s="123"/>
      <c r="EM32" s="123"/>
      <c r="EN32" s="123"/>
      <c r="EO32" s="123"/>
      <c r="EP32" s="123"/>
      <c r="EQ32" s="123"/>
      <c r="ER32" s="123"/>
      <c r="ES32" s="123"/>
      <c r="ET32" s="123"/>
      <c r="EU32" s="123"/>
      <c r="EV32" s="123"/>
      <c r="EW32" s="123"/>
      <c r="EX32" s="123"/>
      <c r="EY32" s="123"/>
      <c r="EZ32" s="123"/>
      <c r="FA32" s="123"/>
      <c r="FB32" s="123"/>
      <c r="FC32" s="123"/>
      <c r="FD32" s="123"/>
      <c r="FE32" s="123"/>
      <c r="FF32" s="123"/>
      <c r="FG32" s="123"/>
      <c r="FH32" s="123"/>
      <c r="FI32" s="123"/>
      <c r="FJ32" s="123"/>
      <c r="FK32" s="123"/>
      <c r="FL32" s="123"/>
      <c r="FM32" s="123"/>
      <c r="FN32" s="123"/>
      <c r="FO32" s="123"/>
      <c r="FP32" s="123"/>
      <c r="FQ32" s="123"/>
      <c r="FR32" s="123"/>
      <c r="FS32" s="123"/>
      <c r="FT32" s="123"/>
      <c r="FU32" s="123"/>
      <c r="FV32" s="123"/>
      <c r="FW32" s="123"/>
      <c r="FX32" s="123"/>
      <c r="FY32" s="123"/>
      <c r="FZ32" s="123"/>
      <c r="GA32" s="123"/>
      <c r="GB32" s="123"/>
      <c r="GC32" s="123"/>
      <c r="GD32" s="123"/>
      <c r="GE32" s="123"/>
      <c r="GF32" s="123"/>
      <c r="GG32" s="123"/>
      <c r="GH32" s="123"/>
      <c r="GI32" s="123"/>
      <c r="GJ32" s="123"/>
      <c r="GK32" s="123"/>
      <c r="GL32" s="123"/>
      <c r="GM32" s="123"/>
      <c r="GN32" s="123"/>
      <c r="GO32" s="123"/>
      <c r="GP32" s="123"/>
      <c r="GQ32" s="123"/>
      <c r="GR32" s="123"/>
      <c r="GS32" s="123"/>
      <c r="GT32" s="123"/>
      <c r="GU32" s="123"/>
      <c r="GV32" s="123"/>
      <c r="GW32" s="123"/>
      <c r="GX32" s="123"/>
      <c r="GY32" s="123"/>
      <c r="GZ32" s="123"/>
      <c r="HA32" s="123"/>
      <c r="HB32" s="123"/>
      <c r="HC32" s="123"/>
      <c r="HD32" s="123"/>
      <c r="HE32" s="123"/>
      <c r="HF32" s="123"/>
      <c r="HG32" s="123"/>
      <c r="HH32" s="123"/>
      <c r="HI32" s="123"/>
      <c r="HJ32" s="123"/>
      <c r="HK32" s="123"/>
      <c r="HL32" s="123"/>
      <c r="HM32" s="123"/>
      <c r="HN32" s="123"/>
      <c r="HO32" s="123"/>
      <c r="HP32" s="123"/>
      <c r="HQ32" s="123"/>
      <c r="HR32" s="123"/>
      <c r="HS32" s="123"/>
      <c r="HT32" s="123"/>
      <c r="HU32" s="123"/>
      <c r="HV32" s="123"/>
      <c r="HW32" s="123"/>
      <c r="HX32" s="123"/>
      <c r="HY32" s="123"/>
      <c r="HZ32" s="123"/>
      <c r="IA32" s="123"/>
      <c r="IB32" s="123"/>
      <c r="IC32" s="123"/>
      <c r="ID32" s="123"/>
      <c r="IE32" s="123"/>
      <c r="IF32" s="123"/>
      <c r="IG32" s="123"/>
      <c r="IH32" s="123"/>
      <c r="II32" s="123"/>
      <c r="IJ32" s="123"/>
      <c r="IK32" s="123"/>
      <c r="IL32" s="123"/>
      <c r="IM32" s="123"/>
      <c r="IN32" s="123"/>
      <c r="IO32" s="123"/>
      <c r="IP32" s="123"/>
      <c r="IQ32" s="123"/>
      <c r="IR32" s="123"/>
      <c r="IS32" s="123"/>
      <c r="IT32" s="123"/>
      <c r="IU32" s="123"/>
      <c r="IV32" s="123"/>
      <c r="IW32" s="123"/>
    </row>
    <row r="33" customFormat="false" ht="12.75" hidden="false" customHeight="false" outlineLevel="0" collapsed="false">
      <c r="A33" s="127"/>
      <c r="B33" s="123"/>
      <c r="C33" s="123"/>
      <c r="D33" s="123"/>
      <c r="E33" s="123"/>
      <c r="F33" s="122"/>
      <c r="G33" s="128"/>
      <c r="H33" s="128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3"/>
      <c r="BP33" s="123"/>
      <c r="BQ33" s="123"/>
      <c r="BR33" s="123"/>
      <c r="BS33" s="123"/>
      <c r="BT33" s="123"/>
      <c r="BU33" s="123"/>
      <c r="BV33" s="123"/>
      <c r="BW33" s="123"/>
      <c r="BX33" s="123"/>
      <c r="BY33" s="123"/>
      <c r="BZ33" s="123"/>
      <c r="CA33" s="123"/>
      <c r="CB33" s="123"/>
      <c r="CC33" s="123"/>
      <c r="CD33" s="123"/>
      <c r="CE33" s="123"/>
      <c r="CF33" s="123"/>
      <c r="CG33" s="123"/>
      <c r="CH33" s="123"/>
      <c r="CI33" s="123"/>
      <c r="CJ33" s="123"/>
      <c r="CK33" s="123"/>
      <c r="CL33" s="123"/>
      <c r="CM33" s="123"/>
      <c r="CN33" s="123"/>
      <c r="CO33" s="123"/>
      <c r="CP33" s="123"/>
      <c r="CQ33" s="123"/>
      <c r="CR33" s="123"/>
      <c r="CS33" s="123"/>
      <c r="CT33" s="123"/>
      <c r="CU33" s="123"/>
      <c r="CV33" s="123"/>
      <c r="CW33" s="123"/>
      <c r="CX33" s="123"/>
      <c r="CY33" s="123"/>
      <c r="CZ33" s="123"/>
      <c r="DA33" s="123"/>
      <c r="DB33" s="123"/>
      <c r="DC33" s="123"/>
      <c r="DD33" s="123"/>
      <c r="DE33" s="123"/>
      <c r="DF33" s="123"/>
      <c r="DG33" s="123"/>
      <c r="DH33" s="123"/>
      <c r="DI33" s="123"/>
      <c r="DJ33" s="123"/>
      <c r="DK33" s="123"/>
      <c r="DL33" s="123"/>
      <c r="DM33" s="123"/>
      <c r="DN33" s="123"/>
      <c r="DO33" s="123"/>
      <c r="DP33" s="123"/>
      <c r="DQ33" s="123"/>
      <c r="DR33" s="123"/>
      <c r="DS33" s="123"/>
      <c r="DT33" s="123"/>
      <c r="DU33" s="123"/>
      <c r="DV33" s="123"/>
      <c r="DW33" s="123"/>
      <c r="DX33" s="123"/>
      <c r="DY33" s="123"/>
      <c r="DZ33" s="123"/>
      <c r="EA33" s="123"/>
      <c r="EB33" s="123"/>
      <c r="EC33" s="123"/>
      <c r="ED33" s="123"/>
      <c r="EE33" s="123"/>
      <c r="EF33" s="123"/>
      <c r="EG33" s="123"/>
      <c r="EH33" s="123"/>
      <c r="EI33" s="123"/>
      <c r="EJ33" s="123"/>
      <c r="EK33" s="123"/>
      <c r="EL33" s="123"/>
      <c r="EM33" s="123"/>
      <c r="EN33" s="123"/>
      <c r="EO33" s="123"/>
      <c r="EP33" s="123"/>
      <c r="EQ33" s="123"/>
      <c r="ER33" s="123"/>
      <c r="ES33" s="123"/>
      <c r="ET33" s="123"/>
      <c r="EU33" s="123"/>
      <c r="EV33" s="123"/>
      <c r="EW33" s="123"/>
      <c r="EX33" s="123"/>
      <c r="EY33" s="123"/>
      <c r="EZ33" s="123"/>
      <c r="FA33" s="123"/>
      <c r="FB33" s="123"/>
      <c r="FC33" s="123"/>
      <c r="FD33" s="123"/>
      <c r="FE33" s="123"/>
      <c r="FF33" s="123"/>
      <c r="FG33" s="123"/>
      <c r="FH33" s="123"/>
      <c r="FI33" s="123"/>
      <c r="FJ33" s="123"/>
      <c r="FK33" s="123"/>
      <c r="FL33" s="123"/>
      <c r="FM33" s="123"/>
      <c r="FN33" s="123"/>
      <c r="FO33" s="123"/>
      <c r="FP33" s="123"/>
      <c r="FQ33" s="123"/>
      <c r="FR33" s="123"/>
      <c r="FS33" s="123"/>
      <c r="FT33" s="123"/>
      <c r="FU33" s="123"/>
      <c r="FV33" s="123"/>
      <c r="FW33" s="123"/>
      <c r="FX33" s="123"/>
      <c r="FY33" s="123"/>
      <c r="FZ33" s="123"/>
      <c r="GA33" s="123"/>
      <c r="GB33" s="123"/>
      <c r="GC33" s="123"/>
      <c r="GD33" s="123"/>
      <c r="GE33" s="123"/>
      <c r="GF33" s="123"/>
      <c r="GG33" s="123"/>
      <c r="GH33" s="123"/>
      <c r="GI33" s="123"/>
      <c r="GJ33" s="123"/>
      <c r="GK33" s="123"/>
      <c r="GL33" s="123"/>
      <c r="GM33" s="123"/>
      <c r="GN33" s="123"/>
      <c r="GO33" s="123"/>
      <c r="GP33" s="123"/>
      <c r="GQ33" s="123"/>
      <c r="GR33" s="123"/>
      <c r="GS33" s="123"/>
      <c r="GT33" s="123"/>
      <c r="GU33" s="123"/>
      <c r="GV33" s="123"/>
      <c r="GW33" s="123"/>
      <c r="GX33" s="123"/>
      <c r="GY33" s="123"/>
      <c r="GZ33" s="123"/>
      <c r="HA33" s="123"/>
      <c r="HB33" s="123"/>
      <c r="HC33" s="123"/>
      <c r="HD33" s="123"/>
      <c r="HE33" s="123"/>
      <c r="HF33" s="123"/>
      <c r="HG33" s="123"/>
      <c r="HH33" s="123"/>
      <c r="HI33" s="123"/>
      <c r="HJ33" s="123"/>
      <c r="HK33" s="123"/>
      <c r="HL33" s="123"/>
      <c r="HM33" s="123"/>
      <c r="HN33" s="123"/>
      <c r="HO33" s="123"/>
      <c r="HP33" s="123"/>
      <c r="HQ33" s="123"/>
      <c r="HR33" s="123"/>
      <c r="HS33" s="123"/>
      <c r="HT33" s="123"/>
      <c r="HU33" s="123"/>
      <c r="HV33" s="123"/>
      <c r="HW33" s="123"/>
      <c r="HX33" s="123"/>
      <c r="HY33" s="123"/>
      <c r="HZ33" s="123"/>
      <c r="IA33" s="123"/>
      <c r="IB33" s="123"/>
      <c r="IC33" s="123"/>
      <c r="ID33" s="123"/>
      <c r="IE33" s="123"/>
      <c r="IF33" s="123"/>
      <c r="IG33" s="123"/>
      <c r="IH33" s="123"/>
      <c r="II33" s="123"/>
      <c r="IJ33" s="123"/>
      <c r="IK33" s="123"/>
      <c r="IL33" s="123"/>
      <c r="IM33" s="123"/>
      <c r="IN33" s="123"/>
      <c r="IO33" s="123"/>
      <c r="IP33" s="123"/>
      <c r="IQ33" s="123"/>
      <c r="IR33" s="123"/>
      <c r="IS33" s="123"/>
      <c r="IT33" s="123"/>
      <c r="IU33" s="123"/>
      <c r="IV33" s="123"/>
      <c r="IW33" s="123"/>
    </row>
    <row r="34" customFormat="false" ht="12.75" hidden="false" customHeight="false" outlineLevel="0" collapsed="false">
      <c r="A34" s="127"/>
      <c r="F34" s="122"/>
    </row>
    <row r="35" customFormat="false" ht="12.75" hidden="false" customHeight="false" outlineLevel="0" collapsed="false">
      <c r="A35" s="107"/>
      <c r="F35" s="109"/>
    </row>
    <row r="36" customFormat="false" ht="12.75" hidden="false" customHeight="false" outlineLevel="0" collapsed="false">
      <c r="A36" s="118"/>
      <c r="B36" s="118"/>
      <c r="C36" s="118"/>
      <c r="D36" s="118"/>
      <c r="E36" s="118"/>
      <c r="F36" s="129"/>
      <c r="G36" s="116"/>
      <c r="H36" s="116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  <c r="BQ36" s="117"/>
      <c r="BR36" s="117"/>
      <c r="BS36" s="117"/>
      <c r="BT36" s="117"/>
      <c r="BU36" s="117"/>
      <c r="BV36" s="117"/>
      <c r="BW36" s="117"/>
      <c r="BX36" s="117"/>
      <c r="BY36" s="117"/>
      <c r="BZ36" s="117"/>
      <c r="CA36" s="117"/>
      <c r="CB36" s="117"/>
      <c r="CC36" s="117"/>
      <c r="CD36" s="117"/>
      <c r="CE36" s="117"/>
      <c r="CF36" s="117"/>
      <c r="CG36" s="117"/>
      <c r="CH36" s="117"/>
      <c r="CI36" s="117"/>
      <c r="CJ36" s="117"/>
      <c r="CK36" s="117"/>
      <c r="CL36" s="117"/>
      <c r="CM36" s="117"/>
      <c r="CN36" s="117"/>
      <c r="CO36" s="117"/>
      <c r="CP36" s="117"/>
      <c r="CQ36" s="117"/>
      <c r="CR36" s="117"/>
      <c r="CS36" s="117"/>
      <c r="CT36" s="117"/>
      <c r="CU36" s="117"/>
      <c r="CV36" s="117"/>
      <c r="CW36" s="117"/>
      <c r="CX36" s="117"/>
      <c r="CY36" s="117"/>
      <c r="CZ36" s="117"/>
      <c r="DA36" s="117"/>
      <c r="DB36" s="117"/>
      <c r="DC36" s="117"/>
      <c r="DD36" s="117"/>
      <c r="DE36" s="117"/>
      <c r="DF36" s="117"/>
      <c r="DG36" s="117"/>
      <c r="DH36" s="117"/>
      <c r="DI36" s="117"/>
      <c r="DJ36" s="117"/>
      <c r="DK36" s="117"/>
      <c r="DL36" s="117"/>
      <c r="DM36" s="117"/>
      <c r="DN36" s="117"/>
      <c r="DO36" s="117"/>
      <c r="DP36" s="117"/>
      <c r="DQ36" s="117"/>
      <c r="DR36" s="117"/>
      <c r="DS36" s="117"/>
      <c r="DT36" s="117"/>
      <c r="DU36" s="117"/>
      <c r="DV36" s="117"/>
      <c r="DW36" s="117"/>
      <c r="DX36" s="117"/>
      <c r="DY36" s="117"/>
      <c r="DZ36" s="117"/>
      <c r="EA36" s="117"/>
      <c r="EB36" s="117"/>
      <c r="EC36" s="117"/>
      <c r="ED36" s="117"/>
      <c r="EE36" s="117"/>
      <c r="EF36" s="117"/>
      <c r="EG36" s="117"/>
      <c r="EH36" s="117"/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17"/>
      <c r="FD36" s="117"/>
      <c r="FE36" s="117"/>
      <c r="FF36" s="117"/>
      <c r="FG36" s="117"/>
      <c r="FH36" s="117"/>
      <c r="FI36" s="117"/>
      <c r="FJ36" s="117"/>
      <c r="FK36" s="117"/>
      <c r="FL36" s="117"/>
      <c r="FM36" s="117"/>
      <c r="FN36" s="117"/>
      <c r="FO36" s="117"/>
      <c r="FP36" s="117"/>
      <c r="FQ36" s="117"/>
      <c r="FR36" s="117"/>
      <c r="FS36" s="117"/>
      <c r="FT36" s="117"/>
      <c r="FU36" s="117"/>
      <c r="FV36" s="117"/>
      <c r="FW36" s="117"/>
      <c r="FX36" s="117"/>
      <c r="FY36" s="117"/>
      <c r="FZ36" s="117"/>
      <c r="GA36" s="117"/>
      <c r="GB36" s="117"/>
      <c r="GC36" s="117"/>
      <c r="GD36" s="117"/>
      <c r="GE36" s="117"/>
      <c r="GF36" s="117"/>
      <c r="GG36" s="117"/>
      <c r="GH36" s="117"/>
      <c r="GI36" s="117"/>
      <c r="GJ36" s="117"/>
      <c r="GK36" s="117"/>
      <c r="GL36" s="117"/>
      <c r="GM36" s="117"/>
      <c r="GN36" s="117"/>
      <c r="GO36" s="117"/>
      <c r="GP36" s="117"/>
      <c r="GQ36" s="117"/>
      <c r="GR36" s="117"/>
      <c r="GS36" s="117"/>
      <c r="GT36" s="117"/>
      <c r="GU36" s="117"/>
      <c r="GV36" s="117"/>
      <c r="GW36" s="117"/>
      <c r="GX36" s="117"/>
      <c r="GY36" s="117"/>
      <c r="GZ36" s="117"/>
      <c r="HA36" s="117"/>
      <c r="HB36" s="117"/>
      <c r="HC36" s="117"/>
      <c r="HD36" s="117"/>
      <c r="HE36" s="117"/>
      <c r="HF36" s="117"/>
      <c r="HG36" s="117"/>
      <c r="HH36" s="117"/>
      <c r="HI36" s="117"/>
      <c r="HJ36" s="117"/>
      <c r="HK36" s="117"/>
      <c r="HL36" s="117"/>
      <c r="HM36" s="117"/>
      <c r="HN36" s="117"/>
      <c r="HO36" s="117"/>
      <c r="HP36" s="117"/>
      <c r="HQ36" s="117"/>
      <c r="HR36" s="117"/>
      <c r="HS36" s="117"/>
      <c r="HT36" s="117"/>
      <c r="HU36" s="117"/>
      <c r="HV36" s="117"/>
      <c r="HW36" s="117"/>
      <c r="HX36" s="117"/>
      <c r="HY36" s="117"/>
      <c r="HZ36" s="117"/>
      <c r="IA36" s="117"/>
      <c r="IB36" s="117"/>
      <c r="IC36" s="117"/>
      <c r="ID36" s="117"/>
      <c r="IE36" s="117"/>
      <c r="IF36" s="117"/>
      <c r="IG36" s="117"/>
      <c r="IH36" s="117"/>
      <c r="II36" s="117"/>
      <c r="IJ36" s="117"/>
      <c r="IK36" s="117"/>
      <c r="IL36" s="117"/>
      <c r="IM36" s="117"/>
      <c r="IN36" s="117"/>
      <c r="IO36" s="117"/>
      <c r="IP36" s="117"/>
      <c r="IQ36" s="117"/>
      <c r="IR36" s="117"/>
      <c r="IS36" s="117"/>
      <c r="IT36" s="117"/>
      <c r="IU36" s="117"/>
      <c r="IV36" s="117"/>
      <c r="IW36" s="117"/>
    </row>
    <row r="37" customFormat="false" ht="12.75" hidden="false" customHeight="false" outlineLevel="0" collapsed="false">
      <c r="A37" s="118"/>
      <c r="B37" s="118"/>
      <c r="C37" s="118"/>
      <c r="D37" s="118"/>
      <c r="E37" s="118"/>
      <c r="F37" s="129"/>
      <c r="G37" s="130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17"/>
      <c r="AL37" s="117"/>
      <c r="AM37" s="117"/>
      <c r="AN37" s="117"/>
      <c r="AO37" s="117"/>
      <c r="AP37" s="117"/>
      <c r="AQ37" s="117"/>
      <c r="AR37" s="117"/>
      <c r="AS37" s="117"/>
      <c r="AT37" s="117"/>
      <c r="AU37" s="117"/>
      <c r="AV37" s="117"/>
      <c r="AW37" s="117"/>
      <c r="AX37" s="117"/>
      <c r="AY37" s="117"/>
      <c r="AZ37" s="117"/>
      <c r="BA37" s="117"/>
      <c r="BB37" s="117"/>
      <c r="BC37" s="117"/>
      <c r="BD37" s="117"/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BR37" s="117"/>
      <c r="BS37" s="117"/>
      <c r="BT37" s="117"/>
      <c r="BU37" s="117"/>
      <c r="BV37" s="117"/>
      <c r="BW37" s="117"/>
      <c r="BX37" s="117"/>
      <c r="BY37" s="117"/>
      <c r="BZ37" s="117"/>
      <c r="CA37" s="117"/>
      <c r="CB37" s="117"/>
      <c r="CC37" s="117"/>
      <c r="CD37" s="117"/>
      <c r="CE37" s="117"/>
      <c r="CF37" s="117"/>
      <c r="CG37" s="117"/>
      <c r="CH37" s="117"/>
      <c r="CI37" s="117"/>
      <c r="CJ37" s="117"/>
      <c r="CK37" s="117"/>
      <c r="CL37" s="117"/>
      <c r="CM37" s="117"/>
      <c r="CN37" s="117"/>
      <c r="CO37" s="117"/>
      <c r="CP37" s="117"/>
      <c r="CQ37" s="117"/>
      <c r="CR37" s="117"/>
      <c r="CS37" s="117"/>
      <c r="CT37" s="117"/>
      <c r="CU37" s="117"/>
      <c r="CV37" s="117"/>
      <c r="CW37" s="117"/>
      <c r="CX37" s="117"/>
      <c r="CY37" s="117"/>
      <c r="CZ37" s="117"/>
      <c r="DA37" s="117"/>
      <c r="DB37" s="117"/>
      <c r="DC37" s="117"/>
      <c r="DD37" s="117"/>
      <c r="DE37" s="117"/>
      <c r="DF37" s="117"/>
      <c r="DG37" s="117"/>
      <c r="DH37" s="117"/>
      <c r="DI37" s="117"/>
      <c r="DJ37" s="117"/>
      <c r="DK37" s="117"/>
      <c r="DL37" s="117"/>
      <c r="DM37" s="117"/>
      <c r="DN37" s="117"/>
      <c r="DO37" s="117"/>
      <c r="DP37" s="117"/>
      <c r="DQ37" s="117"/>
      <c r="DR37" s="117"/>
      <c r="DS37" s="117"/>
      <c r="DT37" s="117"/>
      <c r="DU37" s="117"/>
      <c r="DV37" s="117"/>
      <c r="DW37" s="117"/>
      <c r="DX37" s="117"/>
      <c r="DY37" s="117"/>
      <c r="DZ37" s="117"/>
      <c r="EA37" s="117"/>
      <c r="EB37" s="117"/>
      <c r="EC37" s="117"/>
      <c r="ED37" s="117"/>
      <c r="EE37" s="117"/>
      <c r="EF37" s="117"/>
      <c r="EG37" s="117"/>
      <c r="EH37" s="117"/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117"/>
      <c r="FE37" s="117"/>
      <c r="FF37" s="117"/>
      <c r="FG37" s="117"/>
      <c r="FH37" s="117"/>
      <c r="FI37" s="117"/>
      <c r="FJ37" s="117"/>
      <c r="FK37" s="117"/>
      <c r="FL37" s="117"/>
      <c r="FM37" s="117"/>
      <c r="FN37" s="117"/>
      <c r="FO37" s="117"/>
      <c r="FP37" s="117"/>
      <c r="FQ37" s="117"/>
      <c r="FR37" s="117"/>
      <c r="FS37" s="117"/>
      <c r="FT37" s="117"/>
      <c r="FU37" s="117"/>
      <c r="FV37" s="117"/>
      <c r="FW37" s="117"/>
      <c r="FX37" s="117"/>
      <c r="FY37" s="117"/>
      <c r="FZ37" s="117"/>
      <c r="GA37" s="117"/>
      <c r="GB37" s="117"/>
      <c r="GC37" s="117"/>
      <c r="GD37" s="117"/>
      <c r="GE37" s="117"/>
      <c r="GF37" s="117"/>
      <c r="GG37" s="117"/>
      <c r="GH37" s="117"/>
      <c r="GI37" s="117"/>
      <c r="GJ37" s="117"/>
      <c r="GK37" s="117"/>
      <c r="GL37" s="117"/>
      <c r="GM37" s="117"/>
      <c r="GN37" s="117"/>
      <c r="GO37" s="117"/>
      <c r="GP37" s="117"/>
      <c r="GQ37" s="117"/>
      <c r="GR37" s="117"/>
      <c r="GS37" s="117"/>
      <c r="GT37" s="117"/>
      <c r="GU37" s="117"/>
      <c r="GV37" s="117"/>
      <c r="GW37" s="117"/>
      <c r="GX37" s="117"/>
      <c r="GY37" s="117"/>
      <c r="GZ37" s="117"/>
      <c r="HA37" s="117"/>
      <c r="HB37" s="117"/>
      <c r="HC37" s="117"/>
      <c r="HD37" s="117"/>
      <c r="HE37" s="117"/>
      <c r="HF37" s="117"/>
      <c r="HG37" s="117"/>
      <c r="HH37" s="117"/>
      <c r="HI37" s="117"/>
      <c r="HJ37" s="117"/>
      <c r="HK37" s="117"/>
      <c r="HL37" s="117"/>
      <c r="HM37" s="117"/>
      <c r="HN37" s="117"/>
      <c r="HO37" s="117"/>
      <c r="HP37" s="117"/>
      <c r="HQ37" s="117"/>
      <c r="HR37" s="117"/>
      <c r="HS37" s="117"/>
      <c r="HT37" s="117"/>
      <c r="HU37" s="117"/>
      <c r="HV37" s="117"/>
      <c r="HW37" s="117"/>
      <c r="HX37" s="117"/>
      <c r="HY37" s="117"/>
      <c r="HZ37" s="117"/>
      <c r="IA37" s="117"/>
      <c r="IB37" s="117"/>
      <c r="IC37" s="117"/>
      <c r="ID37" s="117"/>
      <c r="IE37" s="117"/>
      <c r="IF37" s="117"/>
      <c r="IG37" s="117"/>
      <c r="IH37" s="117"/>
      <c r="II37" s="117"/>
      <c r="IJ37" s="117"/>
      <c r="IK37" s="117"/>
      <c r="IL37" s="117"/>
      <c r="IM37" s="117"/>
      <c r="IN37" s="117"/>
      <c r="IO37" s="117"/>
      <c r="IP37" s="117"/>
      <c r="IQ37" s="117"/>
      <c r="IR37" s="117"/>
      <c r="IS37" s="117"/>
      <c r="IT37" s="117"/>
      <c r="IU37" s="117"/>
      <c r="IV37" s="117"/>
      <c r="IW37" s="117"/>
    </row>
    <row r="38" customFormat="false" ht="12.75" hidden="false" customHeight="false" outlineLevel="0" collapsed="false">
      <c r="A38" s="107"/>
      <c r="B38" s="107"/>
      <c r="C38" s="107"/>
      <c r="D38" s="107"/>
      <c r="E38" s="107"/>
      <c r="F38" s="109"/>
    </row>
    <row r="39" customFormat="false" ht="12.75" hidden="false" customHeight="false" outlineLevel="0" collapsed="false">
      <c r="A39" s="126"/>
      <c r="B39" s="126"/>
      <c r="C39" s="126"/>
      <c r="D39" s="107"/>
      <c r="E39" s="107"/>
      <c r="F39" s="109"/>
    </row>
    <row r="40" customFormat="false" ht="12.75" hidden="false" customHeight="false" outlineLevel="0" collapsed="false">
      <c r="C40" s="126"/>
      <c r="D40" s="107"/>
      <c r="E40" s="107"/>
      <c r="F40" s="109"/>
    </row>
    <row r="41" customFormat="false" ht="12.75" hidden="false" customHeight="false" outlineLevel="0" collapsed="false">
      <c r="A41" s="131"/>
      <c r="B41" s="131"/>
      <c r="C41" s="131"/>
      <c r="D41" s="127"/>
      <c r="E41" s="127"/>
      <c r="F41" s="122"/>
      <c r="G41" s="128"/>
      <c r="H41" s="128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  <c r="IW41" s="123"/>
    </row>
    <row r="42" customFormat="false" ht="12.75" hidden="false" customHeight="false" outlineLevel="0" collapsed="false">
      <c r="A42" s="131"/>
      <c r="B42" s="123"/>
      <c r="C42" s="131"/>
      <c r="D42" s="127"/>
      <c r="E42" s="127"/>
      <c r="F42" s="128"/>
      <c r="G42" s="132"/>
      <c r="H42" s="128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  <c r="IW42" s="123"/>
    </row>
    <row r="43" customFormat="false" ht="12.75" hidden="false" customHeight="false" outlineLevel="0" collapsed="false">
      <c r="A43" s="127"/>
      <c r="B43" s="123"/>
      <c r="C43" s="127"/>
      <c r="D43" s="127"/>
      <c r="E43" s="127"/>
      <c r="F43" s="128"/>
      <c r="G43" s="132"/>
      <c r="H43" s="128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  <c r="IW43" s="123"/>
    </row>
    <row r="44" customFormat="false" ht="12.75" hidden="false" customHeight="false" outlineLevel="0" collapsed="false">
      <c r="A44" s="107"/>
      <c r="B44" s="107"/>
      <c r="C44" s="107"/>
      <c r="D44" s="107"/>
      <c r="E44" s="107"/>
      <c r="F44" s="109"/>
      <c r="G44" s="133"/>
    </row>
    <row r="45" customFormat="false" ht="12.75" hidden="false" customHeight="false" outlineLevel="0" collapsed="false">
      <c r="A45" s="126"/>
      <c r="B45" s="126"/>
      <c r="C45" s="126"/>
      <c r="D45" s="126"/>
      <c r="E45" s="126"/>
      <c r="F45" s="134"/>
    </row>
    <row r="46" customFormat="false" ht="12.75" hidden="false" customHeight="false" outlineLevel="0" collapsed="false">
      <c r="F46" s="111"/>
    </row>
    <row r="47" customFormat="false" ht="12.75" hidden="false" customHeight="false" outlineLevel="0" collapsed="false">
      <c r="F47" s="111"/>
    </row>
    <row r="48" customFormat="false" ht="12.75" hidden="false" customHeight="false" outlineLevel="0" collapsed="false">
      <c r="F48" s="111"/>
      <c r="I48" s="109"/>
    </row>
    <row r="49" customFormat="false" ht="12.75" hidden="false" customHeight="false" outlineLevel="0" collapsed="false">
      <c r="F49" s="111"/>
      <c r="I49" s="109"/>
    </row>
    <row r="50" customFormat="false" ht="12.75" hidden="false" customHeight="false" outlineLevel="0" collapsed="false">
      <c r="G50" s="128"/>
      <c r="H50" s="128"/>
      <c r="I50" s="122"/>
    </row>
    <row r="51" customFormat="false" ht="12.75" hidden="false" customHeight="false" outlineLevel="0" collapsed="false">
      <c r="A51" s="127"/>
      <c r="B51" s="123"/>
      <c r="C51" s="123"/>
      <c r="D51" s="123"/>
      <c r="E51" s="123"/>
      <c r="F51" s="122"/>
      <c r="G51" s="128"/>
      <c r="H51" s="128"/>
      <c r="I51" s="122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3"/>
      <c r="AF51" s="123"/>
      <c r="AG51" s="123"/>
      <c r="AH51" s="123"/>
      <c r="AI51" s="123"/>
      <c r="AJ51" s="123"/>
      <c r="AK51" s="123"/>
      <c r="AL51" s="123"/>
      <c r="AM51" s="123"/>
      <c r="AN51" s="123"/>
      <c r="AO51" s="123"/>
      <c r="AP51" s="123"/>
      <c r="AQ51" s="123"/>
      <c r="AR51" s="123"/>
      <c r="AS51" s="123"/>
      <c r="AT51" s="123"/>
      <c r="AU51" s="123"/>
      <c r="AV51" s="123"/>
      <c r="AW51" s="123"/>
      <c r="AX51" s="123"/>
      <c r="AY51" s="123"/>
      <c r="AZ51" s="123"/>
      <c r="BA51" s="123"/>
      <c r="BB51" s="123"/>
      <c r="BC51" s="123"/>
      <c r="BD51" s="123"/>
      <c r="BE51" s="123"/>
      <c r="BF51" s="123"/>
      <c r="BG51" s="123"/>
      <c r="BH51" s="123"/>
      <c r="BI51" s="123"/>
      <c r="BJ51" s="123"/>
      <c r="BK51" s="123"/>
      <c r="BL51" s="123"/>
      <c r="BM51" s="123"/>
      <c r="BN51" s="123"/>
      <c r="BO51" s="123"/>
      <c r="BP51" s="123"/>
      <c r="BQ51" s="123"/>
      <c r="BR51" s="123"/>
      <c r="BS51" s="123"/>
      <c r="BT51" s="123"/>
      <c r="BU51" s="123"/>
      <c r="BV51" s="123"/>
      <c r="BW51" s="123"/>
      <c r="BX51" s="123"/>
      <c r="BY51" s="123"/>
      <c r="BZ51" s="123"/>
      <c r="CA51" s="123"/>
      <c r="CB51" s="123"/>
      <c r="CC51" s="123"/>
      <c r="CD51" s="123"/>
      <c r="CE51" s="123"/>
      <c r="CF51" s="123"/>
      <c r="CG51" s="123"/>
      <c r="CH51" s="123"/>
      <c r="CI51" s="123"/>
      <c r="CJ51" s="123"/>
      <c r="CK51" s="123"/>
      <c r="CL51" s="123"/>
      <c r="CM51" s="123"/>
      <c r="CN51" s="123"/>
      <c r="CO51" s="123"/>
      <c r="CP51" s="123"/>
      <c r="CQ51" s="123"/>
      <c r="CR51" s="123"/>
      <c r="CS51" s="123"/>
      <c r="CT51" s="123"/>
      <c r="CU51" s="123"/>
      <c r="CV51" s="123"/>
      <c r="CW51" s="123"/>
      <c r="CX51" s="123"/>
      <c r="CY51" s="123"/>
      <c r="CZ51" s="123"/>
      <c r="DA51" s="123"/>
      <c r="DB51" s="123"/>
      <c r="DC51" s="123"/>
      <c r="DD51" s="123"/>
      <c r="DE51" s="123"/>
      <c r="DF51" s="123"/>
      <c r="DG51" s="123"/>
      <c r="DH51" s="123"/>
      <c r="DI51" s="123"/>
      <c r="DJ51" s="123"/>
      <c r="DK51" s="123"/>
      <c r="DL51" s="123"/>
      <c r="DM51" s="123"/>
      <c r="DN51" s="123"/>
      <c r="DO51" s="123"/>
      <c r="DP51" s="123"/>
      <c r="DQ51" s="123"/>
      <c r="DR51" s="123"/>
      <c r="DS51" s="123"/>
      <c r="DT51" s="123"/>
      <c r="DU51" s="123"/>
      <c r="DV51" s="123"/>
      <c r="DW51" s="123"/>
      <c r="DX51" s="123"/>
      <c r="DY51" s="123"/>
      <c r="DZ51" s="123"/>
      <c r="EA51" s="123"/>
      <c r="EB51" s="123"/>
      <c r="EC51" s="123"/>
      <c r="ED51" s="123"/>
      <c r="EE51" s="123"/>
      <c r="EF51" s="123"/>
      <c r="EG51" s="123"/>
      <c r="EH51" s="123"/>
      <c r="EI51" s="123"/>
      <c r="EJ51" s="123"/>
      <c r="EK51" s="123"/>
      <c r="EL51" s="123"/>
      <c r="EM51" s="123"/>
      <c r="EN51" s="123"/>
      <c r="EO51" s="123"/>
      <c r="EP51" s="123"/>
      <c r="EQ51" s="123"/>
      <c r="ER51" s="123"/>
      <c r="ES51" s="123"/>
      <c r="ET51" s="123"/>
      <c r="EU51" s="123"/>
      <c r="EV51" s="123"/>
      <c r="EW51" s="123"/>
      <c r="EX51" s="123"/>
      <c r="EY51" s="123"/>
      <c r="EZ51" s="123"/>
      <c r="FA51" s="123"/>
      <c r="FB51" s="123"/>
      <c r="FC51" s="123"/>
      <c r="FD51" s="123"/>
      <c r="FE51" s="123"/>
      <c r="FF51" s="123"/>
      <c r="FG51" s="123"/>
      <c r="FH51" s="123"/>
      <c r="FI51" s="123"/>
      <c r="FJ51" s="123"/>
      <c r="FK51" s="123"/>
      <c r="FL51" s="123"/>
      <c r="FM51" s="123"/>
      <c r="FN51" s="123"/>
      <c r="FO51" s="123"/>
      <c r="FP51" s="123"/>
      <c r="FQ51" s="123"/>
      <c r="FR51" s="123"/>
      <c r="FS51" s="123"/>
      <c r="FT51" s="123"/>
      <c r="FU51" s="123"/>
      <c r="FV51" s="123"/>
      <c r="FW51" s="123"/>
      <c r="FX51" s="123"/>
      <c r="FY51" s="123"/>
      <c r="FZ51" s="123"/>
      <c r="GA51" s="123"/>
      <c r="GB51" s="123"/>
      <c r="GC51" s="123"/>
      <c r="GD51" s="123"/>
      <c r="GE51" s="123"/>
      <c r="GF51" s="123"/>
      <c r="GG51" s="123"/>
      <c r="GH51" s="123"/>
      <c r="GI51" s="123"/>
      <c r="GJ51" s="123"/>
      <c r="GK51" s="123"/>
      <c r="GL51" s="123"/>
      <c r="GM51" s="123"/>
      <c r="GN51" s="123"/>
      <c r="GO51" s="123"/>
      <c r="GP51" s="123"/>
      <c r="GQ51" s="123"/>
      <c r="GR51" s="123"/>
      <c r="GS51" s="123"/>
      <c r="GT51" s="123"/>
      <c r="GU51" s="123"/>
      <c r="GV51" s="123"/>
      <c r="GW51" s="123"/>
      <c r="GX51" s="123"/>
      <c r="GY51" s="123"/>
      <c r="GZ51" s="123"/>
      <c r="HA51" s="123"/>
      <c r="HB51" s="123"/>
      <c r="HC51" s="123"/>
      <c r="HD51" s="123"/>
      <c r="HE51" s="123"/>
      <c r="HF51" s="123"/>
      <c r="HG51" s="123"/>
      <c r="HH51" s="123"/>
      <c r="HI51" s="123"/>
      <c r="HJ51" s="123"/>
      <c r="HK51" s="123"/>
      <c r="HL51" s="123"/>
      <c r="HM51" s="123"/>
      <c r="HN51" s="123"/>
      <c r="HO51" s="123"/>
      <c r="HP51" s="123"/>
      <c r="HQ51" s="123"/>
      <c r="HR51" s="123"/>
      <c r="HS51" s="123"/>
      <c r="HT51" s="123"/>
      <c r="HU51" s="123"/>
      <c r="HV51" s="123"/>
      <c r="HW51" s="123"/>
      <c r="HX51" s="123"/>
      <c r="HY51" s="123"/>
      <c r="HZ51" s="123"/>
      <c r="IA51" s="123"/>
      <c r="IB51" s="123"/>
      <c r="IC51" s="123"/>
      <c r="ID51" s="123"/>
      <c r="IE51" s="123"/>
      <c r="IF51" s="123"/>
      <c r="IG51" s="123"/>
      <c r="IH51" s="123"/>
      <c r="II51" s="123"/>
      <c r="IJ51" s="123"/>
      <c r="IK51" s="123"/>
      <c r="IL51" s="123"/>
      <c r="IM51" s="123"/>
      <c r="IN51" s="123"/>
      <c r="IO51" s="123"/>
      <c r="IP51" s="123"/>
      <c r="IQ51" s="123"/>
      <c r="IR51" s="123"/>
      <c r="IS51" s="123"/>
      <c r="IT51" s="123"/>
      <c r="IU51" s="123"/>
      <c r="IV51" s="123"/>
      <c r="IW51" s="123"/>
    </row>
    <row r="52" customFormat="false" ht="12.75" hidden="false" customHeight="false" outlineLevel="0" collapsed="false">
      <c r="A52" s="123"/>
      <c r="B52" s="123"/>
      <c r="C52" s="123"/>
      <c r="D52" s="123"/>
      <c r="E52" s="123"/>
      <c r="F52" s="128"/>
      <c r="G52" s="128"/>
      <c r="H52" s="128"/>
      <c r="I52" s="122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3"/>
      <c r="AC52" s="123"/>
      <c r="AD52" s="123"/>
      <c r="AE52" s="123"/>
      <c r="AF52" s="123"/>
      <c r="AG52" s="123"/>
      <c r="AH52" s="123"/>
      <c r="AI52" s="123"/>
      <c r="AJ52" s="123"/>
      <c r="AK52" s="123"/>
      <c r="AL52" s="123"/>
      <c r="AM52" s="123"/>
      <c r="AN52" s="123"/>
      <c r="AO52" s="123"/>
      <c r="AP52" s="123"/>
      <c r="AQ52" s="123"/>
      <c r="AR52" s="123"/>
      <c r="AS52" s="123"/>
      <c r="AT52" s="123"/>
      <c r="AU52" s="123"/>
      <c r="AV52" s="123"/>
      <c r="AW52" s="123"/>
      <c r="AX52" s="123"/>
      <c r="AY52" s="123"/>
      <c r="AZ52" s="123"/>
      <c r="BA52" s="123"/>
      <c r="BB52" s="123"/>
      <c r="BC52" s="123"/>
      <c r="BD52" s="123"/>
      <c r="BE52" s="123"/>
      <c r="BF52" s="123"/>
      <c r="BG52" s="123"/>
      <c r="BH52" s="123"/>
      <c r="BI52" s="123"/>
      <c r="BJ52" s="123"/>
      <c r="BK52" s="123"/>
      <c r="BL52" s="123"/>
      <c r="BM52" s="123"/>
      <c r="BN52" s="123"/>
      <c r="BO52" s="123"/>
      <c r="BP52" s="123"/>
      <c r="BQ52" s="123"/>
      <c r="BR52" s="123"/>
      <c r="BS52" s="123"/>
      <c r="BT52" s="123"/>
      <c r="BU52" s="123"/>
      <c r="BV52" s="123"/>
      <c r="BW52" s="123"/>
      <c r="BX52" s="123"/>
      <c r="BY52" s="123"/>
      <c r="BZ52" s="123"/>
      <c r="CA52" s="123"/>
      <c r="CB52" s="123"/>
      <c r="CC52" s="123"/>
      <c r="CD52" s="123"/>
      <c r="CE52" s="123"/>
      <c r="CF52" s="123"/>
      <c r="CG52" s="123"/>
      <c r="CH52" s="123"/>
      <c r="CI52" s="123"/>
      <c r="CJ52" s="123"/>
      <c r="CK52" s="123"/>
      <c r="CL52" s="123"/>
      <c r="CM52" s="123"/>
      <c r="CN52" s="123"/>
      <c r="CO52" s="123"/>
      <c r="CP52" s="123"/>
      <c r="CQ52" s="123"/>
      <c r="CR52" s="123"/>
      <c r="CS52" s="123"/>
      <c r="CT52" s="123"/>
      <c r="CU52" s="123"/>
      <c r="CV52" s="123"/>
      <c r="CW52" s="123"/>
      <c r="CX52" s="123"/>
      <c r="CY52" s="123"/>
      <c r="CZ52" s="123"/>
      <c r="DA52" s="123"/>
      <c r="DB52" s="123"/>
      <c r="DC52" s="123"/>
      <c r="DD52" s="123"/>
      <c r="DE52" s="123"/>
      <c r="DF52" s="123"/>
      <c r="DG52" s="123"/>
      <c r="DH52" s="123"/>
      <c r="DI52" s="123"/>
      <c r="DJ52" s="123"/>
      <c r="DK52" s="123"/>
      <c r="DL52" s="123"/>
      <c r="DM52" s="123"/>
      <c r="DN52" s="123"/>
      <c r="DO52" s="123"/>
      <c r="DP52" s="123"/>
      <c r="DQ52" s="123"/>
      <c r="DR52" s="123"/>
      <c r="DS52" s="123"/>
      <c r="DT52" s="123"/>
      <c r="DU52" s="123"/>
      <c r="DV52" s="123"/>
      <c r="DW52" s="123"/>
      <c r="DX52" s="123"/>
      <c r="DY52" s="123"/>
      <c r="DZ52" s="123"/>
      <c r="EA52" s="123"/>
      <c r="EB52" s="123"/>
      <c r="EC52" s="123"/>
      <c r="ED52" s="123"/>
      <c r="EE52" s="123"/>
      <c r="EF52" s="123"/>
      <c r="EG52" s="123"/>
      <c r="EH52" s="123"/>
      <c r="EI52" s="123"/>
      <c r="EJ52" s="123"/>
      <c r="EK52" s="123"/>
      <c r="EL52" s="123"/>
      <c r="EM52" s="123"/>
      <c r="EN52" s="123"/>
      <c r="EO52" s="123"/>
      <c r="EP52" s="123"/>
      <c r="EQ52" s="123"/>
      <c r="ER52" s="123"/>
      <c r="ES52" s="123"/>
      <c r="ET52" s="123"/>
      <c r="EU52" s="123"/>
      <c r="EV52" s="123"/>
      <c r="EW52" s="123"/>
      <c r="EX52" s="123"/>
      <c r="EY52" s="123"/>
      <c r="EZ52" s="123"/>
      <c r="FA52" s="123"/>
      <c r="FB52" s="123"/>
      <c r="FC52" s="123"/>
      <c r="FD52" s="123"/>
      <c r="FE52" s="123"/>
      <c r="FF52" s="123"/>
      <c r="FG52" s="123"/>
      <c r="FH52" s="123"/>
      <c r="FI52" s="123"/>
      <c r="FJ52" s="123"/>
      <c r="FK52" s="123"/>
      <c r="FL52" s="123"/>
      <c r="FM52" s="123"/>
      <c r="FN52" s="123"/>
      <c r="FO52" s="123"/>
      <c r="FP52" s="123"/>
      <c r="FQ52" s="123"/>
      <c r="FR52" s="123"/>
      <c r="FS52" s="123"/>
      <c r="FT52" s="123"/>
      <c r="FU52" s="123"/>
      <c r="FV52" s="123"/>
      <c r="FW52" s="123"/>
      <c r="FX52" s="123"/>
      <c r="FY52" s="123"/>
      <c r="FZ52" s="123"/>
      <c r="GA52" s="123"/>
      <c r="GB52" s="123"/>
      <c r="GC52" s="123"/>
      <c r="GD52" s="123"/>
      <c r="GE52" s="123"/>
      <c r="GF52" s="123"/>
      <c r="GG52" s="123"/>
      <c r="GH52" s="123"/>
      <c r="GI52" s="123"/>
      <c r="GJ52" s="123"/>
      <c r="GK52" s="123"/>
      <c r="GL52" s="123"/>
      <c r="GM52" s="123"/>
      <c r="GN52" s="123"/>
      <c r="GO52" s="123"/>
      <c r="GP52" s="123"/>
      <c r="GQ52" s="123"/>
      <c r="GR52" s="123"/>
      <c r="GS52" s="123"/>
      <c r="GT52" s="123"/>
      <c r="GU52" s="123"/>
      <c r="GV52" s="123"/>
      <c r="GW52" s="123"/>
      <c r="GX52" s="123"/>
      <c r="GY52" s="123"/>
      <c r="GZ52" s="123"/>
      <c r="HA52" s="123"/>
      <c r="HB52" s="123"/>
      <c r="HC52" s="123"/>
      <c r="HD52" s="123"/>
      <c r="HE52" s="123"/>
      <c r="HF52" s="123"/>
      <c r="HG52" s="123"/>
      <c r="HH52" s="123"/>
      <c r="HI52" s="123"/>
      <c r="HJ52" s="123"/>
      <c r="HK52" s="123"/>
      <c r="HL52" s="123"/>
      <c r="HM52" s="123"/>
      <c r="HN52" s="123"/>
      <c r="HO52" s="123"/>
      <c r="HP52" s="123"/>
      <c r="HQ52" s="123"/>
      <c r="HR52" s="123"/>
      <c r="HS52" s="123"/>
      <c r="HT52" s="123"/>
      <c r="HU52" s="123"/>
      <c r="HV52" s="123"/>
      <c r="HW52" s="123"/>
      <c r="HX52" s="123"/>
      <c r="HY52" s="123"/>
      <c r="HZ52" s="123"/>
      <c r="IA52" s="123"/>
      <c r="IB52" s="123"/>
      <c r="IC52" s="123"/>
      <c r="ID52" s="123"/>
      <c r="IE52" s="123"/>
      <c r="IF52" s="123"/>
      <c r="IG52" s="123"/>
      <c r="IH52" s="123"/>
      <c r="II52" s="123"/>
      <c r="IJ52" s="123"/>
      <c r="IK52" s="123"/>
      <c r="IL52" s="123"/>
      <c r="IM52" s="123"/>
      <c r="IN52" s="123"/>
      <c r="IO52" s="123"/>
      <c r="IP52" s="123"/>
      <c r="IQ52" s="123"/>
      <c r="IR52" s="123"/>
      <c r="IS52" s="123"/>
      <c r="IT52" s="123"/>
      <c r="IU52" s="123"/>
      <c r="IV52" s="123"/>
      <c r="IW52" s="123"/>
    </row>
    <row r="53" customFormat="false" ht="12.75" hidden="false" customHeight="false" outlineLevel="0" collapsed="false">
      <c r="A53" s="123"/>
      <c r="B53" s="123"/>
      <c r="C53" s="123"/>
      <c r="D53" s="123"/>
      <c r="E53" s="123"/>
      <c r="F53" s="128"/>
      <c r="G53" s="128"/>
      <c r="H53" s="128"/>
      <c r="I53" s="122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  <c r="AQ53" s="123"/>
      <c r="AR53" s="123"/>
      <c r="AS53" s="123"/>
      <c r="AT53" s="123"/>
      <c r="AU53" s="123"/>
      <c r="AV53" s="123"/>
      <c r="AW53" s="123"/>
      <c r="AX53" s="123"/>
      <c r="AY53" s="123"/>
      <c r="AZ53" s="123"/>
      <c r="BA53" s="123"/>
      <c r="BB53" s="123"/>
      <c r="BC53" s="123"/>
      <c r="BD53" s="123"/>
      <c r="BE53" s="123"/>
      <c r="BF53" s="123"/>
      <c r="BG53" s="123"/>
      <c r="BH53" s="123"/>
      <c r="BI53" s="123"/>
      <c r="BJ53" s="123"/>
      <c r="BK53" s="123"/>
      <c r="BL53" s="123"/>
      <c r="BM53" s="123"/>
      <c r="BN53" s="123"/>
      <c r="BO53" s="123"/>
      <c r="BP53" s="123"/>
      <c r="BQ53" s="123"/>
      <c r="BR53" s="123"/>
      <c r="BS53" s="123"/>
      <c r="BT53" s="123"/>
      <c r="BU53" s="123"/>
      <c r="BV53" s="123"/>
      <c r="BW53" s="123"/>
      <c r="BX53" s="123"/>
      <c r="BY53" s="123"/>
      <c r="BZ53" s="123"/>
      <c r="CA53" s="123"/>
      <c r="CB53" s="123"/>
      <c r="CC53" s="123"/>
      <c r="CD53" s="123"/>
      <c r="CE53" s="123"/>
      <c r="CF53" s="123"/>
      <c r="CG53" s="123"/>
      <c r="CH53" s="123"/>
      <c r="CI53" s="123"/>
      <c r="CJ53" s="123"/>
      <c r="CK53" s="123"/>
      <c r="CL53" s="123"/>
      <c r="CM53" s="123"/>
      <c r="CN53" s="123"/>
      <c r="CO53" s="123"/>
      <c r="CP53" s="123"/>
      <c r="CQ53" s="123"/>
      <c r="CR53" s="123"/>
      <c r="CS53" s="123"/>
      <c r="CT53" s="123"/>
      <c r="CU53" s="123"/>
      <c r="CV53" s="123"/>
      <c r="CW53" s="123"/>
      <c r="CX53" s="123"/>
      <c r="CY53" s="123"/>
      <c r="CZ53" s="123"/>
      <c r="DA53" s="123"/>
      <c r="DB53" s="123"/>
      <c r="DC53" s="123"/>
      <c r="DD53" s="123"/>
      <c r="DE53" s="123"/>
      <c r="DF53" s="123"/>
      <c r="DG53" s="123"/>
      <c r="DH53" s="123"/>
      <c r="DI53" s="123"/>
      <c r="DJ53" s="123"/>
      <c r="DK53" s="123"/>
      <c r="DL53" s="123"/>
      <c r="DM53" s="123"/>
      <c r="DN53" s="123"/>
      <c r="DO53" s="123"/>
      <c r="DP53" s="123"/>
      <c r="DQ53" s="123"/>
      <c r="DR53" s="123"/>
      <c r="DS53" s="123"/>
      <c r="DT53" s="123"/>
      <c r="DU53" s="123"/>
      <c r="DV53" s="123"/>
      <c r="DW53" s="123"/>
      <c r="DX53" s="123"/>
      <c r="DY53" s="123"/>
      <c r="DZ53" s="123"/>
      <c r="EA53" s="123"/>
      <c r="EB53" s="123"/>
      <c r="EC53" s="123"/>
      <c r="ED53" s="123"/>
      <c r="EE53" s="123"/>
      <c r="EF53" s="123"/>
      <c r="EG53" s="123"/>
      <c r="EH53" s="123"/>
      <c r="EI53" s="123"/>
      <c r="EJ53" s="123"/>
      <c r="EK53" s="123"/>
      <c r="EL53" s="123"/>
      <c r="EM53" s="123"/>
      <c r="EN53" s="123"/>
      <c r="EO53" s="123"/>
      <c r="EP53" s="123"/>
      <c r="EQ53" s="123"/>
      <c r="ER53" s="123"/>
      <c r="ES53" s="123"/>
      <c r="ET53" s="123"/>
      <c r="EU53" s="123"/>
      <c r="EV53" s="123"/>
      <c r="EW53" s="123"/>
      <c r="EX53" s="123"/>
      <c r="EY53" s="123"/>
      <c r="EZ53" s="123"/>
      <c r="FA53" s="123"/>
      <c r="FB53" s="123"/>
      <c r="FC53" s="123"/>
      <c r="FD53" s="123"/>
      <c r="FE53" s="123"/>
      <c r="FF53" s="123"/>
      <c r="FG53" s="123"/>
      <c r="FH53" s="123"/>
      <c r="FI53" s="123"/>
      <c r="FJ53" s="123"/>
      <c r="FK53" s="123"/>
      <c r="FL53" s="123"/>
      <c r="FM53" s="123"/>
      <c r="FN53" s="123"/>
      <c r="FO53" s="123"/>
      <c r="FP53" s="123"/>
      <c r="FQ53" s="123"/>
      <c r="FR53" s="123"/>
      <c r="FS53" s="123"/>
      <c r="FT53" s="123"/>
      <c r="FU53" s="123"/>
      <c r="FV53" s="123"/>
      <c r="FW53" s="123"/>
      <c r="FX53" s="123"/>
      <c r="FY53" s="123"/>
      <c r="FZ53" s="123"/>
      <c r="GA53" s="123"/>
      <c r="GB53" s="123"/>
      <c r="GC53" s="123"/>
      <c r="GD53" s="123"/>
      <c r="GE53" s="123"/>
      <c r="GF53" s="123"/>
      <c r="GG53" s="123"/>
      <c r="GH53" s="123"/>
      <c r="GI53" s="123"/>
      <c r="GJ53" s="123"/>
      <c r="GK53" s="123"/>
      <c r="GL53" s="123"/>
      <c r="GM53" s="123"/>
      <c r="GN53" s="123"/>
      <c r="GO53" s="123"/>
      <c r="GP53" s="123"/>
      <c r="GQ53" s="123"/>
      <c r="GR53" s="123"/>
      <c r="GS53" s="123"/>
      <c r="GT53" s="123"/>
      <c r="GU53" s="123"/>
      <c r="GV53" s="123"/>
      <c r="GW53" s="123"/>
      <c r="GX53" s="123"/>
      <c r="GY53" s="123"/>
      <c r="GZ53" s="123"/>
      <c r="HA53" s="123"/>
      <c r="HB53" s="123"/>
      <c r="HC53" s="123"/>
      <c r="HD53" s="123"/>
      <c r="HE53" s="123"/>
      <c r="HF53" s="123"/>
      <c r="HG53" s="123"/>
      <c r="HH53" s="123"/>
      <c r="HI53" s="123"/>
      <c r="HJ53" s="123"/>
      <c r="HK53" s="123"/>
      <c r="HL53" s="123"/>
      <c r="HM53" s="123"/>
      <c r="HN53" s="123"/>
      <c r="HO53" s="123"/>
      <c r="HP53" s="123"/>
      <c r="HQ53" s="123"/>
      <c r="HR53" s="123"/>
      <c r="HS53" s="123"/>
      <c r="HT53" s="123"/>
      <c r="HU53" s="123"/>
      <c r="HV53" s="123"/>
      <c r="HW53" s="123"/>
      <c r="HX53" s="123"/>
      <c r="HY53" s="123"/>
      <c r="HZ53" s="123"/>
      <c r="IA53" s="123"/>
      <c r="IB53" s="123"/>
      <c r="IC53" s="123"/>
      <c r="ID53" s="123"/>
      <c r="IE53" s="123"/>
      <c r="IF53" s="123"/>
      <c r="IG53" s="123"/>
      <c r="IH53" s="123"/>
      <c r="II53" s="123"/>
      <c r="IJ53" s="123"/>
      <c r="IK53" s="123"/>
      <c r="IL53" s="123"/>
      <c r="IM53" s="123"/>
      <c r="IN53" s="123"/>
      <c r="IO53" s="123"/>
      <c r="IP53" s="123"/>
      <c r="IQ53" s="123"/>
      <c r="IR53" s="123"/>
      <c r="IS53" s="123"/>
      <c r="IT53" s="123"/>
      <c r="IU53" s="123"/>
      <c r="IV53" s="123"/>
      <c r="IW53" s="123"/>
    </row>
    <row r="54" customFormat="false" ht="12.75" hidden="false" customHeight="false" outlineLevel="0" collapsed="false">
      <c r="A54" s="123"/>
      <c r="B54" s="123"/>
      <c r="C54" s="123"/>
      <c r="D54" s="123"/>
      <c r="E54" s="123"/>
      <c r="F54" s="128"/>
      <c r="I54" s="109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3"/>
      <c r="AB54" s="123"/>
      <c r="AC54" s="123"/>
      <c r="AD54" s="123"/>
      <c r="AE54" s="123"/>
      <c r="AF54" s="123"/>
      <c r="AG54" s="123"/>
      <c r="AH54" s="123"/>
      <c r="AI54" s="123"/>
      <c r="AJ54" s="123"/>
      <c r="AK54" s="123"/>
      <c r="AL54" s="123"/>
      <c r="AM54" s="123"/>
      <c r="AN54" s="123"/>
      <c r="AO54" s="123"/>
      <c r="AP54" s="123"/>
      <c r="AQ54" s="123"/>
      <c r="AR54" s="123"/>
      <c r="AS54" s="123"/>
      <c r="AT54" s="123"/>
      <c r="AU54" s="123"/>
      <c r="AV54" s="123"/>
      <c r="AW54" s="123"/>
      <c r="AX54" s="123"/>
      <c r="AY54" s="123"/>
      <c r="AZ54" s="123"/>
      <c r="BA54" s="123"/>
      <c r="BB54" s="123"/>
      <c r="BC54" s="123"/>
      <c r="BD54" s="123"/>
      <c r="BE54" s="123"/>
      <c r="BF54" s="123"/>
      <c r="BG54" s="123"/>
      <c r="BH54" s="123"/>
      <c r="BI54" s="123"/>
      <c r="BJ54" s="123"/>
      <c r="BK54" s="123"/>
      <c r="BL54" s="123"/>
      <c r="BM54" s="123"/>
      <c r="BN54" s="123"/>
      <c r="BO54" s="123"/>
      <c r="BP54" s="123"/>
      <c r="BQ54" s="123"/>
      <c r="BR54" s="123"/>
      <c r="BS54" s="123"/>
      <c r="BT54" s="123"/>
      <c r="BU54" s="123"/>
      <c r="BV54" s="123"/>
      <c r="BW54" s="123"/>
      <c r="BX54" s="123"/>
      <c r="BY54" s="123"/>
      <c r="BZ54" s="123"/>
      <c r="CA54" s="123"/>
      <c r="CB54" s="123"/>
      <c r="CC54" s="123"/>
      <c r="CD54" s="123"/>
      <c r="CE54" s="123"/>
      <c r="CF54" s="123"/>
      <c r="CG54" s="123"/>
      <c r="CH54" s="123"/>
      <c r="CI54" s="123"/>
      <c r="CJ54" s="123"/>
      <c r="CK54" s="123"/>
      <c r="CL54" s="123"/>
      <c r="CM54" s="123"/>
      <c r="CN54" s="123"/>
      <c r="CO54" s="123"/>
      <c r="CP54" s="123"/>
      <c r="CQ54" s="123"/>
      <c r="CR54" s="123"/>
      <c r="CS54" s="123"/>
      <c r="CT54" s="123"/>
      <c r="CU54" s="123"/>
      <c r="CV54" s="123"/>
      <c r="CW54" s="123"/>
      <c r="CX54" s="123"/>
      <c r="CY54" s="123"/>
      <c r="CZ54" s="123"/>
      <c r="DA54" s="123"/>
      <c r="DB54" s="123"/>
      <c r="DC54" s="123"/>
      <c r="DD54" s="123"/>
      <c r="DE54" s="123"/>
      <c r="DF54" s="123"/>
      <c r="DG54" s="123"/>
      <c r="DH54" s="123"/>
      <c r="DI54" s="123"/>
      <c r="DJ54" s="123"/>
      <c r="DK54" s="123"/>
      <c r="DL54" s="123"/>
      <c r="DM54" s="123"/>
      <c r="DN54" s="123"/>
      <c r="DO54" s="123"/>
      <c r="DP54" s="123"/>
      <c r="DQ54" s="123"/>
      <c r="DR54" s="123"/>
      <c r="DS54" s="123"/>
      <c r="DT54" s="123"/>
      <c r="DU54" s="123"/>
      <c r="DV54" s="123"/>
      <c r="DW54" s="123"/>
      <c r="DX54" s="123"/>
      <c r="DY54" s="123"/>
      <c r="DZ54" s="123"/>
      <c r="EA54" s="123"/>
      <c r="EB54" s="123"/>
      <c r="EC54" s="123"/>
      <c r="ED54" s="123"/>
      <c r="EE54" s="123"/>
      <c r="EF54" s="123"/>
      <c r="EG54" s="123"/>
      <c r="EH54" s="123"/>
      <c r="EI54" s="123"/>
      <c r="EJ54" s="123"/>
      <c r="EK54" s="123"/>
      <c r="EL54" s="123"/>
      <c r="EM54" s="123"/>
      <c r="EN54" s="123"/>
      <c r="EO54" s="123"/>
      <c r="EP54" s="123"/>
      <c r="EQ54" s="123"/>
      <c r="ER54" s="123"/>
      <c r="ES54" s="123"/>
      <c r="ET54" s="123"/>
      <c r="EU54" s="123"/>
      <c r="EV54" s="123"/>
      <c r="EW54" s="123"/>
      <c r="EX54" s="123"/>
      <c r="EY54" s="123"/>
      <c r="EZ54" s="123"/>
      <c r="FA54" s="123"/>
      <c r="FB54" s="123"/>
      <c r="FC54" s="123"/>
      <c r="FD54" s="123"/>
      <c r="FE54" s="123"/>
      <c r="FF54" s="123"/>
      <c r="FG54" s="123"/>
      <c r="FH54" s="123"/>
      <c r="FI54" s="123"/>
      <c r="FJ54" s="123"/>
      <c r="FK54" s="123"/>
      <c r="FL54" s="123"/>
      <c r="FM54" s="123"/>
      <c r="FN54" s="123"/>
      <c r="FO54" s="123"/>
      <c r="FP54" s="123"/>
      <c r="FQ54" s="123"/>
      <c r="FR54" s="123"/>
      <c r="FS54" s="123"/>
      <c r="FT54" s="123"/>
      <c r="FU54" s="123"/>
      <c r="FV54" s="123"/>
      <c r="FW54" s="123"/>
      <c r="FX54" s="123"/>
      <c r="FY54" s="123"/>
      <c r="FZ54" s="123"/>
      <c r="GA54" s="123"/>
      <c r="GB54" s="123"/>
      <c r="GC54" s="123"/>
      <c r="GD54" s="123"/>
      <c r="GE54" s="123"/>
      <c r="GF54" s="123"/>
      <c r="GG54" s="123"/>
      <c r="GH54" s="123"/>
      <c r="GI54" s="123"/>
      <c r="GJ54" s="123"/>
      <c r="GK54" s="123"/>
      <c r="GL54" s="123"/>
      <c r="GM54" s="123"/>
      <c r="GN54" s="123"/>
      <c r="GO54" s="123"/>
      <c r="GP54" s="123"/>
      <c r="GQ54" s="123"/>
      <c r="GR54" s="123"/>
      <c r="GS54" s="123"/>
      <c r="GT54" s="123"/>
      <c r="GU54" s="123"/>
      <c r="GV54" s="123"/>
      <c r="GW54" s="123"/>
      <c r="GX54" s="123"/>
      <c r="GY54" s="123"/>
      <c r="GZ54" s="123"/>
      <c r="HA54" s="123"/>
      <c r="HB54" s="123"/>
      <c r="HC54" s="123"/>
      <c r="HD54" s="123"/>
      <c r="HE54" s="123"/>
      <c r="HF54" s="123"/>
      <c r="HG54" s="123"/>
      <c r="HH54" s="123"/>
      <c r="HI54" s="123"/>
      <c r="HJ54" s="123"/>
      <c r="HK54" s="123"/>
      <c r="HL54" s="123"/>
      <c r="HM54" s="123"/>
      <c r="HN54" s="123"/>
      <c r="HO54" s="123"/>
      <c r="HP54" s="123"/>
      <c r="HQ54" s="123"/>
      <c r="HR54" s="123"/>
      <c r="HS54" s="123"/>
      <c r="HT54" s="123"/>
      <c r="HU54" s="123"/>
      <c r="HV54" s="123"/>
      <c r="HW54" s="123"/>
      <c r="HX54" s="123"/>
      <c r="HY54" s="123"/>
      <c r="HZ54" s="123"/>
      <c r="IA54" s="123"/>
      <c r="IB54" s="123"/>
      <c r="IC54" s="123"/>
      <c r="ID54" s="123"/>
      <c r="IE54" s="123"/>
      <c r="IF54" s="123"/>
      <c r="IG54" s="123"/>
      <c r="IH54" s="123"/>
      <c r="II54" s="123"/>
      <c r="IJ54" s="123"/>
      <c r="IK54" s="123"/>
      <c r="IL54" s="123"/>
      <c r="IM54" s="123"/>
      <c r="IN54" s="123"/>
      <c r="IO54" s="123"/>
      <c r="IP54" s="123"/>
      <c r="IQ54" s="123"/>
      <c r="IR54" s="123"/>
      <c r="IS54" s="123"/>
      <c r="IT54" s="123"/>
      <c r="IU54" s="123"/>
      <c r="IV54" s="123"/>
      <c r="IW54" s="123"/>
    </row>
    <row r="55" customFormat="false" ht="12.75" hidden="false" customHeight="false" outlineLevel="0" collapsed="false">
      <c r="A55" s="126"/>
      <c r="I55" s="109"/>
    </row>
    <row r="56" customFormat="false" ht="12.75" hidden="false" customHeight="false" outlineLevel="0" collapsed="false">
      <c r="A56" s="127"/>
      <c r="B56" s="123"/>
      <c r="C56" s="123"/>
      <c r="D56" s="123"/>
      <c r="E56" s="123"/>
      <c r="F56" s="122"/>
      <c r="G56" s="128"/>
      <c r="H56" s="128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  <c r="T56" s="123"/>
      <c r="U56" s="123"/>
      <c r="V56" s="123"/>
      <c r="W56" s="123"/>
      <c r="X56" s="123"/>
      <c r="Y56" s="123"/>
      <c r="Z56" s="123"/>
      <c r="AA56" s="123"/>
      <c r="AB56" s="123"/>
      <c r="AC56" s="123"/>
      <c r="AD56" s="123"/>
      <c r="AE56" s="123"/>
      <c r="AF56" s="123"/>
      <c r="AG56" s="123"/>
      <c r="AH56" s="123"/>
      <c r="AI56" s="123"/>
      <c r="AJ56" s="123"/>
      <c r="AK56" s="123"/>
      <c r="AL56" s="123"/>
      <c r="AM56" s="123"/>
      <c r="AN56" s="123"/>
      <c r="AO56" s="123"/>
      <c r="AP56" s="123"/>
      <c r="AQ56" s="123"/>
      <c r="AR56" s="123"/>
      <c r="AS56" s="123"/>
      <c r="AT56" s="123"/>
      <c r="AU56" s="123"/>
      <c r="AV56" s="123"/>
      <c r="AW56" s="123"/>
      <c r="AX56" s="123"/>
      <c r="AY56" s="123"/>
      <c r="AZ56" s="123"/>
      <c r="BA56" s="123"/>
      <c r="BB56" s="123"/>
      <c r="BC56" s="123"/>
      <c r="BD56" s="123"/>
      <c r="BE56" s="123"/>
      <c r="BF56" s="123"/>
      <c r="BG56" s="123"/>
      <c r="BH56" s="123"/>
      <c r="BI56" s="123"/>
      <c r="BJ56" s="123"/>
      <c r="BK56" s="123"/>
      <c r="BL56" s="123"/>
      <c r="BM56" s="123"/>
      <c r="BN56" s="123"/>
      <c r="BO56" s="123"/>
      <c r="BP56" s="123"/>
      <c r="BQ56" s="123"/>
      <c r="BR56" s="123"/>
      <c r="BS56" s="123"/>
      <c r="BT56" s="123"/>
      <c r="BU56" s="123"/>
      <c r="BV56" s="123"/>
      <c r="BW56" s="123"/>
      <c r="BX56" s="123"/>
      <c r="BY56" s="123"/>
      <c r="BZ56" s="123"/>
      <c r="CA56" s="123"/>
      <c r="CB56" s="123"/>
      <c r="CC56" s="123"/>
      <c r="CD56" s="123"/>
      <c r="CE56" s="123"/>
      <c r="CF56" s="123"/>
      <c r="CG56" s="123"/>
      <c r="CH56" s="123"/>
      <c r="CI56" s="123"/>
      <c r="CJ56" s="123"/>
      <c r="CK56" s="123"/>
      <c r="CL56" s="123"/>
      <c r="CM56" s="123"/>
      <c r="CN56" s="123"/>
      <c r="CO56" s="123"/>
      <c r="CP56" s="123"/>
      <c r="CQ56" s="123"/>
      <c r="CR56" s="123"/>
      <c r="CS56" s="123"/>
      <c r="CT56" s="123"/>
      <c r="CU56" s="123"/>
      <c r="CV56" s="123"/>
      <c r="CW56" s="123"/>
      <c r="CX56" s="123"/>
      <c r="CY56" s="123"/>
      <c r="CZ56" s="123"/>
      <c r="DA56" s="123"/>
      <c r="DB56" s="123"/>
      <c r="DC56" s="123"/>
      <c r="DD56" s="123"/>
      <c r="DE56" s="123"/>
      <c r="DF56" s="123"/>
      <c r="DG56" s="123"/>
      <c r="DH56" s="123"/>
      <c r="DI56" s="123"/>
      <c r="DJ56" s="123"/>
      <c r="DK56" s="123"/>
      <c r="DL56" s="123"/>
      <c r="DM56" s="123"/>
      <c r="DN56" s="123"/>
      <c r="DO56" s="123"/>
      <c r="DP56" s="123"/>
      <c r="DQ56" s="123"/>
      <c r="DR56" s="123"/>
      <c r="DS56" s="123"/>
      <c r="DT56" s="123"/>
      <c r="DU56" s="123"/>
      <c r="DV56" s="123"/>
      <c r="DW56" s="123"/>
      <c r="DX56" s="123"/>
      <c r="DY56" s="123"/>
      <c r="DZ56" s="123"/>
      <c r="EA56" s="123"/>
      <c r="EB56" s="123"/>
      <c r="EC56" s="123"/>
      <c r="ED56" s="123"/>
      <c r="EE56" s="123"/>
      <c r="EF56" s="123"/>
      <c r="EG56" s="123"/>
      <c r="EH56" s="123"/>
      <c r="EI56" s="123"/>
      <c r="EJ56" s="123"/>
      <c r="EK56" s="123"/>
      <c r="EL56" s="123"/>
      <c r="EM56" s="123"/>
      <c r="EN56" s="123"/>
      <c r="EO56" s="123"/>
      <c r="EP56" s="123"/>
      <c r="EQ56" s="123"/>
      <c r="ER56" s="123"/>
      <c r="ES56" s="123"/>
      <c r="ET56" s="123"/>
      <c r="EU56" s="123"/>
      <c r="EV56" s="123"/>
      <c r="EW56" s="123"/>
      <c r="EX56" s="123"/>
      <c r="EY56" s="123"/>
      <c r="EZ56" s="123"/>
      <c r="FA56" s="123"/>
      <c r="FB56" s="123"/>
      <c r="FC56" s="123"/>
      <c r="FD56" s="123"/>
      <c r="FE56" s="123"/>
      <c r="FF56" s="123"/>
      <c r="FG56" s="123"/>
      <c r="FH56" s="123"/>
      <c r="FI56" s="123"/>
      <c r="FJ56" s="123"/>
      <c r="FK56" s="123"/>
      <c r="FL56" s="123"/>
      <c r="FM56" s="123"/>
      <c r="FN56" s="123"/>
      <c r="FO56" s="123"/>
      <c r="FP56" s="123"/>
      <c r="FQ56" s="123"/>
      <c r="FR56" s="123"/>
      <c r="FS56" s="123"/>
      <c r="FT56" s="123"/>
      <c r="FU56" s="123"/>
      <c r="FV56" s="123"/>
      <c r="FW56" s="123"/>
      <c r="FX56" s="123"/>
      <c r="FY56" s="123"/>
      <c r="FZ56" s="123"/>
      <c r="GA56" s="123"/>
      <c r="GB56" s="123"/>
      <c r="GC56" s="123"/>
      <c r="GD56" s="123"/>
      <c r="GE56" s="123"/>
      <c r="GF56" s="123"/>
      <c r="GG56" s="123"/>
      <c r="GH56" s="123"/>
      <c r="GI56" s="123"/>
      <c r="GJ56" s="123"/>
      <c r="GK56" s="123"/>
      <c r="GL56" s="123"/>
      <c r="GM56" s="123"/>
      <c r="GN56" s="123"/>
      <c r="GO56" s="123"/>
      <c r="GP56" s="123"/>
      <c r="GQ56" s="123"/>
      <c r="GR56" s="123"/>
      <c r="GS56" s="123"/>
      <c r="GT56" s="123"/>
      <c r="GU56" s="123"/>
      <c r="GV56" s="123"/>
      <c r="GW56" s="123"/>
      <c r="GX56" s="123"/>
      <c r="GY56" s="123"/>
      <c r="GZ56" s="123"/>
      <c r="HA56" s="123"/>
      <c r="HB56" s="123"/>
      <c r="HC56" s="123"/>
      <c r="HD56" s="123"/>
      <c r="HE56" s="123"/>
      <c r="HF56" s="123"/>
      <c r="HG56" s="123"/>
      <c r="HH56" s="123"/>
      <c r="HI56" s="123"/>
      <c r="HJ56" s="123"/>
      <c r="HK56" s="123"/>
      <c r="HL56" s="123"/>
      <c r="HM56" s="123"/>
      <c r="HN56" s="123"/>
      <c r="HO56" s="123"/>
      <c r="HP56" s="123"/>
      <c r="HQ56" s="123"/>
      <c r="HR56" s="123"/>
      <c r="HS56" s="123"/>
      <c r="HT56" s="123"/>
      <c r="HU56" s="123"/>
      <c r="HV56" s="123"/>
      <c r="HW56" s="123"/>
      <c r="HX56" s="123"/>
      <c r="HY56" s="123"/>
      <c r="HZ56" s="123"/>
      <c r="IA56" s="123"/>
      <c r="IB56" s="123"/>
      <c r="IC56" s="123"/>
      <c r="ID56" s="123"/>
      <c r="IE56" s="123"/>
      <c r="IF56" s="123"/>
      <c r="IG56" s="123"/>
      <c r="IH56" s="123"/>
      <c r="II56" s="123"/>
      <c r="IJ56" s="123"/>
      <c r="IK56" s="123"/>
      <c r="IL56" s="123"/>
      <c r="IM56" s="123"/>
      <c r="IN56" s="123"/>
      <c r="IO56" s="123"/>
      <c r="IP56" s="123"/>
      <c r="IQ56" s="123"/>
      <c r="IR56" s="123"/>
      <c r="IS56" s="123"/>
      <c r="IT56" s="123"/>
      <c r="IU56" s="123"/>
      <c r="IV56" s="123"/>
      <c r="IW56" s="123"/>
    </row>
    <row r="57" customFormat="false" ht="12.75" hidden="false" customHeight="false" outlineLevel="0" collapsed="false">
      <c r="A57" s="127"/>
      <c r="B57" s="123"/>
      <c r="C57" s="123"/>
      <c r="D57" s="123"/>
      <c r="E57" s="123"/>
      <c r="F57" s="122"/>
      <c r="G57" s="128"/>
      <c r="H57" s="128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  <c r="T57" s="123"/>
      <c r="U57" s="123"/>
      <c r="V57" s="123"/>
      <c r="W57" s="123"/>
      <c r="X57" s="123"/>
      <c r="Y57" s="123"/>
      <c r="Z57" s="123"/>
      <c r="AA57" s="123"/>
      <c r="AB57" s="123"/>
      <c r="AC57" s="123"/>
      <c r="AD57" s="123"/>
      <c r="AE57" s="123"/>
      <c r="AF57" s="123"/>
      <c r="AG57" s="123"/>
      <c r="AH57" s="123"/>
      <c r="AI57" s="123"/>
      <c r="AJ57" s="123"/>
      <c r="AK57" s="123"/>
      <c r="AL57" s="123"/>
      <c r="AM57" s="123"/>
      <c r="AN57" s="123"/>
      <c r="AO57" s="123"/>
      <c r="AP57" s="123"/>
      <c r="AQ57" s="123"/>
      <c r="AR57" s="123"/>
      <c r="AS57" s="123"/>
      <c r="AT57" s="123"/>
      <c r="AU57" s="123"/>
      <c r="AV57" s="123"/>
      <c r="AW57" s="123"/>
      <c r="AX57" s="123"/>
      <c r="AY57" s="123"/>
      <c r="AZ57" s="123"/>
      <c r="BA57" s="123"/>
      <c r="BB57" s="123"/>
      <c r="BC57" s="123"/>
      <c r="BD57" s="123"/>
      <c r="BE57" s="123"/>
      <c r="BF57" s="123"/>
      <c r="BG57" s="123"/>
      <c r="BH57" s="123"/>
      <c r="BI57" s="123"/>
      <c r="BJ57" s="123"/>
      <c r="BK57" s="123"/>
      <c r="BL57" s="123"/>
      <c r="BM57" s="123"/>
      <c r="BN57" s="123"/>
      <c r="BO57" s="123"/>
      <c r="BP57" s="123"/>
      <c r="BQ57" s="123"/>
      <c r="BR57" s="123"/>
      <c r="BS57" s="123"/>
      <c r="BT57" s="123"/>
      <c r="BU57" s="123"/>
      <c r="BV57" s="123"/>
      <c r="BW57" s="123"/>
      <c r="BX57" s="123"/>
      <c r="BY57" s="123"/>
      <c r="BZ57" s="123"/>
      <c r="CA57" s="123"/>
      <c r="CB57" s="123"/>
      <c r="CC57" s="123"/>
      <c r="CD57" s="123"/>
      <c r="CE57" s="123"/>
      <c r="CF57" s="123"/>
      <c r="CG57" s="123"/>
      <c r="CH57" s="123"/>
      <c r="CI57" s="123"/>
      <c r="CJ57" s="123"/>
      <c r="CK57" s="123"/>
      <c r="CL57" s="123"/>
      <c r="CM57" s="123"/>
      <c r="CN57" s="123"/>
      <c r="CO57" s="123"/>
      <c r="CP57" s="123"/>
      <c r="CQ57" s="123"/>
      <c r="CR57" s="123"/>
      <c r="CS57" s="123"/>
      <c r="CT57" s="123"/>
      <c r="CU57" s="123"/>
      <c r="CV57" s="123"/>
      <c r="CW57" s="123"/>
      <c r="CX57" s="123"/>
      <c r="CY57" s="123"/>
      <c r="CZ57" s="123"/>
      <c r="DA57" s="123"/>
      <c r="DB57" s="123"/>
      <c r="DC57" s="123"/>
      <c r="DD57" s="123"/>
      <c r="DE57" s="123"/>
      <c r="DF57" s="123"/>
      <c r="DG57" s="123"/>
      <c r="DH57" s="123"/>
      <c r="DI57" s="123"/>
      <c r="DJ57" s="123"/>
      <c r="DK57" s="123"/>
      <c r="DL57" s="123"/>
      <c r="DM57" s="123"/>
      <c r="DN57" s="123"/>
      <c r="DO57" s="123"/>
      <c r="DP57" s="123"/>
      <c r="DQ57" s="123"/>
      <c r="DR57" s="123"/>
      <c r="DS57" s="123"/>
      <c r="DT57" s="123"/>
      <c r="DU57" s="123"/>
      <c r="DV57" s="123"/>
      <c r="DW57" s="123"/>
      <c r="DX57" s="123"/>
      <c r="DY57" s="123"/>
      <c r="DZ57" s="123"/>
      <c r="EA57" s="123"/>
      <c r="EB57" s="123"/>
      <c r="EC57" s="123"/>
      <c r="ED57" s="123"/>
      <c r="EE57" s="123"/>
      <c r="EF57" s="123"/>
      <c r="EG57" s="123"/>
      <c r="EH57" s="123"/>
      <c r="EI57" s="123"/>
      <c r="EJ57" s="123"/>
      <c r="EK57" s="123"/>
      <c r="EL57" s="123"/>
      <c r="EM57" s="123"/>
      <c r="EN57" s="123"/>
      <c r="EO57" s="123"/>
      <c r="EP57" s="123"/>
      <c r="EQ57" s="123"/>
      <c r="ER57" s="123"/>
      <c r="ES57" s="123"/>
      <c r="ET57" s="123"/>
      <c r="EU57" s="123"/>
      <c r="EV57" s="123"/>
      <c r="EW57" s="123"/>
      <c r="EX57" s="123"/>
      <c r="EY57" s="123"/>
      <c r="EZ57" s="123"/>
      <c r="FA57" s="123"/>
      <c r="FB57" s="123"/>
      <c r="FC57" s="123"/>
      <c r="FD57" s="123"/>
      <c r="FE57" s="123"/>
      <c r="FF57" s="123"/>
      <c r="FG57" s="123"/>
      <c r="FH57" s="123"/>
      <c r="FI57" s="123"/>
      <c r="FJ57" s="123"/>
      <c r="FK57" s="123"/>
      <c r="FL57" s="123"/>
      <c r="FM57" s="123"/>
      <c r="FN57" s="123"/>
      <c r="FO57" s="123"/>
      <c r="FP57" s="123"/>
      <c r="FQ57" s="123"/>
      <c r="FR57" s="123"/>
      <c r="FS57" s="123"/>
      <c r="FT57" s="123"/>
      <c r="FU57" s="123"/>
      <c r="FV57" s="123"/>
      <c r="FW57" s="123"/>
      <c r="FX57" s="123"/>
      <c r="FY57" s="123"/>
      <c r="FZ57" s="123"/>
      <c r="GA57" s="123"/>
      <c r="GB57" s="123"/>
      <c r="GC57" s="123"/>
      <c r="GD57" s="123"/>
      <c r="GE57" s="123"/>
      <c r="GF57" s="123"/>
      <c r="GG57" s="123"/>
      <c r="GH57" s="123"/>
      <c r="GI57" s="123"/>
      <c r="GJ57" s="123"/>
      <c r="GK57" s="123"/>
      <c r="GL57" s="123"/>
      <c r="GM57" s="123"/>
      <c r="GN57" s="123"/>
      <c r="GO57" s="123"/>
      <c r="GP57" s="123"/>
      <c r="GQ57" s="123"/>
      <c r="GR57" s="123"/>
      <c r="GS57" s="123"/>
      <c r="GT57" s="123"/>
      <c r="GU57" s="123"/>
      <c r="GV57" s="123"/>
      <c r="GW57" s="123"/>
      <c r="GX57" s="123"/>
      <c r="GY57" s="123"/>
      <c r="GZ57" s="123"/>
      <c r="HA57" s="123"/>
      <c r="HB57" s="123"/>
      <c r="HC57" s="123"/>
      <c r="HD57" s="123"/>
      <c r="HE57" s="123"/>
      <c r="HF57" s="123"/>
      <c r="HG57" s="123"/>
      <c r="HH57" s="123"/>
      <c r="HI57" s="123"/>
      <c r="HJ57" s="123"/>
      <c r="HK57" s="123"/>
      <c r="HL57" s="123"/>
      <c r="HM57" s="123"/>
      <c r="HN57" s="123"/>
      <c r="HO57" s="123"/>
      <c r="HP57" s="123"/>
      <c r="HQ57" s="123"/>
      <c r="HR57" s="123"/>
      <c r="HS57" s="123"/>
      <c r="HT57" s="123"/>
      <c r="HU57" s="123"/>
      <c r="HV57" s="123"/>
      <c r="HW57" s="123"/>
      <c r="HX57" s="123"/>
      <c r="HY57" s="123"/>
      <c r="HZ57" s="123"/>
      <c r="IA57" s="123"/>
      <c r="IB57" s="123"/>
      <c r="IC57" s="123"/>
      <c r="ID57" s="123"/>
      <c r="IE57" s="123"/>
      <c r="IF57" s="123"/>
      <c r="IG57" s="123"/>
      <c r="IH57" s="123"/>
      <c r="II57" s="123"/>
      <c r="IJ57" s="123"/>
      <c r="IK57" s="123"/>
      <c r="IL57" s="123"/>
      <c r="IM57" s="123"/>
      <c r="IN57" s="123"/>
      <c r="IO57" s="123"/>
      <c r="IP57" s="123"/>
      <c r="IQ57" s="123"/>
      <c r="IR57" s="123"/>
      <c r="IS57" s="123"/>
      <c r="IT57" s="123"/>
      <c r="IU57" s="123"/>
      <c r="IV57" s="123"/>
      <c r="IW57" s="123"/>
    </row>
    <row r="58" customFormat="false" ht="12.75" hidden="false" customHeight="false" outlineLevel="0" collapsed="false">
      <c r="A58" s="127"/>
      <c r="F58" s="122"/>
    </row>
    <row r="59" customFormat="false" ht="12.75" hidden="false" customHeight="false" outlineLevel="0" collapsed="false">
      <c r="G59" s="116"/>
      <c r="H59" s="116"/>
      <c r="I59" s="117"/>
    </row>
    <row r="60" customFormat="false" ht="12.75" hidden="false" customHeight="false" outlineLevel="0" collapsed="false">
      <c r="A60" s="118"/>
      <c r="B60" s="118"/>
      <c r="C60" s="118"/>
      <c r="D60" s="118"/>
      <c r="E60" s="118"/>
      <c r="F60" s="129"/>
      <c r="G60" s="116"/>
      <c r="H60" s="116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17"/>
      <c r="AL60" s="117"/>
      <c r="AM60" s="117"/>
      <c r="AN60" s="117"/>
      <c r="AO60" s="117"/>
      <c r="AP60" s="117"/>
      <c r="AQ60" s="117"/>
      <c r="AR60" s="117"/>
      <c r="AS60" s="117"/>
      <c r="AT60" s="117"/>
      <c r="AU60" s="117"/>
      <c r="AV60" s="117"/>
      <c r="AW60" s="117"/>
      <c r="AX60" s="117"/>
      <c r="AY60" s="117"/>
      <c r="AZ60" s="117"/>
      <c r="BA60" s="117"/>
      <c r="BB60" s="117"/>
      <c r="BC60" s="117"/>
      <c r="BD60" s="117"/>
      <c r="BE60" s="117"/>
      <c r="BF60" s="117"/>
      <c r="BG60" s="117"/>
      <c r="BH60" s="117"/>
      <c r="BI60" s="117"/>
      <c r="BJ60" s="117"/>
      <c r="BK60" s="117"/>
      <c r="BL60" s="117"/>
      <c r="BM60" s="117"/>
      <c r="BN60" s="117"/>
      <c r="BO60" s="117"/>
      <c r="BP60" s="117"/>
      <c r="BQ60" s="117"/>
      <c r="BR60" s="117"/>
      <c r="BS60" s="117"/>
      <c r="BT60" s="117"/>
      <c r="BU60" s="117"/>
      <c r="BV60" s="117"/>
      <c r="BW60" s="117"/>
      <c r="BX60" s="117"/>
      <c r="BY60" s="117"/>
      <c r="BZ60" s="117"/>
      <c r="CA60" s="117"/>
      <c r="CB60" s="117"/>
      <c r="CC60" s="117"/>
      <c r="CD60" s="117"/>
      <c r="CE60" s="117"/>
      <c r="CF60" s="117"/>
      <c r="CG60" s="117"/>
      <c r="CH60" s="117"/>
      <c r="CI60" s="117"/>
      <c r="CJ60" s="117"/>
      <c r="CK60" s="117"/>
      <c r="CL60" s="117"/>
      <c r="CM60" s="117"/>
      <c r="CN60" s="117"/>
      <c r="CO60" s="117"/>
      <c r="CP60" s="117"/>
      <c r="CQ60" s="117"/>
      <c r="CR60" s="117"/>
      <c r="CS60" s="117"/>
      <c r="CT60" s="117"/>
      <c r="CU60" s="117"/>
      <c r="CV60" s="117"/>
      <c r="CW60" s="117"/>
      <c r="CX60" s="117"/>
      <c r="CY60" s="117"/>
      <c r="CZ60" s="117"/>
      <c r="DA60" s="117"/>
      <c r="DB60" s="117"/>
      <c r="DC60" s="117"/>
      <c r="DD60" s="117"/>
      <c r="DE60" s="117"/>
      <c r="DF60" s="117"/>
      <c r="DG60" s="117"/>
      <c r="DH60" s="117"/>
      <c r="DI60" s="117"/>
      <c r="DJ60" s="117"/>
      <c r="DK60" s="117"/>
      <c r="DL60" s="117"/>
      <c r="DM60" s="117"/>
      <c r="DN60" s="117"/>
      <c r="DO60" s="117"/>
      <c r="DP60" s="117"/>
      <c r="DQ60" s="117"/>
      <c r="DR60" s="117"/>
      <c r="DS60" s="117"/>
      <c r="DT60" s="117"/>
      <c r="DU60" s="117"/>
      <c r="DV60" s="117"/>
      <c r="DW60" s="117"/>
      <c r="DX60" s="117"/>
      <c r="DY60" s="117"/>
      <c r="DZ60" s="117"/>
      <c r="EA60" s="117"/>
      <c r="EB60" s="117"/>
      <c r="EC60" s="117"/>
      <c r="ED60" s="117"/>
      <c r="EE60" s="117"/>
      <c r="EF60" s="117"/>
      <c r="EG60" s="117"/>
      <c r="EH60" s="117"/>
      <c r="EI60" s="117"/>
      <c r="EJ60" s="117"/>
      <c r="EK60" s="117"/>
      <c r="EL60" s="117"/>
      <c r="EM60" s="117"/>
      <c r="EN60" s="117"/>
      <c r="EO60" s="117"/>
      <c r="EP60" s="117"/>
      <c r="EQ60" s="117"/>
      <c r="ER60" s="117"/>
      <c r="ES60" s="117"/>
      <c r="ET60" s="117"/>
      <c r="EU60" s="117"/>
      <c r="EV60" s="117"/>
      <c r="EW60" s="117"/>
      <c r="EX60" s="117"/>
      <c r="EY60" s="117"/>
      <c r="EZ60" s="117"/>
      <c r="FA60" s="117"/>
      <c r="FB60" s="117"/>
      <c r="FC60" s="117"/>
      <c r="FD60" s="117"/>
      <c r="FE60" s="117"/>
      <c r="FF60" s="117"/>
      <c r="FG60" s="117"/>
      <c r="FH60" s="117"/>
      <c r="FI60" s="117"/>
      <c r="FJ60" s="117"/>
      <c r="FK60" s="117"/>
      <c r="FL60" s="117"/>
      <c r="FM60" s="117"/>
      <c r="FN60" s="117"/>
      <c r="FO60" s="117"/>
      <c r="FP60" s="117"/>
      <c r="FQ60" s="117"/>
      <c r="FR60" s="117"/>
      <c r="FS60" s="117"/>
      <c r="FT60" s="117"/>
      <c r="FU60" s="117"/>
      <c r="FV60" s="117"/>
      <c r="FW60" s="117"/>
      <c r="FX60" s="117"/>
      <c r="FY60" s="117"/>
      <c r="FZ60" s="117"/>
      <c r="GA60" s="117"/>
      <c r="GB60" s="117"/>
      <c r="GC60" s="117"/>
      <c r="GD60" s="117"/>
      <c r="GE60" s="117"/>
      <c r="GF60" s="117"/>
      <c r="GG60" s="117"/>
      <c r="GH60" s="117"/>
      <c r="GI60" s="117"/>
      <c r="GJ60" s="117"/>
      <c r="GK60" s="117"/>
      <c r="GL60" s="117"/>
      <c r="GM60" s="117"/>
      <c r="GN60" s="117"/>
      <c r="GO60" s="117"/>
      <c r="GP60" s="117"/>
      <c r="GQ60" s="117"/>
      <c r="GR60" s="117"/>
      <c r="GS60" s="117"/>
      <c r="GT60" s="117"/>
      <c r="GU60" s="117"/>
      <c r="GV60" s="117"/>
      <c r="GW60" s="117"/>
      <c r="GX60" s="117"/>
      <c r="GY60" s="117"/>
      <c r="GZ60" s="117"/>
      <c r="HA60" s="117"/>
      <c r="HB60" s="117"/>
      <c r="HC60" s="117"/>
      <c r="HD60" s="117"/>
      <c r="HE60" s="117"/>
      <c r="HF60" s="117"/>
      <c r="HG60" s="117"/>
      <c r="HH60" s="117"/>
      <c r="HI60" s="117"/>
      <c r="HJ60" s="117"/>
      <c r="HK60" s="117"/>
      <c r="HL60" s="117"/>
      <c r="HM60" s="117"/>
      <c r="HN60" s="117"/>
      <c r="HO60" s="117"/>
      <c r="HP60" s="117"/>
      <c r="HQ60" s="117"/>
      <c r="HR60" s="117"/>
      <c r="HS60" s="117"/>
      <c r="HT60" s="117"/>
      <c r="HU60" s="117"/>
      <c r="HV60" s="117"/>
      <c r="HW60" s="117"/>
      <c r="HX60" s="117"/>
      <c r="HY60" s="117"/>
      <c r="HZ60" s="117"/>
      <c r="IA60" s="117"/>
      <c r="IB60" s="117"/>
      <c r="IC60" s="117"/>
      <c r="ID60" s="117"/>
      <c r="IE60" s="117"/>
      <c r="IF60" s="117"/>
      <c r="IG60" s="117"/>
      <c r="IH60" s="117"/>
      <c r="II60" s="117"/>
      <c r="IJ60" s="117"/>
      <c r="IK60" s="117"/>
      <c r="IL60" s="117"/>
      <c r="IM60" s="117"/>
      <c r="IN60" s="117"/>
      <c r="IO60" s="117"/>
      <c r="IP60" s="117"/>
      <c r="IQ60" s="117"/>
      <c r="IR60" s="117"/>
      <c r="IS60" s="117"/>
      <c r="IT60" s="117"/>
      <c r="IU60" s="117"/>
      <c r="IV60" s="117"/>
      <c r="IW60" s="117"/>
    </row>
    <row r="61" customFormat="false" ht="12.75" hidden="false" customHeight="false" outlineLevel="0" collapsed="false">
      <c r="A61" s="118"/>
      <c r="B61" s="118"/>
      <c r="C61" s="118"/>
      <c r="D61" s="118"/>
      <c r="E61" s="118"/>
      <c r="F61" s="129"/>
      <c r="G61" s="130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  <c r="BG61" s="117"/>
      <c r="BH61" s="117"/>
      <c r="BI61" s="117"/>
      <c r="BJ61" s="117"/>
      <c r="BK61" s="117"/>
      <c r="BL61" s="117"/>
      <c r="BM61" s="117"/>
      <c r="BN61" s="117"/>
      <c r="BO61" s="117"/>
      <c r="BP61" s="117"/>
      <c r="BQ61" s="117"/>
      <c r="BR61" s="117"/>
      <c r="BS61" s="117"/>
      <c r="BT61" s="117"/>
      <c r="BU61" s="117"/>
      <c r="BV61" s="117"/>
      <c r="BW61" s="117"/>
      <c r="BX61" s="117"/>
      <c r="BY61" s="117"/>
      <c r="BZ61" s="117"/>
      <c r="CA61" s="117"/>
      <c r="CB61" s="117"/>
      <c r="CC61" s="117"/>
      <c r="CD61" s="117"/>
      <c r="CE61" s="117"/>
      <c r="CF61" s="117"/>
      <c r="CG61" s="117"/>
      <c r="CH61" s="117"/>
      <c r="CI61" s="117"/>
      <c r="CJ61" s="117"/>
      <c r="CK61" s="117"/>
      <c r="CL61" s="117"/>
      <c r="CM61" s="117"/>
      <c r="CN61" s="117"/>
      <c r="CO61" s="117"/>
      <c r="CP61" s="117"/>
      <c r="CQ61" s="117"/>
      <c r="CR61" s="117"/>
      <c r="CS61" s="117"/>
      <c r="CT61" s="117"/>
      <c r="CU61" s="117"/>
      <c r="CV61" s="117"/>
      <c r="CW61" s="117"/>
      <c r="CX61" s="117"/>
      <c r="CY61" s="117"/>
      <c r="CZ61" s="117"/>
      <c r="DA61" s="117"/>
      <c r="DB61" s="117"/>
      <c r="DC61" s="117"/>
      <c r="DD61" s="117"/>
      <c r="DE61" s="117"/>
      <c r="DF61" s="117"/>
      <c r="DG61" s="117"/>
      <c r="DH61" s="117"/>
      <c r="DI61" s="117"/>
      <c r="DJ61" s="117"/>
      <c r="DK61" s="117"/>
      <c r="DL61" s="117"/>
      <c r="DM61" s="117"/>
      <c r="DN61" s="117"/>
      <c r="DO61" s="117"/>
      <c r="DP61" s="117"/>
      <c r="DQ61" s="117"/>
      <c r="DR61" s="117"/>
      <c r="DS61" s="117"/>
      <c r="DT61" s="117"/>
      <c r="DU61" s="117"/>
      <c r="DV61" s="117"/>
      <c r="DW61" s="117"/>
      <c r="DX61" s="117"/>
      <c r="DY61" s="117"/>
      <c r="DZ61" s="117"/>
      <c r="EA61" s="117"/>
      <c r="EB61" s="117"/>
      <c r="EC61" s="117"/>
      <c r="ED61" s="117"/>
      <c r="EE61" s="117"/>
      <c r="EF61" s="117"/>
      <c r="EG61" s="117"/>
      <c r="EH61" s="117"/>
      <c r="EI61" s="117"/>
      <c r="EJ61" s="117"/>
      <c r="EK61" s="117"/>
      <c r="EL61" s="117"/>
      <c r="EM61" s="117"/>
      <c r="EN61" s="117"/>
      <c r="EO61" s="117"/>
      <c r="EP61" s="117"/>
      <c r="EQ61" s="117"/>
      <c r="ER61" s="117"/>
      <c r="ES61" s="117"/>
      <c r="ET61" s="117"/>
      <c r="EU61" s="117"/>
      <c r="EV61" s="117"/>
      <c r="EW61" s="117"/>
      <c r="EX61" s="117"/>
      <c r="EY61" s="117"/>
      <c r="EZ61" s="117"/>
      <c r="FA61" s="117"/>
      <c r="FB61" s="117"/>
      <c r="FC61" s="117"/>
      <c r="FD61" s="117"/>
      <c r="FE61" s="117"/>
      <c r="FF61" s="117"/>
      <c r="FG61" s="117"/>
      <c r="FH61" s="117"/>
      <c r="FI61" s="117"/>
      <c r="FJ61" s="117"/>
      <c r="FK61" s="117"/>
      <c r="FL61" s="117"/>
      <c r="FM61" s="117"/>
      <c r="FN61" s="117"/>
      <c r="FO61" s="117"/>
      <c r="FP61" s="117"/>
      <c r="FQ61" s="117"/>
      <c r="FR61" s="117"/>
      <c r="FS61" s="117"/>
      <c r="FT61" s="117"/>
      <c r="FU61" s="117"/>
      <c r="FV61" s="117"/>
      <c r="FW61" s="117"/>
      <c r="FX61" s="117"/>
      <c r="FY61" s="117"/>
      <c r="FZ61" s="117"/>
      <c r="GA61" s="117"/>
      <c r="GB61" s="117"/>
      <c r="GC61" s="117"/>
      <c r="GD61" s="117"/>
      <c r="GE61" s="117"/>
      <c r="GF61" s="117"/>
      <c r="GG61" s="117"/>
      <c r="GH61" s="117"/>
      <c r="GI61" s="117"/>
      <c r="GJ61" s="117"/>
      <c r="GK61" s="117"/>
      <c r="GL61" s="117"/>
      <c r="GM61" s="117"/>
      <c r="GN61" s="117"/>
      <c r="GO61" s="117"/>
      <c r="GP61" s="117"/>
      <c r="GQ61" s="117"/>
      <c r="GR61" s="117"/>
      <c r="GS61" s="117"/>
      <c r="GT61" s="117"/>
      <c r="GU61" s="117"/>
      <c r="GV61" s="117"/>
      <c r="GW61" s="117"/>
      <c r="GX61" s="117"/>
      <c r="GY61" s="117"/>
      <c r="GZ61" s="117"/>
      <c r="HA61" s="117"/>
      <c r="HB61" s="117"/>
      <c r="HC61" s="117"/>
      <c r="HD61" s="117"/>
      <c r="HE61" s="117"/>
      <c r="HF61" s="117"/>
      <c r="HG61" s="117"/>
      <c r="HH61" s="117"/>
      <c r="HI61" s="117"/>
      <c r="HJ61" s="117"/>
      <c r="HK61" s="117"/>
      <c r="HL61" s="117"/>
      <c r="HM61" s="117"/>
      <c r="HN61" s="117"/>
      <c r="HO61" s="117"/>
      <c r="HP61" s="117"/>
      <c r="HQ61" s="117"/>
      <c r="HR61" s="117"/>
      <c r="HS61" s="117"/>
      <c r="HT61" s="117"/>
      <c r="HU61" s="117"/>
      <c r="HV61" s="117"/>
      <c r="HW61" s="117"/>
      <c r="HX61" s="117"/>
      <c r="HY61" s="117"/>
      <c r="HZ61" s="117"/>
      <c r="IA61" s="117"/>
      <c r="IB61" s="117"/>
      <c r="IC61" s="117"/>
      <c r="ID61" s="117"/>
      <c r="IE61" s="117"/>
      <c r="IF61" s="117"/>
      <c r="IG61" s="117"/>
      <c r="IH61" s="117"/>
      <c r="II61" s="117"/>
      <c r="IJ61" s="117"/>
      <c r="IK61" s="117"/>
      <c r="IL61" s="117"/>
      <c r="IM61" s="117"/>
      <c r="IN61" s="117"/>
      <c r="IO61" s="117"/>
      <c r="IP61" s="117"/>
      <c r="IQ61" s="117"/>
      <c r="IR61" s="117"/>
      <c r="IS61" s="117"/>
      <c r="IT61" s="117"/>
      <c r="IU61" s="117"/>
      <c r="IV61" s="117"/>
      <c r="IW61" s="117"/>
    </row>
    <row r="62" customFormat="false" ht="12.75" hidden="false" customHeight="false" outlineLevel="0" collapsed="false">
      <c r="A62" s="107"/>
      <c r="B62" s="107"/>
      <c r="C62" s="107"/>
      <c r="D62" s="107"/>
      <c r="E62" s="107"/>
      <c r="F62" s="109"/>
    </row>
    <row r="63" customFormat="false" ht="12.75" hidden="false" customHeight="false" outlineLevel="0" collapsed="false">
      <c r="A63" s="126"/>
      <c r="B63" s="126"/>
      <c r="C63" s="126"/>
      <c r="D63" s="107"/>
      <c r="E63" s="107"/>
      <c r="F63" s="109"/>
    </row>
    <row r="64" customFormat="false" ht="12.75" hidden="false" customHeight="false" outlineLevel="0" collapsed="false">
      <c r="C64" s="126"/>
      <c r="D64" s="107"/>
      <c r="E64" s="107"/>
      <c r="F64" s="109"/>
    </row>
    <row r="65" customFormat="false" ht="12.75" hidden="false" customHeight="false" outlineLevel="0" collapsed="false">
      <c r="A65" s="131"/>
      <c r="B65" s="131"/>
      <c r="C65" s="131"/>
      <c r="D65" s="127"/>
      <c r="E65" s="127"/>
      <c r="F65" s="122"/>
      <c r="G65" s="128"/>
      <c r="H65" s="128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123"/>
      <c r="BM65" s="123"/>
      <c r="BN65" s="123"/>
      <c r="BO65" s="123"/>
      <c r="BP65" s="123"/>
      <c r="BQ65" s="123"/>
      <c r="BR65" s="123"/>
      <c r="BS65" s="123"/>
      <c r="BT65" s="123"/>
      <c r="BU65" s="123"/>
      <c r="BV65" s="123"/>
      <c r="BW65" s="123"/>
      <c r="BX65" s="123"/>
      <c r="BY65" s="123"/>
      <c r="BZ65" s="123"/>
      <c r="CA65" s="123"/>
      <c r="CB65" s="123"/>
      <c r="CC65" s="123"/>
      <c r="CD65" s="123"/>
      <c r="CE65" s="123"/>
      <c r="CF65" s="123"/>
      <c r="CG65" s="123"/>
      <c r="CH65" s="123"/>
      <c r="CI65" s="123"/>
      <c r="CJ65" s="123"/>
      <c r="CK65" s="123"/>
      <c r="CL65" s="123"/>
      <c r="CM65" s="123"/>
      <c r="CN65" s="123"/>
      <c r="CO65" s="123"/>
      <c r="CP65" s="123"/>
      <c r="CQ65" s="123"/>
      <c r="CR65" s="123"/>
      <c r="CS65" s="123"/>
      <c r="CT65" s="123"/>
      <c r="CU65" s="123"/>
      <c r="CV65" s="123"/>
      <c r="CW65" s="123"/>
      <c r="CX65" s="123"/>
      <c r="CY65" s="123"/>
      <c r="CZ65" s="123"/>
      <c r="DA65" s="123"/>
      <c r="DB65" s="123"/>
      <c r="DC65" s="123"/>
      <c r="DD65" s="123"/>
      <c r="DE65" s="123"/>
      <c r="DF65" s="123"/>
      <c r="DG65" s="123"/>
      <c r="DH65" s="123"/>
      <c r="DI65" s="123"/>
      <c r="DJ65" s="123"/>
      <c r="DK65" s="123"/>
      <c r="DL65" s="123"/>
      <c r="DM65" s="123"/>
      <c r="DN65" s="123"/>
      <c r="DO65" s="123"/>
      <c r="DP65" s="123"/>
      <c r="DQ65" s="123"/>
      <c r="DR65" s="123"/>
      <c r="DS65" s="123"/>
      <c r="DT65" s="123"/>
      <c r="DU65" s="123"/>
      <c r="DV65" s="123"/>
      <c r="DW65" s="123"/>
      <c r="DX65" s="123"/>
      <c r="DY65" s="123"/>
      <c r="DZ65" s="123"/>
      <c r="EA65" s="123"/>
      <c r="EB65" s="123"/>
      <c r="EC65" s="123"/>
      <c r="ED65" s="123"/>
      <c r="EE65" s="123"/>
      <c r="EF65" s="123"/>
      <c r="EG65" s="123"/>
      <c r="EH65" s="123"/>
      <c r="EI65" s="123"/>
      <c r="EJ65" s="123"/>
      <c r="EK65" s="123"/>
      <c r="EL65" s="123"/>
      <c r="EM65" s="123"/>
      <c r="EN65" s="123"/>
      <c r="EO65" s="123"/>
      <c r="EP65" s="123"/>
      <c r="EQ65" s="123"/>
      <c r="ER65" s="123"/>
      <c r="ES65" s="123"/>
      <c r="ET65" s="123"/>
      <c r="EU65" s="123"/>
      <c r="EV65" s="123"/>
      <c r="EW65" s="123"/>
      <c r="EX65" s="123"/>
      <c r="EY65" s="123"/>
      <c r="EZ65" s="123"/>
      <c r="FA65" s="123"/>
      <c r="FB65" s="123"/>
      <c r="FC65" s="123"/>
      <c r="FD65" s="123"/>
      <c r="FE65" s="123"/>
      <c r="FF65" s="123"/>
      <c r="FG65" s="123"/>
      <c r="FH65" s="123"/>
      <c r="FI65" s="123"/>
      <c r="FJ65" s="123"/>
      <c r="FK65" s="123"/>
      <c r="FL65" s="123"/>
      <c r="FM65" s="123"/>
      <c r="FN65" s="123"/>
      <c r="FO65" s="123"/>
      <c r="FP65" s="123"/>
      <c r="FQ65" s="123"/>
      <c r="FR65" s="123"/>
      <c r="FS65" s="123"/>
      <c r="FT65" s="123"/>
      <c r="FU65" s="123"/>
      <c r="FV65" s="123"/>
      <c r="FW65" s="123"/>
      <c r="FX65" s="123"/>
      <c r="FY65" s="123"/>
      <c r="FZ65" s="123"/>
      <c r="GA65" s="123"/>
      <c r="GB65" s="123"/>
      <c r="GC65" s="123"/>
      <c r="GD65" s="123"/>
      <c r="GE65" s="123"/>
      <c r="GF65" s="123"/>
      <c r="GG65" s="123"/>
      <c r="GH65" s="123"/>
      <c r="GI65" s="123"/>
      <c r="GJ65" s="123"/>
      <c r="GK65" s="123"/>
      <c r="GL65" s="123"/>
      <c r="GM65" s="123"/>
      <c r="GN65" s="123"/>
      <c r="GO65" s="123"/>
      <c r="GP65" s="123"/>
      <c r="GQ65" s="123"/>
      <c r="GR65" s="123"/>
      <c r="GS65" s="123"/>
      <c r="GT65" s="123"/>
      <c r="GU65" s="123"/>
      <c r="GV65" s="123"/>
      <c r="GW65" s="123"/>
      <c r="GX65" s="123"/>
      <c r="GY65" s="123"/>
      <c r="GZ65" s="123"/>
      <c r="HA65" s="123"/>
      <c r="HB65" s="123"/>
      <c r="HC65" s="123"/>
      <c r="HD65" s="123"/>
      <c r="HE65" s="123"/>
      <c r="HF65" s="123"/>
      <c r="HG65" s="123"/>
      <c r="HH65" s="123"/>
      <c r="HI65" s="123"/>
      <c r="HJ65" s="123"/>
      <c r="HK65" s="123"/>
      <c r="HL65" s="123"/>
      <c r="HM65" s="123"/>
      <c r="HN65" s="123"/>
      <c r="HO65" s="123"/>
      <c r="HP65" s="123"/>
      <c r="HQ65" s="123"/>
      <c r="HR65" s="123"/>
      <c r="HS65" s="123"/>
      <c r="HT65" s="123"/>
      <c r="HU65" s="123"/>
      <c r="HV65" s="123"/>
      <c r="HW65" s="123"/>
      <c r="HX65" s="123"/>
      <c r="HY65" s="123"/>
      <c r="HZ65" s="123"/>
      <c r="IA65" s="123"/>
      <c r="IB65" s="123"/>
      <c r="IC65" s="123"/>
      <c r="ID65" s="123"/>
      <c r="IE65" s="123"/>
      <c r="IF65" s="123"/>
      <c r="IG65" s="123"/>
      <c r="IH65" s="123"/>
      <c r="II65" s="123"/>
      <c r="IJ65" s="123"/>
      <c r="IK65" s="123"/>
      <c r="IL65" s="123"/>
      <c r="IM65" s="123"/>
      <c r="IN65" s="123"/>
      <c r="IO65" s="123"/>
      <c r="IP65" s="123"/>
      <c r="IQ65" s="123"/>
      <c r="IR65" s="123"/>
      <c r="IS65" s="123"/>
      <c r="IT65" s="123"/>
      <c r="IU65" s="123"/>
      <c r="IV65" s="123"/>
      <c r="IW65" s="123"/>
    </row>
    <row r="66" customFormat="false" ht="12.75" hidden="false" customHeight="false" outlineLevel="0" collapsed="false">
      <c r="A66" s="131"/>
      <c r="B66" s="123"/>
      <c r="C66" s="131"/>
      <c r="D66" s="127"/>
      <c r="E66" s="127"/>
      <c r="F66" s="128"/>
      <c r="G66" s="132"/>
      <c r="H66" s="128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3"/>
      <c r="AA66" s="123"/>
      <c r="AB66" s="123"/>
      <c r="AC66" s="123"/>
      <c r="AD66" s="123"/>
      <c r="AE66" s="123"/>
      <c r="AF66" s="123"/>
      <c r="AG66" s="123"/>
      <c r="AH66" s="123"/>
      <c r="AI66" s="123"/>
      <c r="AJ66" s="123"/>
      <c r="AK66" s="123"/>
      <c r="AL66" s="123"/>
      <c r="AM66" s="123"/>
      <c r="AN66" s="123"/>
      <c r="AO66" s="123"/>
      <c r="AP66" s="123"/>
      <c r="AQ66" s="123"/>
      <c r="AR66" s="123"/>
      <c r="AS66" s="123"/>
      <c r="AT66" s="123"/>
      <c r="AU66" s="123"/>
      <c r="AV66" s="123"/>
      <c r="AW66" s="123"/>
      <c r="AX66" s="123"/>
      <c r="AY66" s="123"/>
      <c r="AZ66" s="123"/>
      <c r="BA66" s="123"/>
      <c r="BB66" s="123"/>
      <c r="BC66" s="123"/>
      <c r="BD66" s="123"/>
      <c r="BE66" s="123"/>
      <c r="BF66" s="123"/>
      <c r="BG66" s="123"/>
      <c r="BH66" s="123"/>
      <c r="BI66" s="123"/>
      <c r="BJ66" s="123"/>
      <c r="BK66" s="123"/>
      <c r="BL66" s="123"/>
      <c r="BM66" s="123"/>
      <c r="BN66" s="123"/>
      <c r="BO66" s="123"/>
      <c r="BP66" s="123"/>
      <c r="BQ66" s="123"/>
      <c r="BR66" s="123"/>
      <c r="BS66" s="123"/>
      <c r="BT66" s="123"/>
      <c r="BU66" s="123"/>
      <c r="BV66" s="123"/>
      <c r="BW66" s="123"/>
      <c r="BX66" s="123"/>
      <c r="BY66" s="123"/>
      <c r="BZ66" s="123"/>
      <c r="CA66" s="123"/>
      <c r="CB66" s="123"/>
      <c r="CC66" s="123"/>
      <c r="CD66" s="123"/>
      <c r="CE66" s="123"/>
      <c r="CF66" s="123"/>
      <c r="CG66" s="123"/>
      <c r="CH66" s="123"/>
      <c r="CI66" s="123"/>
      <c r="CJ66" s="123"/>
      <c r="CK66" s="123"/>
      <c r="CL66" s="123"/>
      <c r="CM66" s="123"/>
      <c r="CN66" s="123"/>
      <c r="CO66" s="123"/>
      <c r="CP66" s="123"/>
      <c r="CQ66" s="123"/>
      <c r="CR66" s="123"/>
      <c r="CS66" s="123"/>
      <c r="CT66" s="123"/>
      <c r="CU66" s="123"/>
      <c r="CV66" s="123"/>
      <c r="CW66" s="123"/>
      <c r="CX66" s="123"/>
      <c r="CY66" s="123"/>
      <c r="CZ66" s="123"/>
      <c r="DA66" s="123"/>
      <c r="DB66" s="123"/>
      <c r="DC66" s="123"/>
      <c r="DD66" s="123"/>
      <c r="DE66" s="123"/>
      <c r="DF66" s="123"/>
      <c r="DG66" s="123"/>
      <c r="DH66" s="123"/>
      <c r="DI66" s="123"/>
      <c r="DJ66" s="123"/>
      <c r="DK66" s="123"/>
      <c r="DL66" s="123"/>
      <c r="DM66" s="123"/>
      <c r="DN66" s="123"/>
      <c r="DO66" s="123"/>
      <c r="DP66" s="123"/>
      <c r="DQ66" s="123"/>
      <c r="DR66" s="123"/>
      <c r="DS66" s="123"/>
      <c r="DT66" s="123"/>
      <c r="DU66" s="123"/>
      <c r="DV66" s="123"/>
      <c r="DW66" s="123"/>
      <c r="DX66" s="123"/>
      <c r="DY66" s="123"/>
      <c r="DZ66" s="123"/>
      <c r="EA66" s="123"/>
      <c r="EB66" s="123"/>
      <c r="EC66" s="123"/>
      <c r="ED66" s="123"/>
      <c r="EE66" s="123"/>
      <c r="EF66" s="123"/>
      <c r="EG66" s="123"/>
      <c r="EH66" s="123"/>
      <c r="EI66" s="123"/>
      <c r="EJ66" s="123"/>
      <c r="EK66" s="123"/>
      <c r="EL66" s="123"/>
      <c r="EM66" s="123"/>
      <c r="EN66" s="123"/>
      <c r="EO66" s="123"/>
      <c r="EP66" s="123"/>
      <c r="EQ66" s="123"/>
      <c r="ER66" s="123"/>
      <c r="ES66" s="123"/>
      <c r="ET66" s="123"/>
      <c r="EU66" s="123"/>
      <c r="EV66" s="123"/>
      <c r="EW66" s="123"/>
      <c r="EX66" s="123"/>
      <c r="EY66" s="123"/>
      <c r="EZ66" s="123"/>
      <c r="FA66" s="123"/>
      <c r="FB66" s="123"/>
      <c r="FC66" s="123"/>
      <c r="FD66" s="123"/>
      <c r="FE66" s="123"/>
      <c r="FF66" s="123"/>
      <c r="FG66" s="123"/>
      <c r="FH66" s="123"/>
      <c r="FI66" s="123"/>
      <c r="FJ66" s="123"/>
      <c r="FK66" s="123"/>
      <c r="FL66" s="123"/>
      <c r="FM66" s="123"/>
      <c r="FN66" s="123"/>
      <c r="FO66" s="123"/>
      <c r="FP66" s="123"/>
      <c r="FQ66" s="123"/>
      <c r="FR66" s="123"/>
      <c r="FS66" s="123"/>
      <c r="FT66" s="123"/>
      <c r="FU66" s="123"/>
      <c r="FV66" s="123"/>
      <c r="FW66" s="123"/>
      <c r="FX66" s="123"/>
      <c r="FY66" s="123"/>
      <c r="FZ66" s="123"/>
      <c r="GA66" s="123"/>
      <c r="GB66" s="123"/>
      <c r="GC66" s="123"/>
      <c r="GD66" s="123"/>
      <c r="GE66" s="123"/>
      <c r="GF66" s="123"/>
      <c r="GG66" s="123"/>
      <c r="GH66" s="123"/>
      <c r="GI66" s="123"/>
      <c r="GJ66" s="123"/>
      <c r="GK66" s="123"/>
      <c r="GL66" s="123"/>
      <c r="GM66" s="123"/>
      <c r="GN66" s="123"/>
      <c r="GO66" s="123"/>
      <c r="GP66" s="123"/>
      <c r="GQ66" s="123"/>
      <c r="GR66" s="123"/>
      <c r="GS66" s="123"/>
      <c r="GT66" s="123"/>
      <c r="GU66" s="123"/>
      <c r="GV66" s="123"/>
      <c r="GW66" s="123"/>
      <c r="GX66" s="123"/>
      <c r="GY66" s="123"/>
      <c r="GZ66" s="123"/>
      <c r="HA66" s="123"/>
      <c r="HB66" s="123"/>
      <c r="HC66" s="123"/>
      <c r="HD66" s="123"/>
      <c r="HE66" s="123"/>
      <c r="HF66" s="123"/>
      <c r="HG66" s="123"/>
      <c r="HH66" s="123"/>
      <c r="HI66" s="123"/>
      <c r="HJ66" s="123"/>
      <c r="HK66" s="123"/>
      <c r="HL66" s="123"/>
      <c r="HM66" s="123"/>
      <c r="HN66" s="123"/>
      <c r="HO66" s="123"/>
      <c r="HP66" s="123"/>
      <c r="HQ66" s="123"/>
      <c r="HR66" s="123"/>
      <c r="HS66" s="123"/>
      <c r="HT66" s="123"/>
      <c r="HU66" s="123"/>
      <c r="HV66" s="123"/>
      <c r="HW66" s="123"/>
      <c r="HX66" s="123"/>
      <c r="HY66" s="123"/>
      <c r="HZ66" s="123"/>
      <c r="IA66" s="123"/>
      <c r="IB66" s="123"/>
      <c r="IC66" s="123"/>
      <c r="ID66" s="123"/>
      <c r="IE66" s="123"/>
      <c r="IF66" s="123"/>
      <c r="IG66" s="123"/>
      <c r="IH66" s="123"/>
      <c r="II66" s="123"/>
      <c r="IJ66" s="123"/>
      <c r="IK66" s="123"/>
      <c r="IL66" s="123"/>
      <c r="IM66" s="123"/>
      <c r="IN66" s="123"/>
      <c r="IO66" s="123"/>
      <c r="IP66" s="123"/>
      <c r="IQ66" s="123"/>
      <c r="IR66" s="123"/>
      <c r="IS66" s="123"/>
      <c r="IT66" s="123"/>
      <c r="IU66" s="123"/>
      <c r="IV66" s="123"/>
      <c r="IW66" s="123"/>
    </row>
    <row r="67" customFormat="false" ht="12.75" hidden="false" customHeight="false" outlineLevel="0" collapsed="false">
      <c r="A67" s="127"/>
      <c r="B67" s="123"/>
      <c r="C67" s="127"/>
      <c r="D67" s="127"/>
      <c r="E67" s="127"/>
      <c r="F67" s="128"/>
      <c r="G67" s="132"/>
      <c r="H67" s="128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123"/>
      <c r="AH67" s="123"/>
      <c r="AI67" s="123"/>
      <c r="AJ67" s="123"/>
      <c r="AK67" s="123"/>
      <c r="AL67" s="123"/>
      <c r="AM67" s="123"/>
      <c r="AN67" s="123"/>
      <c r="AO67" s="123"/>
      <c r="AP67" s="123"/>
      <c r="AQ67" s="123"/>
      <c r="AR67" s="123"/>
      <c r="AS67" s="123"/>
      <c r="AT67" s="123"/>
      <c r="AU67" s="123"/>
      <c r="AV67" s="123"/>
      <c r="AW67" s="123"/>
      <c r="AX67" s="123"/>
      <c r="AY67" s="123"/>
      <c r="AZ67" s="123"/>
      <c r="BA67" s="123"/>
      <c r="BB67" s="123"/>
      <c r="BC67" s="123"/>
      <c r="BD67" s="123"/>
      <c r="BE67" s="123"/>
      <c r="BF67" s="123"/>
      <c r="BG67" s="123"/>
      <c r="BH67" s="123"/>
      <c r="BI67" s="123"/>
      <c r="BJ67" s="123"/>
      <c r="BK67" s="123"/>
      <c r="BL67" s="123"/>
      <c r="BM67" s="123"/>
      <c r="BN67" s="123"/>
      <c r="BO67" s="123"/>
      <c r="BP67" s="123"/>
      <c r="BQ67" s="123"/>
      <c r="BR67" s="123"/>
      <c r="BS67" s="123"/>
      <c r="BT67" s="123"/>
      <c r="BU67" s="123"/>
      <c r="BV67" s="123"/>
      <c r="BW67" s="123"/>
      <c r="BX67" s="123"/>
      <c r="BY67" s="123"/>
      <c r="BZ67" s="123"/>
      <c r="CA67" s="123"/>
      <c r="CB67" s="123"/>
      <c r="CC67" s="123"/>
      <c r="CD67" s="123"/>
      <c r="CE67" s="123"/>
      <c r="CF67" s="123"/>
      <c r="CG67" s="123"/>
      <c r="CH67" s="123"/>
      <c r="CI67" s="123"/>
      <c r="CJ67" s="123"/>
      <c r="CK67" s="123"/>
      <c r="CL67" s="123"/>
      <c r="CM67" s="123"/>
      <c r="CN67" s="123"/>
      <c r="CO67" s="123"/>
      <c r="CP67" s="123"/>
      <c r="CQ67" s="123"/>
      <c r="CR67" s="123"/>
      <c r="CS67" s="123"/>
      <c r="CT67" s="123"/>
      <c r="CU67" s="123"/>
      <c r="CV67" s="123"/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3"/>
      <c r="FX67" s="123"/>
      <c r="FY67" s="123"/>
      <c r="FZ67" s="123"/>
      <c r="GA67" s="123"/>
      <c r="GB67" s="123"/>
      <c r="GC67" s="123"/>
      <c r="GD67" s="123"/>
      <c r="GE67" s="123"/>
      <c r="GF67" s="123"/>
      <c r="GG67" s="123"/>
      <c r="GH67" s="123"/>
      <c r="GI67" s="123"/>
      <c r="GJ67" s="123"/>
      <c r="GK67" s="123"/>
      <c r="GL67" s="123"/>
      <c r="GM67" s="123"/>
      <c r="GN67" s="123"/>
      <c r="GO67" s="123"/>
      <c r="GP67" s="123"/>
      <c r="GQ67" s="123"/>
      <c r="GR67" s="123"/>
      <c r="GS67" s="123"/>
      <c r="GT67" s="123"/>
      <c r="GU67" s="123"/>
      <c r="GV67" s="123"/>
      <c r="GW67" s="123"/>
      <c r="GX67" s="123"/>
      <c r="GY67" s="123"/>
      <c r="GZ67" s="123"/>
      <c r="HA67" s="123"/>
      <c r="HB67" s="123"/>
      <c r="HC67" s="123"/>
      <c r="HD67" s="123"/>
      <c r="HE67" s="123"/>
      <c r="HF67" s="123"/>
      <c r="HG67" s="123"/>
      <c r="HH67" s="123"/>
      <c r="HI67" s="123"/>
      <c r="HJ67" s="123"/>
      <c r="HK67" s="123"/>
      <c r="HL67" s="123"/>
      <c r="HM67" s="123"/>
      <c r="HN67" s="123"/>
      <c r="HO67" s="123"/>
      <c r="HP67" s="123"/>
      <c r="HQ67" s="123"/>
      <c r="HR67" s="123"/>
      <c r="HS67" s="123"/>
      <c r="HT67" s="123"/>
      <c r="HU67" s="123"/>
      <c r="HV67" s="123"/>
      <c r="HW67" s="123"/>
      <c r="HX67" s="123"/>
      <c r="HY67" s="123"/>
      <c r="HZ67" s="123"/>
      <c r="IA67" s="123"/>
      <c r="IB67" s="123"/>
      <c r="IC67" s="123"/>
      <c r="ID67" s="123"/>
      <c r="IE67" s="123"/>
      <c r="IF67" s="123"/>
      <c r="IG67" s="123"/>
      <c r="IH67" s="123"/>
      <c r="II67" s="123"/>
      <c r="IJ67" s="123"/>
      <c r="IK67" s="123"/>
      <c r="IL67" s="123"/>
      <c r="IM67" s="123"/>
      <c r="IN67" s="123"/>
      <c r="IO67" s="123"/>
      <c r="IP67" s="123"/>
      <c r="IQ67" s="123"/>
      <c r="IR67" s="123"/>
      <c r="IS67" s="123"/>
      <c r="IT67" s="123"/>
      <c r="IU67" s="123"/>
      <c r="IV67" s="123"/>
      <c r="IW67" s="123"/>
    </row>
    <row r="68" customFormat="false" ht="12.75" hidden="false" customHeight="false" outlineLevel="0" collapsed="false">
      <c r="A68" s="107"/>
      <c r="B68" s="107"/>
      <c r="C68" s="107"/>
      <c r="D68" s="107"/>
      <c r="E68" s="107"/>
      <c r="F68" s="109"/>
      <c r="G68" s="133"/>
    </row>
    <row r="69" customFormat="false" ht="12.75" hidden="false" customHeight="false" outlineLevel="0" collapsed="false">
      <c r="A69" s="126"/>
      <c r="B69" s="126"/>
      <c r="C69" s="126"/>
      <c r="D69" s="126"/>
      <c r="E69" s="126"/>
      <c r="F69" s="134"/>
    </row>
    <row r="70" customFormat="false" ht="12.75" hidden="false" customHeight="false" outlineLevel="0" collapsed="false">
      <c r="F70" s="111"/>
    </row>
    <row r="71" customFormat="false" ht="12.75" hidden="false" customHeight="false" outlineLevel="0" collapsed="false">
      <c r="F71" s="111"/>
    </row>
    <row r="72" customFormat="false" ht="12.75" hidden="false" customHeight="false" outlineLevel="0" collapsed="false">
      <c r="F72" s="111"/>
      <c r="I72" s="109"/>
    </row>
    <row r="73" customFormat="false" ht="12.75" hidden="false" customHeight="false" outlineLevel="0" collapsed="false">
      <c r="F73" s="111"/>
      <c r="I73" s="109"/>
    </row>
    <row r="74" customFormat="false" ht="12.75" hidden="false" customHeight="false" outlineLevel="0" collapsed="false">
      <c r="G74" s="128"/>
      <c r="H74" s="128"/>
      <c r="I74" s="122"/>
    </row>
    <row r="75" customFormat="false" ht="12.75" hidden="false" customHeight="false" outlineLevel="0" collapsed="false">
      <c r="A75" s="127"/>
      <c r="B75" s="123"/>
      <c r="C75" s="123"/>
      <c r="D75" s="123"/>
      <c r="E75" s="123"/>
      <c r="F75" s="122"/>
      <c r="G75" s="128"/>
      <c r="H75" s="128"/>
      <c r="I75" s="122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23"/>
      <c r="AS75" s="123"/>
      <c r="AT75" s="123"/>
      <c r="AU75" s="123"/>
      <c r="AV75" s="123"/>
      <c r="AW75" s="123"/>
      <c r="AX75" s="123"/>
      <c r="AY75" s="123"/>
      <c r="AZ75" s="123"/>
      <c r="BA75" s="123"/>
      <c r="BB75" s="123"/>
      <c r="BC75" s="123"/>
      <c r="BD75" s="123"/>
      <c r="BE75" s="123"/>
      <c r="BF75" s="123"/>
      <c r="BG75" s="123"/>
      <c r="BH75" s="123"/>
      <c r="BI75" s="123"/>
      <c r="BJ75" s="123"/>
      <c r="BK75" s="123"/>
      <c r="BL75" s="123"/>
      <c r="BM75" s="123"/>
      <c r="BN75" s="123"/>
      <c r="BO75" s="123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  <c r="EH75" s="123"/>
      <c r="EI75" s="123"/>
      <c r="EJ75" s="123"/>
      <c r="EK75" s="123"/>
      <c r="EL75" s="123"/>
      <c r="EM75" s="123"/>
      <c r="EN75" s="123"/>
      <c r="EO75" s="123"/>
      <c r="EP75" s="123"/>
      <c r="EQ75" s="123"/>
      <c r="ER75" s="123"/>
      <c r="ES75" s="123"/>
      <c r="ET75" s="123"/>
      <c r="EU75" s="123"/>
      <c r="EV75" s="123"/>
      <c r="EW75" s="123"/>
      <c r="EX75" s="123"/>
      <c r="EY75" s="123"/>
      <c r="EZ75" s="123"/>
      <c r="FA75" s="123"/>
      <c r="FB75" s="123"/>
      <c r="FC75" s="123"/>
      <c r="FD75" s="123"/>
      <c r="FE75" s="123"/>
      <c r="FF75" s="123"/>
      <c r="FG75" s="123"/>
      <c r="FH75" s="123"/>
      <c r="FI75" s="123"/>
      <c r="FJ75" s="123"/>
      <c r="FK75" s="123"/>
      <c r="FL75" s="123"/>
      <c r="FM75" s="123"/>
      <c r="FN75" s="123"/>
      <c r="FO75" s="123"/>
      <c r="FP75" s="123"/>
      <c r="FQ75" s="123"/>
      <c r="FR75" s="123"/>
      <c r="FS75" s="123"/>
      <c r="FT75" s="123"/>
      <c r="FU75" s="123"/>
      <c r="FV75" s="123"/>
      <c r="FW75" s="123"/>
      <c r="FX75" s="123"/>
      <c r="FY75" s="123"/>
      <c r="FZ75" s="123"/>
      <c r="GA75" s="123"/>
      <c r="GB75" s="123"/>
      <c r="GC75" s="123"/>
      <c r="GD75" s="123"/>
      <c r="GE75" s="123"/>
      <c r="GF75" s="123"/>
      <c r="GG75" s="123"/>
      <c r="GH75" s="123"/>
      <c r="GI75" s="123"/>
      <c r="GJ75" s="123"/>
      <c r="GK75" s="123"/>
      <c r="GL75" s="123"/>
      <c r="GM75" s="123"/>
      <c r="GN75" s="123"/>
      <c r="GO75" s="123"/>
      <c r="GP75" s="123"/>
      <c r="GQ75" s="123"/>
      <c r="GR75" s="123"/>
      <c r="GS75" s="123"/>
      <c r="GT75" s="123"/>
      <c r="GU75" s="123"/>
      <c r="GV75" s="123"/>
      <c r="GW75" s="123"/>
      <c r="GX75" s="123"/>
      <c r="GY75" s="123"/>
      <c r="GZ75" s="123"/>
      <c r="HA75" s="123"/>
      <c r="HB75" s="123"/>
      <c r="HC75" s="123"/>
      <c r="HD75" s="123"/>
      <c r="HE75" s="123"/>
      <c r="HF75" s="123"/>
      <c r="HG75" s="123"/>
      <c r="HH75" s="123"/>
      <c r="HI75" s="123"/>
      <c r="HJ75" s="123"/>
      <c r="HK75" s="123"/>
      <c r="HL75" s="123"/>
      <c r="HM75" s="123"/>
      <c r="HN75" s="123"/>
      <c r="HO75" s="123"/>
      <c r="HP75" s="123"/>
      <c r="HQ75" s="123"/>
      <c r="HR75" s="123"/>
      <c r="HS75" s="123"/>
      <c r="HT75" s="123"/>
      <c r="HU75" s="123"/>
      <c r="HV75" s="123"/>
      <c r="HW75" s="123"/>
      <c r="HX75" s="123"/>
      <c r="HY75" s="123"/>
      <c r="HZ75" s="123"/>
      <c r="IA75" s="123"/>
      <c r="IB75" s="123"/>
      <c r="IC75" s="123"/>
      <c r="ID75" s="123"/>
      <c r="IE75" s="123"/>
      <c r="IF75" s="123"/>
      <c r="IG75" s="123"/>
      <c r="IH75" s="123"/>
      <c r="II75" s="123"/>
      <c r="IJ75" s="123"/>
      <c r="IK75" s="123"/>
      <c r="IL75" s="123"/>
      <c r="IM75" s="123"/>
      <c r="IN75" s="123"/>
      <c r="IO75" s="123"/>
      <c r="IP75" s="123"/>
      <c r="IQ75" s="123"/>
      <c r="IR75" s="123"/>
      <c r="IS75" s="123"/>
      <c r="IT75" s="123"/>
      <c r="IU75" s="123"/>
      <c r="IV75" s="123"/>
      <c r="IW75" s="123"/>
    </row>
    <row r="76" customFormat="false" ht="12.75" hidden="false" customHeight="false" outlineLevel="0" collapsed="false">
      <c r="A76" s="123"/>
      <c r="B76" s="123"/>
      <c r="C76" s="123"/>
      <c r="D76" s="123"/>
      <c r="E76" s="123"/>
      <c r="F76" s="128"/>
      <c r="G76" s="128"/>
      <c r="H76" s="128"/>
      <c r="I76" s="122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  <c r="AK76" s="123"/>
      <c r="AL76" s="123"/>
      <c r="AM76" s="123"/>
      <c r="AN76" s="123"/>
      <c r="AO76" s="123"/>
      <c r="AP76" s="123"/>
      <c r="AQ76" s="123"/>
      <c r="AR76" s="123"/>
      <c r="AS76" s="123"/>
      <c r="AT76" s="123"/>
      <c r="AU76" s="123"/>
      <c r="AV76" s="123"/>
      <c r="AW76" s="123"/>
      <c r="AX76" s="123"/>
      <c r="AY76" s="123"/>
      <c r="AZ76" s="123"/>
      <c r="BA76" s="123"/>
      <c r="BB76" s="123"/>
      <c r="BC76" s="123"/>
      <c r="BD76" s="123"/>
      <c r="BE76" s="123"/>
      <c r="BF76" s="123"/>
      <c r="BG76" s="123"/>
      <c r="BH76" s="123"/>
      <c r="BI76" s="123"/>
      <c r="BJ76" s="123"/>
      <c r="BK76" s="123"/>
      <c r="BL76" s="123"/>
      <c r="BM76" s="123"/>
      <c r="BN76" s="123"/>
      <c r="BO76" s="123"/>
      <c r="BP76" s="123"/>
      <c r="BQ76" s="123"/>
      <c r="BR76" s="123"/>
      <c r="BS76" s="123"/>
      <c r="BT76" s="123"/>
      <c r="BU76" s="123"/>
      <c r="BV76" s="123"/>
      <c r="BW76" s="123"/>
      <c r="BX76" s="123"/>
      <c r="BY76" s="123"/>
      <c r="BZ76" s="123"/>
      <c r="CA76" s="123"/>
      <c r="CB76" s="123"/>
      <c r="CC76" s="123"/>
      <c r="CD76" s="123"/>
      <c r="CE76" s="123"/>
      <c r="CF76" s="123"/>
      <c r="CG76" s="123"/>
      <c r="CH76" s="123"/>
      <c r="CI76" s="123"/>
      <c r="CJ76" s="123"/>
      <c r="CK76" s="123"/>
      <c r="CL76" s="123"/>
      <c r="CM76" s="123"/>
      <c r="CN76" s="123"/>
      <c r="CO76" s="123"/>
      <c r="CP76" s="123"/>
      <c r="CQ76" s="123"/>
      <c r="CR76" s="123"/>
      <c r="CS76" s="123"/>
      <c r="CT76" s="123"/>
      <c r="CU76" s="123"/>
      <c r="CV76" s="123"/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3"/>
      <c r="FX76" s="123"/>
      <c r="FY76" s="123"/>
      <c r="FZ76" s="123"/>
      <c r="GA76" s="123"/>
      <c r="GB76" s="123"/>
      <c r="GC76" s="123"/>
      <c r="GD76" s="123"/>
      <c r="GE76" s="123"/>
      <c r="GF76" s="123"/>
      <c r="GG76" s="123"/>
      <c r="GH76" s="123"/>
      <c r="GI76" s="123"/>
      <c r="GJ76" s="123"/>
      <c r="GK76" s="123"/>
      <c r="GL76" s="123"/>
      <c r="GM76" s="123"/>
      <c r="GN76" s="123"/>
      <c r="GO76" s="123"/>
      <c r="GP76" s="123"/>
      <c r="GQ76" s="123"/>
      <c r="GR76" s="123"/>
      <c r="GS76" s="123"/>
      <c r="GT76" s="123"/>
      <c r="GU76" s="123"/>
      <c r="GV76" s="123"/>
      <c r="GW76" s="123"/>
      <c r="GX76" s="123"/>
      <c r="GY76" s="123"/>
      <c r="GZ76" s="123"/>
      <c r="HA76" s="123"/>
      <c r="HB76" s="123"/>
      <c r="HC76" s="123"/>
      <c r="HD76" s="123"/>
      <c r="HE76" s="123"/>
      <c r="HF76" s="123"/>
      <c r="HG76" s="123"/>
      <c r="HH76" s="123"/>
      <c r="HI76" s="123"/>
      <c r="HJ76" s="123"/>
      <c r="HK76" s="123"/>
      <c r="HL76" s="123"/>
      <c r="HM76" s="123"/>
      <c r="HN76" s="123"/>
      <c r="HO76" s="123"/>
      <c r="HP76" s="123"/>
      <c r="HQ76" s="123"/>
      <c r="HR76" s="123"/>
      <c r="HS76" s="123"/>
      <c r="HT76" s="123"/>
      <c r="HU76" s="123"/>
      <c r="HV76" s="123"/>
      <c r="HW76" s="123"/>
      <c r="HX76" s="123"/>
      <c r="HY76" s="123"/>
      <c r="HZ76" s="123"/>
      <c r="IA76" s="123"/>
      <c r="IB76" s="123"/>
      <c r="IC76" s="123"/>
      <c r="ID76" s="123"/>
      <c r="IE76" s="123"/>
      <c r="IF76" s="123"/>
      <c r="IG76" s="123"/>
      <c r="IH76" s="123"/>
      <c r="II76" s="123"/>
      <c r="IJ76" s="123"/>
      <c r="IK76" s="123"/>
      <c r="IL76" s="123"/>
      <c r="IM76" s="123"/>
      <c r="IN76" s="123"/>
      <c r="IO76" s="123"/>
      <c r="IP76" s="123"/>
      <c r="IQ76" s="123"/>
      <c r="IR76" s="123"/>
      <c r="IS76" s="123"/>
      <c r="IT76" s="123"/>
      <c r="IU76" s="123"/>
      <c r="IV76" s="123"/>
      <c r="IW76" s="123"/>
    </row>
    <row r="77" customFormat="false" ht="12.75" hidden="false" customHeight="false" outlineLevel="0" collapsed="false">
      <c r="A77" s="123"/>
      <c r="B77" s="123"/>
      <c r="C77" s="123"/>
      <c r="D77" s="123"/>
      <c r="E77" s="123"/>
      <c r="F77" s="128"/>
      <c r="G77" s="128"/>
      <c r="H77" s="128"/>
      <c r="I77" s="122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3"/>
      <c r="AA77" s="123"/>
      <c r="AB77" s="123"/>
      <c r="AC77" s="123"/>
      <c r="AD77" s="123"/>
      <c r="AE77" s="123"/>
      <c r="AF77" s="123"/>
      <c r="AG77" s="123"/>
      <c r="AH77" s="123"/>
      <c r="AI77" s="123"/>
      <c r="AJ77" s="123"/>
      <c r="AK77" s="123"/>
      <c r="AL77" s="123"/>
      <c r="AM77" s="123"/>
      <c r="AN77" s="123"/>
      <c r="AO77" s="123"/>
      <c r="AP77" s="123"/>
      <c r="AQ77" s="123"/>
      <c r="AR77" s="123"/>
      <c r="AS77" s="123"/>
      <c r="AT77" s="123"/>
      <c r="AU77" s="123"/>
      <c r="AV77" s="123"/>
      <c r="AW77" s="123"/>
      <c r="AX77" s="123"/>
      <c r="AY77" s="123"/>
      <c r="AZ77" s="123"/>
      <c r="BA77" s="123"/>
      <c r="BB77" s="123"/>
      <c r="BC77" s="123"/>
      <c r="BD77" s="123"/>
      <c r="BE77" s="123"/>
      <c r="BF77" s="123"/>
      <c r="BG77" s="123"/>
      <c r="BH77" s="123"/>
      <c r="BI77" s="123"/>
      <c r="BJ77" s="123"/>
      <c r="BK77" s="123"/>
      <c r="BL77" s="123"/>
      <c r="BM77" s="123"/>
      <c r="BN77" s="123"/>
      <c r="BO77" s="123"/>
      <c r="BP77" s="123"/>
      <c r="BQ77" s="123"/>
      <c r="BR77" s="123"/>
      <c r="BS77" s="123"/>
      <c r="BT77" s="123"/>
      <c r="BU77" s="123"/>
      <c r="BV77" s="123"/>
      <c r="BW77" s="123"/>
      <c r="BX77" s="123"/>
      <c r="BY77" s="123"/>
      <c r="BZ77" s="123"/>
      <c r="CA77" s="123"/>
      <c r="CB77" s="123"/>
      <c r="CC77" s="123"/>
      <c r="CD77" s="123"/>
      <c r="CE77" s="123"/>
      <c r="CF77" s="123"/>
      <c r="CG77" s="123"/>
      <c r="CH77" s="123"/>
      <c r="CI77" s="123"/>
      <c r="CJ77" s="123"/>
      <c r="CK77" s="123"/>
      <c r="CL77" s="123"/>
      <c r="CM77" s="123"/>
      <c r="CN77" s="123"/>
      <c r="CO77" s="123"/>
      <c r="CP77" s="123"/>
      <c r="CQ77" s="123"/>
      <c r="CR77" s="123"/>
      <c r="CS77" s="123"/>
      <c r="CT77" s="123"/>
      <c r="CU77" s="123"/>
      <c r="CV77" s="123"/>
      <c r="CW77" s="123"/>
      <c r="CX77" s="123"/>
      <c r="CY77" s="123"/>
      <c r="CZ77" s="123"/>
      <c r="DA77" s="123"/>
      <c r="DB77" s="123"/>
      <c r="DC77" s="123"/>
      <c r="DD77" s="123"/>
      <c r="DE77" s="123"/>
      <c r="DF77" s="123"/>
      <c r="DG77" s="123"/>
      <c r="DH77" s="123"/>
      <c r="DI77" s="123"/>
      <c r="DJ77" s="123"/>
      <c r="DK77" s="123"/>
      <c r="DL77" s="123"/>
      <c r="DM77" s="123"/>
      <c r="DN77" s="123"/>
      <c r="DO77" s="123"/>
      <c r="DP77" s="123"/>
      <c r="DQ77" s="123"/>
      <c r="DR77" s="123"/>
      <c r="DS77" s="123"/>
      <c r="DT77" s="123"/>
      <c r="DU77" s="123"/>
      <c r="DV77" s="123"/>
      <c r="DW77" s="123"/>
      <c r="DX77" s="123"/>
      <c r="DY77" s="123"/>
      <c r="DZ77" s="123"/>
      <c r="EA77" s="123"/>
      <c r="EB77" s="123"/>
      <c r="EC77" s="123"/>
      <c r="ED77" s="123"/>
      <c r="EE77" s="123"/>
      <c r="EF77" s="123"/>
      <c r="EG77" s="123"/>
      <c r="EH77" s="123"/>
      <c r="EI77" s="123"/>
      <c r="EJ77" s="123"/>
      <c r="EK77" s="123"/>
      <c r="EL77" s="123"/>
      <c r="EM77" s="123"/>
      <c r="EN77" s="123"/>
      <c r="EO77" s="123"/>
      <c r="EP77" s="123"/>
      <c r="EQ77" s="123"/>
      <c r="ER77" s="123"/>
      <c r="ES77" s="123"/>
      <c r="ET77" s="123"/>
      <c r="EU77" s="123"/>
      <c r="EV77" s="123"/>
      <c r="EW77" s="123"/>
      <c r="EX77" s="123"/>
      <c r="EY77" s="123"/>
      <c r="EZ77" s="123"/>
      <c r="FA77" s="123"/>
      <c r="FB77" s="123"/>
      <c r="FC77" s="123"/>
      <c r="FD77" s="123"/>
      <c r="FE77" s="123"/>
      <c r="FF77" s="123"/>
      <c r="FG77" s="123"/>
      <c r="FH77" s="123"/>
      <c r="FI77" s="123"/>
      <c r="FJ77" s="123"/>
      <c r="FK77" s="123"/>
      <c r="FL77" s="123"/>
      <c r="FM77" s="123"/>
      <c r="FN77" s="123"/>
      <c r="FO77" s="123"/>
      <c r="FP77" s="123"/>
      <c r="FQ77" s="123"/>
      <c r="FR77" s="123"/>
      <c r="FS77" s="123"/>
      <c r="FT77" s="123"/>
      <c r="FU77" s="123"/>
      <c r="FV77" s="123"/>
      <c r="FW77" s="123"/>
      <c r="FX77" s="123"/>
      <c r="FY77" s="123"/>
      <c r="FZ77" s="123"/>
      <c r="GA77" s="123"/>
      <c r="GB77" s="123"/>
      <c r="GC77" s="123"/>
      <c r="GD77" s="123"/>
      <c r="GE77" s="123"/>
      <c r="GF77" s="123"/>
      <c r="GG77" s="123"/>
      <c r="GH77" s="123"/>
      <c r="GI77" s="123"/>
      <c r="GJ77" s="123"/>
      <c r="GK77" s="123"/>
      <c r="GL77" s="123"/>
      <c r="GM77" s="123"/>
      <c r="GN77" s="123"/>
      <c r="GO77" s="123"/>
      <c r="GP77" s="123"/>
      <c r="GQ77" s="123"/>
      <c r="GR77" s="123"/>
      <c r="GS77" s="123"/>
      <c r="GT77" s="123"/>
      <c r="GU77" s="123"/>
      <c r="GV77" s="123"/>
      <c r="GW77" s="123"/>
      <c r="GX77" s="123"/>
      <c r="GY77" s="123"/>
      <c r="GZ77" s="123"/>
      <c r="HA77" s="123"/>
      <c r="HB77" s="123"/>
      <c r="HC77" s="123"/>
      <c r="HD77" s="123"/>
      <c r="HE77" s="123"/>
      <c r="HF77" s="123"/>
      <c r="HG77" s="123"/>
      <c r="HH77" s="123"/>
      <c r="HI77" s="123"/>
      <c r="HJ77" s="123"/>
      <c r="HK77" s="123"/>
      <c r="HL77" s="123"/>
      <c r="HM77" s="123"/>
      <c r="HN77" s="123"/>
      <c r="HO77" s="123"/>
      <c r="HP77" s="123"/>
      <c r="HQ77" s="123"/>
      <c r="HR77" s="123"/>
      <c r="HS77" s="123"/>
      <c r="HT77" s="123"/>
      <c r="HU77" s="123"/>
      <c r="HV77" s="123"/>
      <c r="HW77" s="123"/>
      <c r="HX77" s="123"/>
      <c r="HY77" s="123"/>
      <c r="HZ77" s="123"/>
      <c r="IA77" s="123"/>
      <c r="IB77" s="123"/>
      <c r="IC77" s="123"/>
      <c r="ID77" s="123"/>
      <c r="IE77" s="123"/>
      <c r="IF77" s="123"/>
      <c r="IG77" s="123"/>
      <c r="IH77" s="123"/>
      <c r="II77" s="123"/>
      <c r="IJ77" s="123"/>
      <c r="IK77" s="123"/>
      <c r="IL77" s="123"/>
      <c r="IM77" s="123"/>
      <c r="IN77" s="123"/>
      <c r="IO77" s="123"/>
      <c r="IP77" s="123"/>
      <c r="IQ77" s="123"/>
      <c r="IR77" s="123"/>
      <c r="IS77" s="123"/>
      <c r="IT77" s="123"/>
      <c r="IU77" s="123"/>
      <c r="IV77" s="123"/>
      <c r="IW77" s="123"/>
    </row>
    <row r="78" customFormat="false" ht="12.75" hidden="false" customHeight="false" outlineLevel="0" collapsed="false">
      <c r="A78" s="123"/>
      <c r="B78" s="123"/>
      <c r="C78" s="123"/>
      <c r="D78" s="123"/>
      <c r="E78" s="123"/>
      <c r="F78" s="128"/>
      <c r="I78" s="109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/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/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W78" s="123"/>
      <c r="BX78" s="123"/>
      <c r="BY78" s="123"/>
      <c r="BZ78" s="123"/>
      <c r="CA78" s="123"/>
      <c r="CB78" s="123"/>
      <c r="CC78" s="123"/>
      <c r="CD78" s="123"/>
      <c r="CE78" s="123"/>
      <c r="CF78" s="123"/>
      <c r="CG78" s="123"/>
      <c r="CH78" s="123"/>
      <c r="CI78" s="123"/>
      <c r="CJ78" s="123"/>
      <c r="CK78" s="123"/>
      <c r="CL78" s="123"/>
      <c r="CM78" s="123"/>
      <c r="CN78" s="123"/>
      <c r="CO78" s="123"/>
      <c r="CP78" s="123"/>
      <c r="CQ78" s="123"/>
      <c r="CR78" s="123"/>
      <c r="CS78" s="123"/>
      <c r="CT78" s="123"/>
      <c r="CU78" s="123"/>
      <c r="CV78" s="123"/>
      <c r="CW78" s="123"/>
      <c r="CX78" s="123"/>
      <c r="CY78" s="123"/>
      <c r="CZ78" s="123"/>
      <c r="DA78" s="123"/>
      <c r="DB78" s="123"/>
      <c r="DC78" s="123"/>
      <c r="DD78" s="123"/>
      <c r="DE78" s="123"/>
      <c r="DF78" s="123"/>
      <c r="DG78" s="123"/>
      <c r="DH78" s="123"/>
      <c r="DI78" s="123"/>
      <c r="DJ78" s="123"/>
      <c r="DK78" s="123"/>
      <c r="DL78" s="123"/>
      <c r="DM78" s="123"/>
      <c r="DN78" s="123"/>
      <c r="DO78" s="123"/>
      <c r="DP78" s="123"/>
      <c r="DQ78" s="123"/>
      <c r="DR78" s="123"/>
      <c r="DS78" s="123"/>
      <c r="DT78" s="123"/>
      <c r="DU78" s="123"/>
      <c r="DV78" s="123"/>
      <c r="DW78" s="123"/>
      <c r="DX78" s="123"/>
      <c r="DY78" s="123"/>
      <c r="DZ78" s="123"/>
      <c r="EA78" s="123"/>
      <c r="EB78" s="123"/>
      <c r="EC78" s="123"/>
      <c r="ED78" s="123"/>
      <c r="EE78" s="123"/>
      <c r="EF78" s="123"/>
      <c r="EG78" s="123"/>
      <c r="EH78" s="123"/>
      <c r="EI78" s="123"/>
      <c r="EJ78" s="123"/>
      <c r="EK78" s="123"/>
      <c r="EL78" s="123"/>
      <c r="EM78" s="123"/>
      <c r="EN78" s="123"/>
      <c r="EO78" s="123"/>
      <c r="EP78" s="123"/>
      <c r="EQ78" s="123"/>
      <c r="ER78" s="123"/>
      <c r="ES78" s="123"/>
      <c r="ET78" s="123"/>
      <c r="EU78" s="123"/>
      <c r="EV78" s="123"/>
      <c r="EW78" s="123"/>
      <c r="EX78" s="123"/>
      <c r="EY78" s="123"/>
      <c r="EZ78" s="123"/>
      <c r="FA78" s="123"/>
      <c r="FB78" s="123"/>
      <c r="FC78" s="123"/>
      <c r="FD78" s="123"/>
      <c r="FE78" s="123"/>
      <c r="FF78" s="123"/>
      <c r="FG78" s="123"/>
      <c r="FH78" s="123"/>
      <c r="FI78" s="123"/>
      <c r="FJ78" s="123"/>
      <c r="FK78" s="123"/>
      <c r="FL78" s="123"/>
      <c r="FM78" s="123"/>
      <c r="FN78" s="123"/>
      <c r="FO78" s="123"/>
      <c r="FP78" s="123"/>
      <c r="FQ78" s="123"/>
      <c r="FR78" s="123"/>
      <c r="FS78" s="123"/>
      <c r="FT78" s="123"/>
      <c r="FU78" s="123"/>
      <c r="FV78" s="123"/>
      <c r="FW78" s="123"/>
      <c r="FX78" s="123"/>
      <c r="FY78" s="123"/>
      <c r="FZ78" s="123"/>
      <c r="GA78" s="123"/>
      <c r="GB78" s="123"/>
      <c r="GC78" s="123"/>
      <c r="GD78" s="123"/>
      <c r="GE78" s="123"/>
      <c r="GF78" s="123"/>
      <c r="GG78" s="123"/>
      <c r="GH78" s="123"/>
      <c r="GI78" s="123"/>
      <c r="GJ78" s="123"/>
      <c r="GK78" s="123"/>
      <c r="GL78" s="123"/>
      <c r="GM78" s="123"/>
      <c r="GN78" s="123"/>
      <c r="GO78" s="123"/>
      <c r="GP78" s="123"/>
      <c r="GQ78" s="123"/>
      <c r="GR78" s="123"/>
      <c r="GS78" s="123"/>
      <c r="GT78" s="123"/>
      <c r="GU78" s="123"/>
      <c r="GV78" s="123"/>
      <c r="GW78" s="123"/>
      <c r="GX78" s="123"/>
      <c r="GY78" s="123"/>
      <c r="GZ78" s="123"/>
      <c r="HA78" s="123"/>
      <c r="HB78" s="123"/>
      <c r="HC78" s="123"/>
      <c r="HD78" s="123"/>
      <c r="HE78" s="123"/>
      <c r="HF78" s="123"/>
      <c r="HG78" s="123"/>
      <c r="HH78" s="123"/>
      <c r="HI78" s="123"/>
      <c r="HJ78" s="123"/>
      <c r="HK78" s="123"/>
      <c r="HL78" s="123"/>
      <c r="HM78" s="123"/>
      <c r="HN78" s="123"/>
      <c r="HO78" s="123"/>
      <c r="HP78" s="123"/>
      <c r="HQ78" s="123"/>
      <c r="HR78" s="123"/>
      <c r="HS78" s="123"/>
      <c r="HT78" s="123"/>
      <c r="HU78" s="123"/>
      <c r="HV78" s="123"/>
      <c r="HW78" s="123"/>
      <c r="HX78" s="123"/>
      <c r="HY78" s="123"/>
      <c r="HZ78" s="123"/>
      <c r="IA78" s="123"/>
      <c r="IB78" s="123"/>
      <c r="IC78" s="123"/>
      <c r="ID78" s="123"/>
      <c r="IE78" s="123"/>
      <c r="IF78" s="123"/>
      <c r="IG78" s="123"/>
      <c r="IH78" s="123"/>
      <c r="II78" s="123"/>
      <c r="IJ78" s="123"/>
      <c r="IK78" s="123"/>
      <c r="IL78" s="123"/>
      <c r="IM78" s="123"/>
      <c r="IN78" s="123"/>
      <c r="IO78" s="123"/>
      <c r="IP78" s="123"/>
      <c r="IQ78" s="123"/>
      <c r="IR78" s="123"/>
      <c r="IS78" s="123"/>
      <c r="IT78" s="123"/>
      <c r="IU78" s="123"/>
      <c r="IV78" s="123"/>
      <c r="IW78" s="123"/>
    </row>
    <row r="79" customFormat="false" ht="12.75" hidden="false" customHeight="false" outlineLevel="0" collapsed="false">
      <c r="A79" s="126"/>
      <c r="I79" s="109"/>
    </row>
    <row r="80" customFormat="false" ht="12.75" hidden="false" customHeight="false" outlineLevel="0" collapsed="false">
      <c r="A80" s="127"/>
      <c r="B80" s="123"/>
      <c r="C80" s="123"/>
      <c r="D80" s="123"/>
      <c r="E80" s="123"/>
      <c r="F80" s="122"/>
      <c r="G80" s="128"/>
      <c r="H80" s="128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  <c r="DD80" s="123"/>
      <c r="DE80" s="123"/>
      <c r="DF80" s="123"/>
      <c r="DG80" s="123"/>
      <c r="DH80" s="123"/>
      <c r="DI80" s="123"/>
      <c r="DJ80" s="123"/>
      <c r="DK80" s="123"/>
      <c r="DL80" s="123"/>
      <c r="DM80" s="123"/>
      <c r="DN80" s="123"/>
      <c r="DO80" s="123"/>
      <c r="DP80" s="123"/>
      <c r="DQ80" s="123"/>
      <c r="DR80" s="123"/>
      <c r="DS80" s="123"/>
      <c r="DT80" s="123"/>
      <c r="DU80" s="123"/>
      <c r="DV80" s="123"/>
      <c r="DW80" s="123"/>
      <c r="DX80" s="123"/>
      <c r="DY80" s="123"/>
      <c r="DZ80" s="123"/>
      <c r="EA80" s="123"/>
      <c r="EB80" s="123"/>
      <c r="EC80" s="123"/>
      <c r="ED80" s="123"/>
      <c r="EE80" s="123"/>
      <c r="EF80" s="123"/>
      <c r="EG80" s="123"/>
      <c r="EH80" s="123"/>
      <c r="EI80" s="123"/>
      <c r="EJ80" s="123"/>
      <c r="EK80" s="123"/>
      <c r="EL80" s="123"/>
      <c r="EM80" s="123"/>
      <c r="EN80" s="123"/>
      <c r="EO80" s="123"/>
      <c r="EP80" s="123"/>
      <c r="EQ80" s="123"/>
      <c r="ER80" s="123"/>
      <c r="ES80" s="123"/>
      <c r="ET80" s="123"/>
      <c r="EU80" s="123"/>
      <c r="EV80" s="123"/>
      <c r="EW80" s="123"/>
      <c r="EX80" s="123"/>
      <c r="EY80" s="123"/>
      <c r="EZ80" s="123"/>
      <c r="FA80" s="123"/>
      <c r="FB80" s="123"/>
      <c r="FC80" s="123"/>
      <c r="FD80" s="123"/>
      <c r="FE80" s="123"/>
      <c r="FF80" s="123"/>
      <c r="FG80" s="123"/>
      <c r="FH80" s="123"/>
      <c r="FI80" s="123"/>
      <c r="FJ80" s="123"/>
      <c r="FK80" s="123"/>
      <c r="FL80" s="123"/>
      <c r="FM80" s="123"/>
      <c r="FN80" s="123"/>
      <c r="FO80" s="123"/>
      <c r="FP80" s="123"/>
      <c r="FQ80" s="123"/>
      <c r="FR80" s="123"/>
      <c r="FS80" s="123"/>
      <c r="FT80" s="123"/>
      <c r="FU80" s="123"/>
      <c r="FV80" s="123"/>
      <c r="FW80" s="123"/>
      <c r="FX80" s="123"/>
      <c r="FY80" s="123"/>
      <c r="FZ80" s="123"/>
      <c r="GA80" s="123"/>
      <c r="GB80" s="123"/>
      <c r="GC80" s="123"/>
      <c r="GD80" s="123"/>
      <c r="GE80" s="123"/>
      <c r="GF80" s="123"/>
      <c r="GG80" s="123"/>
      <c r="GH80" s="123"/>
      <c r="GI80" s="123"/>
      <c r="GJ80" s="123"/>
      <c r="GK80" s="123"/>
      <c r="GL80" s="123"/>
      <c r="GM80" s="123"/>
      <c r="GN80" s="123"/>
      <c r="GO80" s="123"/>
      <c r="GP80" s="123"/>
      <c r="GQ80" s="123"/>
      <c r="GR80" s="123"/>
      <c r="GS80" s="123"/>
      <c r="GT80" s="123"/>
      <c r="GU80" s="123"/>
      <c r="GV80" s="123"/>
      <c r="GW80" s="123"/>
      <c r="GX80" s="123"/>
      <c r="GY80" s="123"/>
      <c r="GZ80" s="123"/>
      <c r="HA80" s="123"/>
      <c r="HB80" s="123"/>
      <c r="HC80" s="123"/>
      <c r="HD80" s="123"/>
      <c r="HE80" s="123"/>
      <c r="HF80" s="123"/>
      <c r="HG80" s="123"/>
      <c r="HH80" s="123"/>
      <c r="HI80" s="123"/>
      <c r="HJ80" s="123"/>
      <c r="HK80" s="123"/>
      <c r="HL80" s="123"/>
      <c r="HM80" s="123"/>
      <c r="HN80" s="123"/>
      <c r="HO80" s="123"/>
      <c r="HP80" s="123"/>
      <c r="HQ80" s="123"/>
      <c r="HR80" s="123"/>
      <c r="HS80" s="123"/>
      <c r="HT80" s="123"/>
      <c r="HU80" s="123"/>
      <c r="HV80" s="123"/>
      <c r="HW80" s="123"/>
      <c r="HX80" s="123"/>
      <c r="HY80" s="123"/>
      <c r="HZ80" s="123"/>
      <c r="IA80" s="123"/>
      <c r="IB80" s="123"/>
      <c r="IC80" s="123"/>
      <c r="ID80" s="123"/>
      <c r="IE80" s="123"/>
      <c r="IF80" s="123"/>
      <c r="IG80" s="123"/>
      <c r="IH80" s="123"/>
      <c r="II80" s="123"/>
      <c r="IJ80" s="123"/>
      <c r="IK80" s="123"/>
      <c r="IL80" s="123"/>
      <c r="IM80" s="123"/>
      <c r="IN80" s="123"/>
      <c r="IO80" s="123"/>
      <c r="IP80" s="123"/>
      <c r="IQ80" s="123"/>
      <c r="IR80" s="123"/>
      <c r="IS80" s="123"/>
      <c r="IT80" s="123"/>
      <c r="IU80" s="123"/>
      <c r="IV80" s="123"/>
      <c r="IW80" s="123"/>
    </row>
    <row r="81" customFormat="false" ht="12.75" hidden="false" customHeight="false" outlineLevel="0" collapsed="false">
      <c r="A81" s="127"/>
      <c r="B81" s="123"/>
      <c r="C81" s="123"/>
      <c r="D81" s="123"/>
      <c r="E81" s="123"/>
      <c r="F81" s="122"/>
      <c r="G81" s="128"/>
      <c r="H81" s="128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3"/>
      <c r="AA81" s="123"/>
      <c r="AB81" s="123"/>
      <c r="AC81" s="123"/>
      <c r="AD81" s="123"/>
      <c r="AE81" s="123"/>
      <c r="AF81" s="123"/>
      <c r="AG81" s="123"/>
      <c r="AH81" s="123"/>
      <c r="AI81" s="123"/>
      <c r="AJ81" s="123"/>
      <c r="AK81" s="123"/>
      <c r="AL81" s="123"/>
      <c r="AM81" s="123"/>
      <c r="AN81" s="123"/>
      <c r="AO81" s="123"/>
      <c r="AP81" s="123"/>
      <c r="AQ81" s="123"/>
      <c r="AR81" s="123"/>
      <c r="AS81" s="123"/>
      <c r="AT81" s="123"/>
      <c r="AU81" s="123"/>
      <c r="AV81" s="123"/>
      <c r="AW81" s="123"/>
      <c r="AX81" s="123"/>
      <c r="AY81" s="123"/>
      <c r="AZ81" s="123"/>
      <c r="BA81" s="123"/>
      <c r="BB81" s="123"/>
      <c r="BC81" s="123"/>
      <c r="BD81" s="123"/>
      <c r="BE81" s="123"/>
      <c r="BF81" s="123"/>
      <c r="BG81" s="123"/>
      <c r="BH81" s="123"/>
      <c r="BI81" s="123"/>
      <c r="BJ81" s="123"/>
      <c r="BK81" s="123"/>
      <c r="BL81" s="123"/>
      <c r="BM81" s="123"/>
      <c r="BN81" s="123"/>
      <c r="BO81" s="123"/>
      <c r="BP81" s="123"/>
      <c r="BQ81" s="123"/>
      <c r="BR81" s="123"/>
      <c r="BS81" s="123"/>
      <c r="BT81" s="123"/>
      <c r="BU81" s="123"/>
      <c r="BV81" s="123"/>
      <c r="BW81" s="123"/>
      <c r="BX81" s="123"/>
      <c r="BY81" s="123"/>
      <c r="BZ81" s="123"/>
      <c r="CA81" s="123"/>
      <c r="CB81" s="123"/>
      <c r="CC81" s="123"/>
      <c r="CD81" s="123"/>
      <c r="CE81" s="123"/>
      <c r="CF81" s="123"/>
      <c r="CG81" s="123"/>
      <c r="CH81" s="123"/>
      <c r="CI81" s="123"/>
      <c r="CJ81" s="123"/>
      <c r="CK81" s="123"/>
      <c r="CL81" s="123"/>
      <c r="CM81" s="123"/>
      <c r="CN81" s="123"/>
      <c r="CO81" s="123"/>
      <c r="CP81" s="123"/>
      <c r="CQ81" s="123"/>
      <c r="CR81" s="123"/>
      <c r="CS81" s="123"/>
      <c r="CT81" s="123"/>
      <c r="CU81" s="123"/>
      <c r="CV81" s="123"/>
      <c r="CW81" s="123"/>
      <c r="CX81" s="123"/>
      <c r="CY81" s="123"/>
      <c r="CZ81" s="123"/>
      <c r="DA81" s="123"/>
      <c r="DB81" s="123"/>
      <c r="DC81" s="123"/>
      <c r="DD81" s="123"/>
      <c r="DE81" s="123"/>
      <c r="DF81" s="123"/>
      <c r="DG81" s="123"/>
      <c r="DH81" s="123"/>
      <c r="DI81" s="123"/>
      <c r="DJ81" s="123"/>
      <c r="DK81" s="123"/>
      <c r="DL81" s="123"/>
      <c r="DM81" s="123"/>
      <c r="DN81" s="123"/>
      <c r="DO81" s="123"/>
      <c r="DP81" s="123"/>
      <c r="DQ81" s="123"/>
      <c r="DR81" s="123"/>
      <c r="DS81" s="123"/>
      <c r="DT81" s="123"/>
      <c r="DU81" s="123"/>
      <c r="DV81" s="123"/>
      <c r="DW81" s="123"/>
      <c r="DX81" s="123"/>
      <c r="DY81" s="123"/>
      <c r="DZ81" s="123"/>
      <c r="EA81" s="123"/>
      <c r="EB81" s="123"/>
      <c r="EC81" s="123"/>
      <c r="ED81" s="123"/>
      <c r="EE81" s="123"/>
      <c r="EF81" s="123"/>
      <c r="EG81" s="123"/>
      <c r="EH81" s="123"/>
      <c r="EI81" s="123"/>
      <c r="EJ81" s="123"/>
      <c r="EK81" s="123"/>
      <c r="EL81" s="123"/>
      <c r="EM81" s="123"/>
      <c r="EN81" s="123"/>
      <c r="EO81" s="123"/>
      <c r="EP81" s="123"/>
      <c r="EQ81" s="123"/>
      <c r="ER81" s="123"/>
      <c r="ES81" s="123"/>
      <c r="ET81" s="123"/>
      <c r="EU81" s="123"/>
      <c r="EV81" s="123"/>
      <c r="EW81" s="123"/>
      <c r="EX81" s="123"/>
      <c r="EY81" s="123"/>
      <c r="EZ81" s="123"/>
      <c r="FA81" s="123"/>
      <c r="FB81" s="123"/>
      <c r="FC81" s="123"/>
      <c r="FD81" s="123"/>
      <c r="FE81" s="123"/>
      <c r="FF81" s="123"/>
      <c r="FG81" s="123"/>
      <c r="FH81" s="123"/>
      <c r="FI81" s="123"/>
      <c r="FJ81" s="123"/>
      <c r="FK81" s="123"/>
      <c r="FL81" s="123"/>
      <c r="FM81" s="123"/>
      <c r="FN81" s="123"/>
      <c r="FO81" s="123"/>
      <c r="FP81" s="123"/>
      <c r="FQ81" s="123"/>
      <c r="FR81" s="123"/>
      <c r="FS81" s="123"/>
      <c r="FT81" s="123"/>
      <c r="FU81" s="123"/>
      <c r="FV81" s="123"/>
      <c r="FW81" s="123"/>
      <c r="FX81" s="123"/>
      <c r="FY81" s="123"/>
      <c r="FZ81" s="123"/>
      <c r="GA81" s="123"/>
      <c r="GB81" s="123"/>
      <c r="GC81" s="123"/>
      <c r="GD81" s="123"/>
      <c r="GE81" s="123"/>
      <c r="GF81" s="123"/>
      <c r="GG81" s="123"/>
      <c r="GH81" s="123"/>
      <c r="GI81" s="123"/>
      <c r="GJ81" s="123"/>
      <c r="GK81" s="123"/>
      <c r="GL81" s="123"/>
      <c r="GM81" s="123"/>
      <c r="GN81" s="123"/>
      <c r="GO81" s="123"/>
      <c r="GP81" s="123"/>
      <c r="GQ81" s="123"/>
      <c r="GR81" s="123"/>
      <c r="GS81" s="123"/>
      <c r="GT81" s="123"/>
      <c r="GU81" s="123"/>
      <c r="GV81" s="123"/>
      <c r="GW81" s="123"/>
      <c r="GX81" s="123"/>
      <c r="GY81" s="123"/>
      <c r="GZ81" s="123"/>
      <c r="HA81" s="123"/>
      <c r="HB81" s="123"/>
      <c r="HC81" s="123"/>
      <c r="HD81" s="123"/>
      <c r="HE81" s="123"/>
      <c r="HF81" s="123"/>
      <c r="HG81" s="123"/>
      <c r="HH81" s="123"/>
      <c r="HI81" s="123"/>
      <c r="HJ81" s="123"/>
      <c r="HK81" s="123"/>
      <c r="HL81" s="123"/>
      <c r="HM81" s="123"/>
      <c r="HN81" s="123"/>
      <c r="HO81" s="123"/>
      <c r="HP81" s="123"/>
      <c r="HQ81" s="123"/>
      <c r="HR81" s="123"/>
      <c r="HS81" s="123"/>
      <c r="HT81" s="123"/>
      <c r="HU81" s="123"/>
      <c r="HV81" s="123"/>
      <c r="HW81" s="123"/>
      <c r="HX81" s="123"/>
      <c r="HY81" s="123"/>
      <c r="HZ81" s="123"/>
      <c r="IA81" s="123"/>
      <c r="IB81" s="123"/>
      <c r="IC81" s="123"/>
      <c r="ID81" s="123"/>
      <c r="IE81" s="123"/>
      <c r="IF81" s="123"/>
      <c r="IG81" s="123"/>
      <c r="IH81" s="123"/>
      <c r="II81" s="123"/>
      <c r="IJ81" s="123"/>
      <c r="IK81" s="123"/>
      <c r="IL81" s="123"/>
      <c r="IM81" s="123"/>
      <c r="IN81" s="123"/>
      <c r="IO81" s="123"/>
      <c r="IP81" s="123"/>
      <c r="IQ81" s="123"/>
      <c r="IR81" s="123"/>
      <c r="IS81" s="123"/>
      <c r="IT81" s="123"/>
      <c r="IU81" s="123"/>
      <c r="IV81" s="123"/>
      <c r="IW81" s="123"/>
    </row>
    <row r="82" customFormat="false" ht="12.75" hidden="false" customHeight="false" outlineLevel="0" collapsed="false">
      <c r="A82" s="127"/>
      <c r="F82" s="1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3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5" activeCellId="0" sqref="H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7.56"/>
    <col collapsed="false" customWidth="true" hidden="false" outlineLevel="0" max="2" min="2" style="105" width="20.13"/>
    <col collapsed="false" customWidth="false" hidden="false" outlineLevel="0" max="3" min="3" style="105" width="9.14"/>
    <col collapsed="false" customWidth="true" hidden="false" outlineLevel="0" max="4" min="4" style="105" width="8.7"/>
    <col collapsed="false" customWidth="true" hidden="false" outlineLevel="0" max="5" min="5" style="105" width="8.56"/>
    <col collapsed="false" customWidth="true" hidden="false" outlineLevel="0" max="6" min="6" style="105" width="0.99"/>
    <col collapsed="false" customWidth="true" hidden="false" outlineLevel="0" max="7" min="7" style="105" width="6.56"/>
    <col collapsed="false" customWidth="true" hidden="false" outlineLevel="0" max="8" min="8" style="135" width="4.7"/>
    <col collapsed="false" customWidth="true" hidden="false" outlineLevel="0" max="10" min="9" style="106" width="4.7"/>
    <col collapsed="false" customWidth="true" hidden="false" outlineLevel="0" max="12" min="11" style="106" width="4.85"/>
    <col collapsed="false" customWidth="true" hidden="false" outlineLevel="0" max="13" min="13" style="106" width="4.7"/>
    <col collapsed="false" customWidth="true" hidden="false" outlineLevel="0" max="14" min="14" style="106" width="1.13"/>
    <col collapsed="false" customWidth="true" hidden="false" outlineLevel="0" max="15" min="15" style="106" width="11.13"/>
    <col collapsed="false" customWidth="true" hidden="false" outlineLevel="0" max="16" min="16" style="136" width="10.13"/>
    <col collapsed="false" customWidth="true" hidden="false" outlineLevel="0" max="17" min="17" style="106" width="11.13"/>
    <col collapsed="false" customWidth="true" hidden="false" outlineLevel="0" max="18" min="18" style="106" width="10.28"/>
    <col collapsed="false" customWidth="true" hidden="false" outlineLevel="0" max="19" min="19" style="106" width="12.85"/>
    <col collapsed="false" customWidth="true" hidden="false" outlineLevel="0" max="20" min="20" style="105" width="9.7"/>
    <col collapsed="false" customWidth="false" hidden="false" outlineLevel="0" max="257" min="21" style="105" width="9.14"/>
  </cols>
  <sheetData>
    <row r="1" customFormat="false" ht="12.75" hidden="false" customHeight="false" outlineLevel="0" collapsed="false">
      <c r="A1" s="107" t="s">
        <v>0</v>
      </c>
      <c r="B1" s="107"/>
      <c r="C1" s="107"/>
      <c r="D1" s="107"/>
      <c r="E1" s="107"/>
      <c r="F1" s="107"/>
      <c r="G1" s="107"/>
      <c r="H1" s="108"/>
      <c r="I1" s="109"/>
      <c r="J1" s="109"/>
      <c r="K1" s="109"/>
      <c r="L1" s="109"/>
      <c r="M1" s="109"/>
      <c r="N1" s="109"/>
      <c r="O1" s="107"/>
      <c r="P1" s="110"/>
      <c r="Q1" s="107"/>
      <c r="S1" s="111"/>
    </row>
    <row r="2" customFormat="false" ht="12.75" hidden="false" customHeight="false" outlineLevel="0" collapsed="false">
      <c r="A2" s="107" t="s">
        <v>232</v>
      </c>
      <c r="B2" s="107" t="s">
        <v>264</v>
      </c>
      <c r="C2" s="107"/>
      <c r="D2" s="107"/>
      <c r="E2" s="107"/>
      <c r="F2" s="107"/>
      <c r="G2" s="107"/>
      <c r="H2" s="108"/>
      <c r="O2" s="105"/>
      <c r="P2" s="112"/>
      <c r="Q2" s="105"/>
      <c r="R2" s="109"/>
      <c r="S2" s="109"/>
      <c r="T2" s="113"/>
    </row>
    <row r="3" customFormat="false" ht="12.75" hidden="false" customHeight="false" outlineLevel="0" collapsed="false">
      <c r="A3" s="107" t="s">
        <v>234</v>
      </c>
      <c r="B3" s="114" t="s">
        <v>235</v>
      </c>
      <c r="C3" s="107"/>
      <c r="D3" s="107"/>
      <c r="E3" s="107"/>
      <c r="F3" s="107"/>
      <c r="G3" s="107"/>
      <c r="H3" s="108"/>
      <c r="I3" s="109"/>
      <c r="J3" s="109"/>
      <c r="K3" s="109"/>
      <c r="L3" s="109"/>
      <c r="M3" s="109"/>
      <c r="N3" s="109"/>
      <c r="O3" s="109"/>
      <c r="P3" s="108"/>
      <c r="Q3" s="109"/>
    </row>
    <row r="4" customFormat="false" ht="12.75" hidden="false" customHeight="false" outlineLevel="0" collapsed="false">
      <c r="A4" s="107"/>
      <c r="B4" s="107"/>
      <c r="C4" s="107"/>
      <c r="D4" s="122"/>
      <c r="E4" s="122"/>
      <c r="F4" s="137"/>
      <c r="G4" s="122" t="s">
        <v>265</v>
      </c>
      <c r="H4" s="108"/>
      <c r="I4" s="109"/>
      <c r="J4" s="109"/>
      <c r="K4" s="109"/>
      <c r="L4" s="109"/>
      <c r="M4" s="109"/>
      <c r="N4" s="137"/>
      <c r="O4" s="138" t="s">
        <v>266</v>
      </c>
      <c r="P4" s="139" t="s">
        <v>266</v>
      </c>
      <c r="Q4" s="138" t="s">
        <v>266</v>
      </c>
      <c r="R4" s="139" t="s">
        <v>266</v>
      </c>
      <c r="S4" s="138"/>
    </row>
    <row r="5" customFormat="false" ht="12.75" hidden="false" customHeight="false" outlineLevel="0" collapsed="false">
      <c r="A5" s="126"/>
      <c r="B5" s="126"/>
      <c r="C5" s="126"/>
      <c r="D5" s="122" t="s">
        <v>267</v>
      </c>
      <c r="E5" s="122" t="s">
        <v>267</v>
      </c>
      <c r="F5" s="140"/>
      <c r="G5" s="134" t="s">
        <v>268</v>
      </c>
      <c r="H5" s="141" t="n">
        <f aca="false">SUM(G7:M7)</f>
        <v>54</v>
      </c>
      <c r="I5" s="142"/>
      <c r="J5" s="142"/>
      <c r="K5" s="142"/>
      <c r="L5" s="142"/>
      <c r="M5" s="142"/>
      <c r="N5" s="143"/>
      <c r="O5" s="144" t="s">
        <v>269</v>
      </c>
      <c r="P5" s="145" t="s">
        <v>269</v>
      </c>
      <c r="Q5" s="144" t="s">
        <v>270</v>
      </c>
      <c r="R5" s="145" t="s">
        <v>270</v>
      </c>
      <c r="S5" s="144"/>
    </row>
    <row r="6" customFormat="false" ht="12.75" hidden="false" customHeight="false" outlineLevel="0" collapsed="false">
      <c r="A6" s="126"/>
      <c r="D6" s="134" t="s">
        <v>271</v>
      </c>
      <c r="E6" s="134" t="s">
        <v>272</v>
      </c>
      <c r="F6" s="146"/>
      <c r="G6" s="119" t="s">
        <v>273</v>
      </c>
      <c r="H6" s="147" t="s">
        <v>274</v>
      </c>
      <c r="I6" s="119" t="s">
        <v>275</v>
      </c>
      <c r="J6" s="119" t="s">
        <v>276</v>
      </c>
      <c r="K6" s="119" t="s">
        <v>277</v>
      </c>
      <c r="L6" s="119" t="s">
        <v>278</v>
      </c>
      <c r="M6" s="119" t="s">
        <v>279</v>
      </c>
      <c r="N6" s="148"/>
      <c r="O6" s="149" t="s">
        <v>273</v>
      </c>
      <c r="P6" s="149" t="s">
        <v>275</v>
      </c>
      <c r="Q6" s="150" t="s">
        <v>274</v>
      </c>
      <c r="R6" s="149" t="s">
        <v>275</v>
      </c>
      <c r="S6" s="151"/>
    </row>
    <row r="7" customFormat="false" ht="12.75" hidden="false" customHeight="false" outlineLevel="0" collapsed="false">
      <c r="A7" s="131"/>
      <c r="B7" s="131"/>
      <c r="C7" s="131"/>
      <c r="D7" s="134" t="n">
        <f aca="false">SUM(D8:D33)</f>
        <v>46</v>
      </c>
      <c r="E7" s="134" t="n">
        <f aca="false">SUM(E8:E33)</f>
        <v>1</v>
      </c>
      <c r="F7" s="146"/>
      <c r="G7" s="134" t="n">
        <f aca="false">SUM(G8:G33)</f>
        <v>18</v>
      </c>
      <c r="H7" s="134" t="n">
        <f aca="false">SUM(H8:H33)</f>
        <v>5</v>
      </c>
      <c r="I7" s="134" t="n">
        <f aca="false">SUM(I8:I33)</f>
        <v>4</v>
      </c>
      <c r="J7" s="134" t="n">
        <f aca="false">SUM(J8:J33)</f>
        <v>25</v>
      </c>
      <c r="K7" s="134" t="n">
        <f aca="false">SUM(K8:K33)</f>
        <v>2</v>
      </c>
      <c r="L7" s="134" t="n">
        <f aca="false">SUM(L8:L33)</f>
        <v>0</v>
      </c>
      <c r="M7" s="134" t="n">
        <f aca="false">SUM(M8:M33)</f>
        <v>0</v>
      </c>
      <c r="N7" s="152" t="n">
        <v>0</v>
      </c>
      <c r="O7" s="153" t="n">
        <v>266530</v>
      </c>
      <c r="P7" s="153" t="n">
        <v>15000</v>
      </c>
      <c r="Q7" s="153" t="n">
        <v>71425</v>
      </c>
      <c r="R7" s="153" t="n">
        <v>70500</v>
      </c>
      <c r="S7" s="154"/>
    </row>
    <row r="8" customFormat="false" ht="12.75" hidden="false" customHeight="false" outlineLevel="0" collapsed="false">
      <c r="A8" s="105" t="s">
        <v>239</v>
      </c>
      <c r="D8" s="106"/>
      <c r="E8" s="106"/>
      <c r="F8" s="155"/>
      <c r="G8" s="106" t="n">
        <v>1</v>
      </c>
      <c r="H8" s="136"/>
      <c r="N8" s="156"/>
      <c r="O8" s="157"/>
      <c r="P8" s="158"/>
      <c r="Q8" s="157"/>
      <c r="R8" s="157"/>
    </row>
    <row r="9" customFormat="false" ht="12.75" hidden="false" customHeight="false" outlineLevel="0" collapsed="false">
      <c r="A9" s="105" t="s">
        <v>240</v>
      </c>
      <c r="D9" s="106" t="n">
        <v>4</v>
      </c>
      <c r="E9" s="106"/>
      <c r="F9" s="155"/>
      <c r="G9" s="106" t="n">
        <v>1</v>
      </c>
      <c r="H9" s="159" t="n">
        <v>1</v>
      </c>
      <c r="I9" s="106" t="n">
        <v>1</v>
      </c>
      <c r="J9" s="106" t="n">
        <v>2</v>
      </c>
      <c r="N9" s="156"/>
      <c r="O9" s="157"/>
      <c r="P9" s="158"/>
      <c r="Q9" s="160"/>
      <c r="R9" s="157"/>
      <c r="S9" s="138"/>
    </row>
    <row r="10" customFormat="false" ht="12.75" hidden="false" customHeight="false" outlineLevel="0" collapsed="false">
      <c r="A10" s="105" t="s">
        <v>241</v>
      </c>
      <c r="D10" s="106" t="n">
        <v>1</v>
      </c>
      <c r="E10" s="106"/>
      <c r="F10" s="155"/>
      <c r="G10" s="106" t="n">
        <v>1</v>
      </c>
      <c r="H10" s="159"/>
      <c r="N10" s="156"/>
      <c r="O10" s="157"/>
      <c r="P10" s="158"/>
      <c r="Q10" s="161"/>
      <c r="R10" s="157"/>
      <c r="S10" s="144"/>
    </row>
    <row r="11" customFormat="false" ht="12.75" hidden="false" customHeight="false" outlineLevel="0" collapsed="false">
      <c r="A11" s="105" t="s">
        <v>242</v>
      </c>
      <c r="D11" s="106"/>
      <c r="E11" s="106"/>
      <c r="F11" s="155"/>
      <c r="G11" s="106" t="n">
        <v>2</v>
      </c>
      <c r="H11" s="159" t="n">
        <v>1</v>
      </c>
      <c r="J11" s="106" t="n">
        <v>1</v>
      </c>
      <c r="N11" s="156"/>
      <c r="O11" s="157"/>
      <c r="P11" s="158"/>
      <c r="Q11" s="157"/>
      <c r="R11" s="157"/>
      <c r="S11" s="151"/>
    </row>
    <row r="12" customFormat="false" ht="12.75" hidden="false" customHeight="false" outlineLevel="0" collapsed="false">
      <c r="A12" s="105" t="s">
        <v>243</v>
      </c>
      <c r="D12" s="106"/>
      <c r="E12" s="106"/>
      <c r="F12" s="155"/>
      <c r="G12" s="106"/>
      <c r="H12" s="159"/>
      <c r="N12" s="156"/>
      <c r="O12" s="157"/>
      <c r="P12" s="158"/>
      <c r="Q12" s="153"/>
      <c r="R12" s="157"/>
      <c r="S12" s="154"/>
    </row>
    <row r="13" customFormat="false" ht="12.75" hidden="false" customHeight="false" outlineLevel="0" collapsed="false">
      <c r="A13" s="105" t="s">
        <v>244</v>
      </c>
      <c r="D13" s="106" t="n">
        <v>1</v>
      </c>
      <c r="E13" s="106"/>
      <c r="F13" s="155"/>
      <c r="G13" s="106" t="n">
        <v>2</v>
      </c>
      <c r="H13" s="136"/>
      <c r="I13" s="106" t="n">
        <v>1</v>
      </c>
      <c r="N13" s="156"/>
      <c r="O13" s="157"/>
      <c r="P13" s="158"/>
      <c r="Q13" s="157"/>
      <c r="R13" s="157"/>
    </row>
    <row r="14" customFormat="false" ht="12.75" hidden="false" customHeight="false" outlineLevel="0" collapsed="false">
      <c r="A14" s="105" t="s">
        <v>245</v>
      </c>
      <c r="D14" s="106"/>
      <c r="E14" s="106"/>
      <c r="F14" s="155"/>
      <c r="G14" s="106"/>
      <c r="H14" s="136"/>
      <c r="N14" s="156"/>
      <c r="O14" s="157"/>
      <c r="P14" s="158"/>
      <c r="Q14" s="157"/>
      <c r="R14" s="157"/>
    </row>
    <row r="15" customFormat="false" ht="12.75" hidden="false" customHeight="false" outlineLevel="0" collapsed="false">
      <c r="A15" s="105" t="s">
        <v>246</v>
      </c>
      <c r="D15" s="106"/>
      <c r="E15" s="106"/>
      <c r="F15" s="155"/>
      <c r="G15" s="106"/>
      <c r="H15" s="136"/>
      <c r="N15" s="156"/>
      <c r="O15" s="157"/>
      <c r="P15" s="158"/>
      <c r="Q15" s="157"/>
      <c r="R15" s="157"/>
    </row>
    <row r="16" customFormat="false" ht="12.75" hidden="false" customHeight="false" outlineLevel="0" collapsed="false">
      <c r="A16" s="105" t="s">
        <v>247</v>
      </c>
      <c r="D16" s="106" t="n">
        <v>14</v>
      </c>
      <c r="E16" s="106"/>
      <c r="F16" s="155"/>
      <c r="G16" s="106" t="n">
        <v>4</v>
      </c>
      <c r="H16" s="136"/>
      <c r="I16" s="106" t="n">
        <v>1</v>
      </c>
      <c r="J16" s="106" t="n">
        <v>7</v>
      </c>
      <c r="N16" s="156"/>
      <c r="O16" s="157"/>
      <c r="P16" s="158"/>
      <c r="Q16" s="157"/>
      <c r="R16" s="157"/>
    </row>
    <row r="17" customFormat="false" ht="12.75" hidden="false" customHeight="false" outlineLevel="0" collapsed="false">
      <c r="A17" s="105" t="s">
        <v>248</v>
      </c>
      <c r="D17" s="106" t="n">
        <v>1</v>
      </c>
      <c r="E17" s="106" t="n">
        <v>1</v>
      </c>
      <c r="F17" s="155"/>
      <c r="G17" s="106" t="n">
        <v>1</v>
      </c>
      <c r="H17" s="136"/>
      <c r="N17" s="156"/>
      <c r="O17" s="157"/>
      <c r="P17" s="158"/>
      <c r="Q17" s="157"/>
      <c r="R17" s="157"/>
    </row>
    <row r="18" customFormat="false" ht="12.75" hidden="false" customHeight="false" outlineLevel="0" collapsed="false">
      <c r="A18" s="105" t="s">
        <v>249</v>
      </c>
      <c r="D18" s="106" t="n">
        <v>11</v>
      </c>
      <c r="E18" s="106"/>
      <c r="F18" s="155"/>
      <c r="G18" s="106" t="n">
        <v>1</v>
      </c>
      <c r="H18" s="136"/>
      <c r="J18" s="106" t="n">
        <v>12</v>
      </c>
      <c r="N18" s="156"/>
      <c r="O18" s="157"/>
      <c r="P18" s="158"/>
      <c r="Q18" s="157"/>
      <c r="R18" s="157"/>
    </row>
    <row r="19" customFormat="false" ht="12.75" hidden="false" customHeight="false" outlineLevel="0" collapsed="false">
      <c r="A19" s="105" t="s">
        <v>250</v>
      </c>
      <c r="D19" s="106"/>
      <c r="E19" s="106"/>
      <c r="F19" s="155"/>
      <c r="G19" s="106"/>
      <c r="H19" s="136"/>
      <c r="N19" s="156"/>
      <c r="O19" s="157"/>
      <c r="P19" s="158"/>
      <c r="Q19" s="157"/>
      <c r="R19" s="157"/>
    </row>
    <row r="20" customFormat="false" ht="12.75" hidden="false" customHeight="false" outlineLevel="0" collapsed="false">
      <c r="A20" s="105" t="s">
        <v>251</v>
      </c>
      <c r="D20" s="106" t="n">
        <v>2</v>
      </c>
      <c r="E20" s="106"/>
      <c r="F20" s="155"/>
      <c r="G20" s="106" t="n">
        <v>2</v>
      </c>
      <c r="H20" s="136"/>
      <c r="N20" s="156"/>
      <c r="O20" s="157"/>
      <c r="P20" s="158"/>
      <c r="Q20" s="157"/>
      <c r="R20" s="157"/>
    </row>
    <row r="21" customFormat="false" ht="12.75" hidden="false" customHeight="false" outlineLevel="0" collapsed="false">
      <c r="A21" s="105" t="s">
        <v>252</v>
      </c>
      <c r="D21" s="106"/>
      <c r="E21" s="106"/>
      <c r="F21" s="155"/>
      <c r="G21" s="106"/>
      <c r="H21" s="136"/>
      <c r="N21" s="156"/>
      <c r="O21" s="157"/>
      <c r="P21" s="158"/>
      <c r="Q21" s="157"/>
      <c r="R21" s="157"/>
    </row>
    <row r="22" customFormat="false" ht="12.75" hidden="false" customHeight="false" outlineLevel="0" collapsed="false">
      <c r="A22" s="105" t="s">
        <v>253</v>
      </c>
      <c r="D22" s="106" t="n">
        <v>1</v>
      </c>
      <c r="E22" s="106"/>
      <c r="F22" s="155"/>
      <c r="G22" s="106"/>
      <c r="H22" s="136"/>
      <c r="N22" s="156"/>
      <c r="O22" s="157"/>
      <c r="P22" s="158"/>
      <c r="Q22" s="157"/>
      <c r="R22" s="157"/>
    </row>
    <row r="23" customFormat="false" ht="12.75" hidden="false" customHeight="false" outlineLevel="0" collapsed="false">
      <c r="A23" s="105" t="s">
        <v>254</v>
      </c>
      <c r="D23" s="106"/>
      <c r="E23" s="106"/>
      <c r="F23" s="155"/>
      <c r="G23" s="106"/>
      <c r="H23" s="136"/>
      <c r="N23" s="156"/>
      <c r="O23" s="157"/>
      <c r="P23" s="158"/>
      <c r="Q23" s="157"/>
      <c r="R23" s="157"/>
    </row>
    <row r="24" customFormat="false" ht="12.75" hidden="false" customHeight="false" outlineLevel="0" collapsed="false">
      <c r="A24" s="105" t="s">
        <v>255</v>
      </c>
      <c r="D24" s="106"/>
      <c r="E24" s="106"/>
      <c r="F24" s="155"/>
      <c r="G24" s="106"/>
      <c r="H24" s="136"/>
      <c r="I24" s="106" t="n">
        <v>1</v>
      </c>
      <c r="J24" s="106" t="n">
        <v>1</v>
      </c>
      <c r="N24" s="156"/>
      <c r="O24" s="157"/>
      <c r="P24" s="158"/>
      <c r="Q24" s="157"/>
      <c r="R24" s="157"/>
    </row>
    <row r="25" customFormat="false" ht="12.75" hidden="false" customHeight="false" outlineLevel="0" collapsed="false">
      <c r="A25" s="105" t="s">
        <v>256</v>
      </c>
      <c r="D25" s="106"/>
      <c r="E25" s="106"/>
      <c r="F25" s="155"/>
      <c r="G25" s="106"/>
      <c r="H25" s="136"/>
      <c r="N25" s="156"/>
      <c r="O25" s="157"/>
      <c r="P25" s="158"/>
      <c r="Q25" s="157"/>
      <c r="R25" s="157"/>
    </row>
    <row r="26" customFormat="false" ht="12.75" hidden="false" customHeight="false" outlineLevel="0" collapsed="false">
      <c r="A26" s="105" t="s">
        <v>257</v>
      </c>
      <c r="D26" s="106" t="n">
        <v>2</v>
      </c>
      <c r="E26" s="106"/>
      <c r="F26" s="155"/>
      <c r="G26" s="106"/>
      <c r="H26" s="136"/>
      <c r="J26" s="106" t="n">
        <v>1</v>
      </c>
      <c r="N26" s="156"/>
      <c r="O26" s="157"/>
      <c r="P26" s="158"/>
      <c r="Q26" s="157"/>
      <c r="R26" s="157"/>
    </row>
    <row r="27" customFormat="false" ht="12.75" hidden="false" customHeight="false" outlineLevel="0" collapsed="false">
      <c r="A27" s="105" t="s">
        <v>258</v>
      </c>
      <c r="D27" s="106"/>
      <c r="E27" s="106"/>
      <c r="F27" s="155"/>
      <c r="G27" s="106"/>
      <c r="H27" s="136"/>
      <c r="N27" s="156"/>
      <c r="O27" s="157"/>
      <c r="P27" s="158"/>
      <c r="Q27" s="157"/>
      <c r="R27" s="157"/>
    </row>
    <row r="28" customFormat="false" ht="12.75" hidden="false" customHeight="false" outlineLevel="0" collapsed="false">
      <c r="A28" s="105" t="s">
        <v>259</v>
      </c>
      <c r="D28" s="106"/>
      <c r="E28" s="106"/>
      <c r="F28" s="155"/>
      <c r="G28" s="106"/>
      <c r="H28" s="136"/>
      <c r="N28" s="156"/>
      <c r="O28" s="157"/>
      <c r="P28" s="158"/>
      <c r="Q28" s="157"/>
      <c r="R28" s="157"/>
    </row>
    <row r="29" customFormat="false" ht="12.75" hidden="false" customHeight="false" outlineLevel="0" collapsed="false">
      <c r="A29" s="105" t="s">
        <v>260</v>
      </c>
      <c r="D29" s="106"/>
      <c r="E29" s="106"/>
      <c r="F29" s="155"/>
      <c r="G29" s="106"/>
      <c r="H29" s="136" t="n">
        <v>1</v>
      </c>
      <c r="N29" s="156"/>
      <c r="O29" s="157"/>
      <c r="P29" s="158"/>
      <c r="Q29" s="157"/>
      <c r="R29" s="157"/>
    </row>
    <row r="30" customFormat="false" ht="12.75" hidden="false" customHeight="false" outlineLevel="0" collapsed="false">
      <c r="A30" s="105" t="s">
        <v>261</v>
      </c>
      <c r="D30" s="106" t="n">
        <v>1</v>
      </c>
      <c r="E30" s="106"/>
      <c r="F30" s="155"/>
      <c r="G30" s="106"/>
      <c r="H30" s="136"/>
      <c r="N30" s="156"/>
      <c r="O30" s="157"/>
      <c r="P30" s="158"/>
      <c r="Q30" s="157"/>
      <c r="R30" s="157"/>
    </row>
    <row r="31" customFormat="false" ht="12.75" hidden="false" customHeight="false" outlineLevel="0" collapsed="false">
      <c r="A31" s="105" t="s">
        <v>262</v>
      </c>
      <c r="D31" s="106" t="n">
        <v>6</v>
      </c>
      <c r="E31" s="106"/>
      <c r="F31" s="155"/>
      <c r="G31" s="106" t="n">
        <v>3</v>
      </c>
      <c r="H31" s="136" t="n">
        <v>2</v>
      </c>
      <c r="J31" s="106" t="n">
        <v>1</v>
      </c>
      <c r="K31" s="106" t="n">
        <v>2</v>
      </c>
      <c r="N31" s="156"/>
      <c r="O31" s="157"/>
      <c r="P31" s="158"/>
      <c r="Q31" s="157"/>
      <c r="R31" s="157"/>
    </row>
    <row r="32" customFormat="false" ht="12.75" hidden="false" customHeight="false" outlineLevel="0" collapsed="false">
      <c r="A32" s="105" t="s">
        <v>263</v>
      </c>
      <c r="D32" s="106"/>
      <c r="E32" s="106"/>
      <c r="F32" s="155"/>
      <c r="G32" s="106"/>
      <c r="H32" s="136"/>
      <c r="N32" s="156"/>
      <c r="O32" s="157"/>
      <c r="P32" s="158"/>
      <c r="Q32" s="157"/>
      <c r="R32" s="157"/>
    </row>
    <row r="33" customFormat="false" ht="12.75" hidden="false" customHeight="false" outlineLevel="0" collapsed="false">
      <c r="A33" s="105" t="s">
        <v>67</v>
      </c>
      <c r="D33" s="106" t="n">
        <v>2</v>
      </c>
      <c r="F33" s="155"/>
      <c r="N33" s="156"/>
      <c r="R33" s="162"/>
      <c r="S33" s="163"/>
    </row>
    <row r="34" customFormat="false" ht="12.75" hidden="false" customHeight="false" outlineLevel="0" collapsed="false">
      <c r="R34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32" activeCellId="0" sqref="M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11.56"/>
    <col collapsed="false" customWidth="false" hidden="false" outlineLevel="0" max="4" min="2" style="105" width="9.14"/>
    <col collapsed="false" customWidth="true" hidden="false" outlineLevel="0" max="5" min="5" style="106" width="9.7"/>
    <col collapsed="false" customWidth="true" hidden="false" outlineLevel="0" max="6" min="6" style="106" width="8.41"/>
    <col collapsed="false" customWidth="true" hidden="false" outlineLevel="0" max="7" min="7" style="106" width="11.7"/>
    <col collapsed="false" customWidth="true" hidden="false" outlineLevel="0" max="8" min="8" style="105" width="9.7"/>
    <col collapsed="false" customWidth="false" hidden="false" outlineLevel="0" max="257" min="9" style="105" width="9.14"/>
  </cols>
  <sheetData>
    <row r="1" customFormat="false" ht="12.75" hidden="false" customHeight="false" outlineLevel="0" collapsed="false">
      <c r="A1" s="107" t="s">
        <v>0</v>
      </c>
      <c r="B1" s="107"/>
      <c r="C1" s="107"/>
      <c r="D1" s="107"/>
      <c r="E1" s="107"/>
      <c r="F1" s="110"/>
      <c r="G1" s="107"/>
      <c r="H1" s="107"/>
      <c r="I1" s="107"/>
      <c r="J1" s="107"/>
      <c r="K1" s="106"/>
      <c r="L1" s="111"/>
    </row>
    <row r="2" customFormat="false" ht="12.75" hidden="false" customHeight="false" outlineLevel="0" collapsed="false">
      <c r="A2" s="107" t="s">
        <v>232</v>
      </c>
      <c r="B2" s="107" t="s">
        <v>280</v>
      </c>
      <c r="C2" s="107"/>
      <c r="D2" s="107"/>
      <c r="E2" s="107"/>
      <c r="F2" s="110"/>
      <c r="G2" s="105"/>
      <c r="K2" s="109"/>
      <c r="L2" s="109"/>
      <c r="M2" s="113"/>
    </row>
    <row r="3" customFormat="false" ht="12.75" hidden="false" customHeight="false" outlineLevel="0" collapsed="false">
      <c r="A3" s="107" t="s">
        <v>234</v>
      </c>
      <c r="B3" s="114" t="s">
        <v>235</v>
      </c>
      <c r="C3" s="107"/>
      <c r="D3" s="107"/>
      <c r="E3" s="107"/>
      <c r="F3" s="110"/>
      <c r="G3" s="109"/>
      <c r="H3" s="109"/>
      <c r="I3" s="109"/>
      <c r="J3" s="109"/>
      <c r="K3" s="106"/>
      <c r="L3" s="106"/>
    </row>
    <row r="4" customFormat="false" ht="13.5" hidden="false" customHeight="true" outlineLevel="0" collapsed="false">
      <c r="G4" s="142" t="s">
        <v>281</v>
      </c>
      <c r="H4" s="142" t="s">
        <v>282</v>
      </c>
    </row>
    <row r="5" customFormat="false" ht="13.5" hidden="false" customHeight="true" outlineLevel="0" collapsed="false">
      <c r="F5" s="119" t="s">
        <v>283</v>
      </c>
      <c r="G5" s="119" t="s">
        <v>284</v>
      </c>
      <c r="H5" s="119" t="s">
        <v>285</v>
      </c>
    </row>
    <row r="6" customFormat="false" ht="12.75" hidden="false" customHeight="false" outlineLevel="0" collapsed="false">
      <c r="A6" s="131" t="s">
        <v>286</v>
      </c>
      <c r="B6" s="131"/>
      <c r="C6" s="131"/>
      <c r="D6" s="131"/>
      <c r="E6" s="164" t="n">
        <f aca="false">F6+H6</f>
        <v>111</v>
      </c>
      <c r="F6" s="164" t="n">
        <f aca="false">SUM(F7:F31)</f>
        <v>54</v>
      </c>
      <c r="G6" s="164" t="n">
        <f aca="false">SUM(G7:G31)</f>
        <v>10</v>
      </c>
      <c r="H6" s="164" t="n">
        <f aca="false">SUM(H7:H31)</f>
        <v>57</v>
      </c>
      <c r="I6" s="123"/>
      <c r="J6" s="123"/>
      <c r="K6" s="123"/>
      <c r="L6" s="123"/>
      <c r="M6" s="123"/>
      <c r="N6" s="123"/>
      <c r="O6" s="123"/>
      <c r="P6" s="123"/>
      <c r="Q6" s="123"/>
      <c r="R6" s="123"/>
      <c r="S6" s="123"/>
      <c r="T6" s="123"/>
      <c r="U6" s="123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  <c r="IW6" s="123"/>
    </row>
    <row r="7" customFormat="false" ht="12.75" hidden="false" customHeight="false" outlineLevel="0" collapsed="false">
      <c r="A7" s="165" t="s">
        <v>239</v>
      </c>
      <c r="B7" s="165"/>
      <c r="C7" s="165"/>
      <c r="D7" s="165"/>
      <c r="E7" s="166" t="n">
        <v>0</v>
      </c>
      <c r="F7" s="167"/>
      <c r="G7" s="167" t="n">
        <v>1</v>
      </c>
      <c r="H7" s="167"/>
    </row>
    <row r="8" customFormat="false" ht="12.75" hidden="false" customHeight="false" outlineLevel="0" collapsed="false">
      <c r="A8" s="165" t="s">
        <v>240</v>
      </c>
      <c r="B8" s="165"/>
      <c r="C8" s="165"/>
      <c r="D8" s="165"/>
      <c r="E8" s="166" t="n">
        <f aca="false">SUM(F8+H8)</f>
        <v>6</v>
      </c>
      <c r="F8" s="167" t="n">
        <v>6</v>
      </c>
      <c r="G8" s="167" t="n">
        <v>2</v>
      </c>
      <c r="H8" s="167"/>
    </row>
    <row r="9" customFormat="false" ht="12.75" hidden="false" customHeight="false" outlineLevel="0" collapsed="false">
      <c r="A9" s="165" t="s">
        <v>241</v>
      </c>
      <c r="B9" s="165"/>
      <c r="C9" s="165"/>
      <c r="D9" s="165"/>
      <c r="E9" s="166" t="n">
        <f aca="false">SUM(F9+H9)</f>
        <v>0</v>
      </c>
      <c r="F9" s="167"/>
      <c r="G9" s="167" t="n">
        <v>1</v>
      </c>
      <c r="H9" s="167"/>
    </row>
    <row r="10" customFormat="false" ht="12.75" hidden="false" customHeight="false" outlineLevel="0" collapsed="false">
      <c r="A10" s="165" t="s">
        <v>242</v>
      </c>
      <c r="B10" s="165"/>
      <c r="C10" s="165"/>
      <c r="D10" s="165"/>
      <c r="E10" s="166" t="n">
        <f aca="false">SUM(F10+H10)</f>
        <v>3</v>
      </c>
      <c r="F10" s="167" t="n">
        <v>2</v>
      </c>
      <c r="G10" s="167"/>
      <c r="H10" s="167" t="n">
        <v>1</v>
      </c>
    </row>
    <row r="11" customFormat="false" ht="12.75" hidden="false" customHeight="false" outlineLevel="0" collapsed="false">
      <c r="A11" s="165" t="s">
        <v>243</v>
      </c>
      <c r="B11" s="165"/>
      <c r="C11" s="165"/>
      <c r="D11" s="165"/>
      <c r="E11" s="166" t="n">
        <f aca="false">SUM(F11+H11)</f>
        <v>1</v>
      </c>
      <c r="F11" s="167"/>
      <c r="G11" s="167"/>
      <c r="H11" s="167" t="n">
        <v>1</v>
      </c>
    </row>
    <row r="12" customFormat="false" ht="12.75" hidden="false" customHeight="false" outlineLevel="0" collapsed="false">
      <c r="A12" s="165" t="s">
        <v>244</v>
      </c>
      <c r="B12" s="165"/>
      <c r="C12" s="165"/>
      <c r="D12" s="165"/>
      <c r="E12" s="166" t="n">
        <f aca="false">SUM(F12+H12)</f>
        <v>18</v>
      </c>
      <c r="F12" s="167" t="n">
        <v>14</v>
      </c>
      <c r="G12" s="167" t="n">
        <v>3</v>
      </c>
      <c r="H12" s="167" t="n">
        <v>4</v>
      </c>
    </row>
    <row r="13" customFormat="false" ht="12.75" hidden="false" customHeight="false" outlineLevel="0" collapsed="false">
      <c r="A13" s="165" t="s">
        <v>245</v>
      </c>
      <c r="B13" s="165"/>
      <c r="C13" s="165"/>
      <c r="D13" s="165"/>
      <c r="E13" s="166" t="n">
        <f aca="false">SUM(F13+H13)</f>
        <v>0</v>
      </c>
      <c r="F13" s="167"/>
      <c r="G13" s="167"/>
      <c r="H13" s="167"/>
    </row>
    <row r="14" customFormat="false" ht="12.75" hidden="false" customHeight="false" outlineLevel="0" collapsed="false">
      <c r="A14" s="165" t="s">
        <v>246</v>
      </c>
      <c r="B14" s="165"/>
      <c r="C14" s="165"/>
      <c r="D14" s="165"/>
      <c r="E14" s="166" t="n">
        <f aca="false">SUM(F14+H14)</f>
        <v>3</v>
      </c>
      <c r="F14" s="167" t="n">
        <v>2</v>
      </c>
      <c r="G14" s="167"/>
      <c r="H14" s="167" t="n">
        <v>1</v>
      </c>
    </row>
    <row r="15" customFormat="false" ht="12.75" hidden="false" customHeight="false" outlineLevel="0" collapsed="false">
      <c r="A15" s="165" t="s">
        <v>247</v>
      </c>
      <c r="B15" s="165"/>
      <c r="C15" s="165"/>
      <c r="D15" s="165"/>
      <c r="E15" s="166" t="n">
        <v>0</v>
      </c>
      <c r="F15" s="167" t="n">
        <v>2</v>
      </c>
      <c r="G15" s="167" t="n">
        <v>2</v>
      </c>
      <c r="H15" s="167" t="n">
        <v>6</v>
      </c>
    </row>
    <row r="16" customFormat="false" ht="12.75" hidden="false" customHeight="false" outlineLevel="0" collapsed="false">
      <c r="A16" s="165" t="s">
        <v>248</v>
      </c>
      <c r="B16" s="165"/>
      <c r="C16" s="165"/>
      <c r="D16" s="165"/>
      <c r="E16" s="166" t="n">
        <v>0</v>
      </c>
      <c r="F16" s="167" t="n">
        <v>6</v>
      </c>
      <c r="G16" s="167"/>
      <c r="H16" s="167"/>
    </row>
    <row r="17" customFormat="false" ht="12.75" hidden="false" customHeight="false" outlineLevel="0" collapsed="false">
      <c r="A17" s="165" t="s">
        <v>249</v>
      </c>
      <c r="B17" s="165"/>
      <c r="C17" s="165"/>
      <c r="D17" s="165"/>
      <c r="E17" s="166" t="n">
        <f aca="false">SUM(F17+H17)</f>
        <v>14</v>
      </c>
      <c r="F17" s="167"/>
      <c r="G17" s="167"/>
      <c r="H17" s="167" t="n">
        <v>14</v>
      </c>
    </row>
    <row r="18" customFormat="false" ht="12.75" hidden="false" customHeight="false" outlineLevel="0" collapsed="false">
      <c r="A18" s="165" t="s">
        <v>250</v>
      </c>
      <c r="B18" s="165"/>
      <c r="C18" s="165"/>
      <c r="D18" s="165"/>
      <c r="E18" s="166" t="n">
        <f aca="false">SUM(F18+H18)</f>
        <v>0</v>
      </c>
      <c r="F18" s="167"/>
      <c r="G18" s="167"/>
      <c r="H18" s="167"/>
    </row>
    <row r="19" customFormat="false" ht="12.75" hidden="false" customHeight="false" outlineLevel="0" collapsed="false">
      <c r="A19" s="105" t="s">
        <v>251</v>
      </c>
      <c r="B19" s="165"/>
      <c r="C19" s="165"/>
      <c r="D19" s="165"/>
      <c r="E19" s="166" t="n">
        <f aca="false">SUM(F19+H19)</f>
        <v>16</v>
      </c>
      <c r="F19" s="167" t="n">
        <v>10</v>
      </c>
      <c r="G19" s="167"/>
      <c r="H19" s="167" t="n">
        <v>6</v>
      </c>
    </row>
    <row r="20" customFormat="false" ht="12.75" hidden="false" customHeight="false" outlineLevel="0" collapsed="false">
      <c r="A20" s="105" t="s">
        <v>252</v>
      </c>
      <c r="B20" s="165"/>
      <c r="C20" s="165"/>
      <c r="D20" s="165"/>
      <c r="E20" s="166" t="n">
        <f aca="false">SUM(F20+H20)</f>
        <v>3</v>
      </c>
      <c r="F20" s="167" t="n">
        <v>1</v>
      </c>
      <c r="G20" s="167"/>
      <c r="H20" s="167" t="n">
        <v>2</v>
      </c>
    </row>
    <row r="21" customFormat="false" ht="12.75" hidden="false" customHeight="false" outlineLevel="0" collapsed="false">
      <c r="A21" s="105" t="s">
        <v>253</v>
      </c>
      <c r="B21" s="165"/>
      <c r="C21" s="165"/>
      <c r="D21" s="165"/>
      <c r="E21" s="166" t="n">
        <f aca="false">SUM(F21+H21)</f>
        <v>3</v>
      </c>
      <c r="F21" s="167" t="n">
        <v>2</v>
      </c>
      <c r="G21" s="167" t="n">
        <v>1</v>
      </c>
      <c r="H21" s="167" t="n">
        <v>1</v>
      </c>
    </row>
    <row r="22" customFormat="false" ht="12.75" hidden="false" customHeight="false" outlineLevel="0" collapsed="false">
      <c r="A22" s="105" t="s">
        <v>254</v>
      </c>
      <c r="B22" s="165"/>
      <c r="C22" s="165"/>
      <c r="D22" s="165"/>
      <c r="E22" s="166" t="n">
        <f aca="false">SUM(F22+H22)</f>
        <v>10</v>
      </c>
      <c r="F22" s="167" t="n">
        <v>5</v>
      </c>
      <c r="G22" s="167"/>
      <c r="H22" s="167" t="n">
        <v>5</v>
      </c>
    </row>
    <row r="23" customFormat="false" ht="12.75" hidden="false" customHeight="false" outlineLevel="0" collapsed="false">
      <c r="A23" s="105" t="s">
        <v>255</v>
      </c>
      <c r="B23" s="165"/>
      <c r="C23" s="165"/>
      <c r="D23" s="165"/>
      <c r="E23" s="166" t="n">
        <f aca="false">SUM(F23+H23)</f>
        <v>5</v>
      </c>
      <c r="F23" s="167" t="n">
        <v>3</v>
      </c>
      <c r="G23" s="167"/>
      <c r="H23" s="167" t="n">
        <v>2</v>
      </c>
    </row>
    <row r="24" customFormat="false" ht="12.75" hidden="false" customHeight="false" outlineLevel="0" collapsed="false">
      <c r="A24" s="105" t="s">
        <v>256</v>
      </c>
      <c r="B24" s="165"/>
      <c r="C24" s="165"/>
      <c r="D24" s="165"/>
      <c r="E24" s="166" t="n">
        <f aca="false">SUM(F24+H24)</f>
        <v>1</v>
      </c>
      <c r="F24" s="167"/>
      <c r="G24" s="167"/>
      <c r="H24" s="167" t="n">
        <v>1</v>
      </c>
    </row>
    <row r="25" customFormat="false" ht="12.75" hidden="false" customHeight="false" outlineLevel="0" collapsed="false">
      <c r="A25" s="105" t="s">
        <v>257</v>
      </c>
      <c r="B25" s="165"/>
      <c r="C25" s="165"/>
      <c r="D25" s="165"/>
      <c r="E25" s="166" t="n">
        <f aca="false">SUM(F25+H25)</f>
        <v>0</v>
      </c>
      <c r="F25" s="167"/>
      <c r="G25" s="167"/>
      <c r="H25" s="167"/>
    </row>
    <row r="26" customFormat="false" ht="12.75" hidden="false" customHeight="false" outlineLevel="0" collapsed="false">
      <c r="A26" s="105" t="s">
        <v>258</v>
      </c>
      <c r="B26" s="165"/>
      <c r="C26" s="165"/>
      <c r="D26" s="165"/>
      <c r="E26" s="166" t="n">
        <f aca="false">SUM(F26+H26)</f>
        <v>1</v>
      </c>
      <c r="F26" s="167"/>
      <c r="G26" s="167"/>
      <c r="H26" s="167" t="n">
        <v>1</v>
      </c>
    </row>
    <row r="27" customFormat="false" ht="12.75" hidden="false" customHeight="false" outlineLevel="0" collapsed="false">
      <c r="A27" s="105" t="s">
        <v>259</v>
      </c>
      <c r="B27" s="165"/>
      <c r="C27" s="165"/>
      <c r="D27" s="165"/>
      <c r="E27" s="166" t="n">
        <f aca="false">SUM(F27+H27)</f>
        <v>0</v>
      </c>
      <c r="F27" s="167"/>
      <c r="G27" s="167"/>
      <c r="H27" s="167"/>
    </row>
    <row r="28" customFormat="false" ht="12.75" hidden="false" customHeight="false" outlineLevel="0" collapsed="false">
      <c r="A28" s="105" t="s">
        <v>260</v>
      </c>
      <c r="B28" s="165"/>
      <c r="C28" s="165"/>
      <c r="D28" s="168"/>
      <c r="E28" s="166" t="n">
        <f aca="false">SUM(F28+H28)</f>
        <v>1</v>
      </c>
      <c r="F28" s="167"/>
      <c r="G28" s="111"/>
      <c r="H28" s="167" t="n">
        <v>1</v>
      </c>
    </row>
    <row r="29" customFormat="false" ht="12.75" hidden="false" customHeight="false" outlineLevel="0" collapsed="false">
      <c r="A29" s="105" t="s">
        <v>261</v>
      </c>
      <c r="B29" s="165"/>
      <c r="C29" s="165"/>
      <c r="D29" s="168"/>
      <c r="E29" s="166" t="n">
        <f aca="false">SUM(F29+H29)</f>
        <v>0</v>
      </c>
      <c r="F29" s="167"/>
      <c r="G29" s="111"/>
      <c r="H29" s="167"/>
    </row>
    <row r="30" customFormat="false" ht="12.75" hidden="false" customHeight="false" outlineLevel="0" collapsed="false">
      <c r="A30" s="105" t="s">
        <v>262</v>
      </c>
      <c r="B30" s="165"/>
      <c r="C30" s="165"/>
      <c r="D30" s="168"/>
      <c r="E30" s="166" t="n">
        <f aca="false">SUM(F30+H30)</f>
        <v>5</v>
      </c>
      <c r="F30" s="111"/>
      <c r="G30" s="111"/>
      <c r="H30" s="167" t="n">
        <v>5</v>
      </c>
    </row>
    <row r="31" customFormat="false" ht="12.75" hidden="false" customHeight="false" outlineLevel="0" collapsed="false">
      <c r="A31" s="105" t="s">
        <v>263</v>
      </c>
      <c r="B31" s="165"/>
      <c r="C31" s="165"/>
      <c r="D31" s="165"/>
      <c r="E31" s="166" t="n">
        <f aca="false">SUM(F31+H31)</f>
        <v>7</v>
      </c>
      <c r="F31" s="111" t="n">
        <v>1</v>
      </c>
      <c r="G31" s="111"/>
      <c r="H31" s="167" t="n">
        <v>6</v>
      </c>
    </row>
    <row r="32" customFormat="false" ht="12.75" hidden="false" customHeight="false" outlineLevel="0" collapsed="false">
      <c r="A32" s="165"/>
      <c r="B32" s="165"/>
      <c r="C32" s="165"/>
      <c r="D32" s="165"/>
      <c r="E32" s="166"/>
      <c r="F32" s="111"/>
      <c r="G32" s="111"/>
      <c r="H32" s="167"/>
    </row>
    <row r="33" customFormat="false" ht="12.75" hidden="false" customHeight="false" outlineLevel="0" collapsed="false">
      <c r="E33" s="166"/>
      <c r="F33" s="111"/>
      <c r="G33" s="111"/>
      <c r="H33" s="111"/>
    </row>
    <row r="34" customFormat="false" ht="12.75" hidden="false" customHeight="false" outlineLevel="0" collapsed="false">
      <c r="E34" s="169"/>
      <c r="F34" s="111"/>
      <c r="G34" s="111"/>
      <c r="H34" s="111"/>
    </row>
    <row r="35" customFormat="false" ht="12.75" hidden="false" customHeight="false" outlineLevel="0" collapsed="false">
      <c r="A35" s="170"/>
      <c r="B35" s="171"/>
      <c r="C35" s="172"/>
      <c r="D35" s="172"/>
      <c r="E35" s="169"/>
      <c r="F35" s="173"/>
      <c r="G35" s="173"/>
      <c r="H35" s="173"/>
    </row>
    <row r="36" customFormat="false" ht="12.75" hidden="false" customHeight="false" outlineLevel="0" collapsed="false">
      <c r="A36" s="170"/>
      <c r="B36" s="171"/>
      <c r="C36" s="172"/>
      <c r="D36" s="172"/>
      <c r="E36" s="169"/>
      <c r="F36" s="173"/>
      <c r="G36" s="173"/>
      <c r="H36" s="1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3" activeCellId="0" sqref="E1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11.28"/>
    <col collapsed="false" customWidth="false" hidden="false" outlineLevel="0" max="3" min="2" style="105" width="9.14"/>
    <col collapsed="false" customWidth="true" hidden="false" outlineLevel="0" max="4" min="4" style="105" width="10.13"/>
    <col collapsed="false" customWidth="false" hidden="false" outlineLevel="0" max="5" min="5" style="105" width="9.14"/>
    <col collapsed="false" customWidth="true" hidden="false" outlineLevel="0" max="6" min="6" style="105" width="8.28"/>
    <col collapsed="false" customWidth="true" hidden="false" outlineLevel="0" max="7" min="7" style="174" width="1.13"/>
    <col collapsed="false" customWidth="true" hidden="false" outlineLevel="0" max="8" min="8" style="106" width="8.14"/>
    <col collapsed="false" customWidth="true" hidden="false" outlineLevel="0" max="9" min="9" style="106" width="8.56"/>
    <col collapsed="false" customWidth="true" hidden="false" outlineLevel="0" max="10" min="10" style="106" width="8.28"/>
    <col collapsed="false" customWidth="true" hidden="false" outlineLevel="0" max="11" min="11" style="106" width="1.13"/>
    <col collapsed="false" customWidth="true" hidden="false" outlineLevel="0" max="12" min="12" style="106" width="10.13"/>
    <col collapsed="false" customWidth="true" hidden="false" outlineLevel="0" max="13" min="13" style="106" width="11.7"/>
    <col collapsed="false" customWidth="true" hidden="false" outlineLevel="0" max="14" min="14" style="105" width="9.7"/>
    <col collapsed="false" customWidth="false" hidden="false" outlineLevel="0" max="257" min="15" style="105" width="9.14"/>
  </cols>
  <sheetData>
    <row r="1" customFormat="false" ht="12.75" hidden="false" customHeight="false" outlineLevel="0" collapsed="false">
      <c r="A1" s="107" t="s">
        <v>0</v>
      </c>
      <c r="B1" s="107"/>
      <c r="C1" s="107"/>
      <c r="D1" s="107"/>
      <c r="E1" s="107"/>
      <c r="F1" s="107"/>
      <c r="G1" s="110"/>
      <c r="H1" s="107"/>
      <c r="I1" s="107"/>
      <c r="J1" s="107"/>
      <c r="K1" s="107"/>
      <c r="M1" s="111"/>
    </row>
    <row r="2" customFormat="false" ht="12.75" hidden="false" customHeight="false" outlineLevel="0" collapsed="false">
      <c r="A2" s="107" t="s">
        <v>232</v>
      </c>
      <c r="B2" s="107" t="s">
        <v>264</v>
      </c>
      <c r="C2" s="107"/>
      <c r="D2" s="107"/>
      <c r="E2" s="107"/>
      <c r="F2" s="107"/>
      <c r="G2" s="110"/>
      <c r="H2" s="105"/>
      <c r="I2" s="105"/>
      <c r="J2" s="105"/>
      <c r="K2" s="105"/>
      <c r="L2" s="109"/>
      <c r="M2" s="109"/>
      <c r="N2" s="113"/>
    </row>
    <row r="3" customFormat="false" ht="12.75" hidden="false" customHeight="false" outlineLevel="0" collapsed="false">
      <c r="A3" s="107" t="s">
        <v>234</v>
      </c>
      <c r="B3" s="114" t="s">
        <v>235</v>
      </c>
      <c r="C3" s="107"/>
      <c r="D3" s="107"/>
      <c r="E3" s="107"/>
      <c r="F3" s="107"/>
      <c r="G3" s="110"/>
      <c r="H3" s="109"/>
      <c r="I3" s="109"/>
      <c r="J3" s="109"/>
      <c r="K3" s="109"/>
    </row>
    <row r="4" customFormat="false" ht="12.75" hidden="false" customHeight="false" outlineLevel="0" collapsed="false">
      <c r="A4" s="107"/>
      <c r="B4" s="107"/>
      <c r="C4" s="107"/>
      <c r="D4" s="122"/>
      <c r="E4" s="122"/>
      <c r="F4" s="122"/>
      <c r="G4" s="110"/>
      <c r="H4" s="109"/>
      <c r="I4" s="109"/>
      <c r="J4" s="109"/>
      <c r="K4" s="109"/>
    </row>
    <row r="5" customFormat="false" ht="12.75" hidden="false" customHeight="false" outlineLevel="0" collapsed="false">
      <c r="A5" s="126"/>
      <c r="B5" s="126"/>
      <c r="C5" s="126"/>
      <c r="D5" s="122" t="s">
        <v>267</v>
      </c>
      <c r="E5" s="122" t="s">
        <v>267</v>
      </c>
      <c r="F5" s="122" t="s">
        <v>265</v>
      </c>
      <c r="G5" s="110"/>
      <c r="H5" s="142" t="s">
        <v>11</v>
      </c>
      <c r="I5" s="142" t="s">
        <v>265</v>
      </c>
      <c r="J5" s="142" t="s">
        <v>265</v>
      </c>
      <c r="K5" s="109"/>
      <c r="L5" s="175"/>
    </row>
    <row r="6" customFormat="false" ht="12.75" hidden="false" customHeight="false" outlineLevel="0" collapsed="false">
      <c r="A6" s="126"/>
      <c r="D6" s="134" t="s">
        <v>287</v>
      </c>
      <c r="E6" s="134" t="s">
        <v>288</v>
      </c>
      <c r="F6" s="134" t="s">
        <v>289</v>
      </c>
      <c r="G6" s="176"/>
      <c r="H6" s="119" t="s">
        <v>290</v>
      </c>
      <c r="I6" s="142" t="s">
        <v>288</v>
      </c>
      <c r="J6" s="142" t="s">
        <v>289</v>
      </c>
      <c r="K6" s="177"/>
      <c r="L6" s="175" t="s">
        <v>12</v>
      </c>
      <c r="M6" s="109"/>
    </row>
    <row r="7" customFormat="false" ht="12.75" hidden="false" customHeight="false" outlineLevel="0" collapsed="false">
      <c r="A7" s="131"/>
      <c r="B7" s="131"/>
      <c r="C7" s="131"/>
      <c r="D7" s="134" t="n">
        <f aca="false">SUM(D8:D32)</f>
        <v>117</v>
      </c>
      <c r="E7" s="134" t="n">
        <f aca="false">SUM(E8:E32)</f>
        <v>106</v>
      </c>
      <c r="F7" s="134" t="n">
        <f aca="false">SUM(F8:F32)</f>
        <v>11</v>
      </c>
      <c r="G7" s="178"/>
      <c r="H7" s="147" t="n">
        <f aca="false">SUM(H8:H32)</f>
        <v>62</v>
      </c>
      <c r="I7" s="147" t="n">
        <f aca="false">SUM(I8:I32)</f>
        <v>58</v>
      </c>
      <c r="J7" s="147" t="n">
        <f aca="false">SUM(J8:J32)</f>
        <v>4</v>
      </c>
      <c r="K7" s="179"/>
      <c r="L7" s="180" t="n">
        <f aca="false">SUM(L8:L32)</f>
        <v>13</v>
      </c>
      <c r="M7" s="134"/>
    </row>
    <row r="8" customFormat="false" ht="12.75" hidden="false" customHeight="false" outlineLevel="0" collapsed="false">
      <c r="A8" s="105" t="s">
        <v>239</v>
      </c>
      <c r="D8" s="128" t="n">
        <f aca="false">SUM(E8+F8)</f>
        <v>1</v>
      </c>
      <c r="E8" s="106" t="n">
        <v>1</v>
      </c>
      <c r="F8" s="106" t="n">
        <v>0</v>
      </c>
      <c r="G8" s="181"/>
      <c r="H8" s="182" t="n">
        <f aca="false">SUM(I8+J8)</f>
        <v>0</v>
      </c>
      <c r="I8" s="106" t="n">
        <v>0</v>
      </c>
      <c r="J8" s="106" t="n">
        <v>0</v>
      </c>
      <c r="K8" s="177"/>
      <c r="L8" s="106" t="n">
        <v>0</v>
      </c>
    </row>
    <row r="9" customFormat="false" ht="12.75" hidden="false" customHeight="false" outlineLevel="0" collapsed="false">
      <c r="A9" s="105" t="s">
        <v>240</v>
      </c>
      <c r="D9" s="128" t="n">
        <f aca="false">SUM(E9+F9)</f>
        <v>5</v>
      </c>
      <c r="E9" s="106" t="n">
        <v>5</v>
      </c>
      <c r="F9" s="106" t="n">
        <v>0</v>
      </c>
      <c r="G9" s="181"/>
      <c r="H9" s="182" t="n">
        <f aca="false">SUM(I9+J9)</f>
        <v>1</v>
      </c>
      <c r="I9" s="106" t="n">
        <v>1</v>
      </c>
      <c r="J9" s="106" t="n">
        <v>0</v>
      </c>
      <c r="K9" s="177"/>
      <c r="L9" s="106" t="n">
        <v>0</v>
      </c>
    </row>
    <row r="10" customFormat="false" ht="12.75" hidden="false" customHeight="false" outlineLevel="0" collapsed="false">
      <c r="A10" s="105" t="s">
        <v>241</v>
      </c>
      <c r="D10" s="128" t="n">
        <f aca="false">SUM(E10+F10)</f>
        <v>5</v>
      </c>
      <c r="E10" s="106" t="n">
        <v>5</v>
      </c>
      <c r="F10" s="106" t="n">
        <v>0</v>
      </c>
      <c r="G10" s="181"/>
      <c r="H10" s="182" t="n">
        <f aca="false">SUM(I10+J10)</f>
        <v>0</v>
      </c>
      <c r="I10" s="106" t="n">
        <v>0</v>
      </c>
      <c r="J10" s="106" t="n">
        <v>0</v>
      </c>
      <c r="K10" s="177"/>
      <c r="L10" s="106" t="n">
        <v>0</v>
      </c>
    </row>
    <row r="11" customFormat="false" ht="12.75" hidden="false" customHeight="false" outlineLevel="0" collapsed="false">
      <c r="A11" s="105" t="s">
        <v>242</v>
      </c>
      <c r="D11" s="128" t="n">
        <f aca="false">SUM(E11+F11)</f>
        <v>10</v>
      </c>
      <c r="E11" s="106" t="n">
        <v>7</v>
      </c>
      <c r="F11" s="106" t="n">
        <v>3</v>
      </c>
      <c r="G11" s="181"/>
      <c r="H11" s="182" t="n">
        <f aca="false">SUM(I11+J11)</f>
        <v>6</v>
      </c>
      <c r="I11" s="106" t="n">
        <v>4</v>
      </c>
      <c r="J11" s="106" t="n">
        <v>2</v>
      </c>
      <c r="K11" s="177"/>
      <c r="L11" s="106" t="n">
        <v>3</v>
      </c>
    </row>
    <row r="12" customFormat="false" ht="12.75" hidden="false" customHeight="false" outlineLevel="0" collapsed="false">
      <c r="A12" s="105" t="s">
        <v>243</v>
      </c>
      <c r="D12" s="128" t="n">
        <f aca="false">SUM(E12+F12)</f>
        <v>0</v>
      </c>
      <c r="E12" s="106" t="n">
        <v>0</v>
      </c>
      <c r="F12" s="106" t="n">
        <v>0</v>
      </c>
      <c r="G12" s="181"/>
      <c r="H12" s="182" t="n">
        <f aca="false">SUM(I12+J12)</f>
        <v>0</v>
      </c>
      <c r="I12" s="106" t="n">
        <v>0</v>
      </c>
      <c r="J12" s="106" t="n">
        <v>0</v>
      </c>
      <c r="K12" s="177"/>
      <c r="L12" s="106" t="n">
        <v>0</v>
      </c>
    </row>
    <row r="13" customFormat="false" ht="12.75" hidden="false" customHeight="false" outlineLevel="0" collapsed="false">
      <c r="A13" s="105" t="s">
        <v>244</v>
      </c>
      <c r="D13" s="128" t="n">
        <f aca="false">SUM(E13+F13)</f>
        <v>15</v>
      </c>
      <c r="E13" s="106" t="n">
        <v>15</v>
      </c>
      <c r="F13" s="106" t="n">
        <v>0</v>
      </c>
      <c r="G13" s="181"/>
      <c r="H13" s="182" t="n">
        <f aca="false">SUM(I13+J13)</f>
        <v>5</v>
      </c>
      <c r="I13" s="106" t="n">
        <v>5</v>
      </c>
      <c r="J13" s="106" t="n">
        <v>0</v>
      </c>
      <c r="K13" s="177"/>
      <c r="L13" s="106" t="n">
        <v>1</v>
      </c>
    </row>
    <row r="14" customFormat="false" ht="12.75" hidden="false" customHeight="false" outlineLevel="0" collapsed="false">
      <c r="A14" s="105" t="s">
        <v>245</v>
      </c>
      <c r="D14" s="128" t="n">
        <f aca="false">SUM(E14+F14)</f>
        <v>0</v>
      </c>
      <c r="E14" s="106" t="n">
        <v>0</v>
      </c>
      <c r="F14" s="106" t="n">
        <v>0</v>
      </c>
      <c r="G14" s="181"/>
      <c r="H14" s="182" t="n">
        <f aca="false">SUM(I14+J14)</f>
        <v>0</v>
      </c>
      <c r="I14" s="106" t="n">
        <v>0</v>
      </c>
      <c r="J14" s="106" t="n">
        <v>0</v>
      </c>
      <c r="K14" s="177"/>
      <c r="L14" s="106" t="n">
        <v>0</v>
      </c>
    </row>
    <row r="15" customFormat="false" ht="12.75" hidden="false" customHeight="false" outlineLevel="0" collapsed="false">
      <c r="A15" s="105" t="s">
        <v>246</v>
      </c>
      <c r="D15" s="128" t="n">
        <f aca="false">SUM(E15+F15)</f>
        <v>1</v>
      </c>
      <c r="E15" s="106" t="n">
        <v>1</v>
      </c>
      <c r="F15" s="106" t="n">
        <v>0</v>
      </c>
      <c r="G15" s="178"/>
      <c r="H15" s="182" t="n">
        <f aca="false">SUM(I15+J15)</f>
        <v>0</v>
      </c>
      <c r="I15" s="106" t="n">
        <v>0</v>
      </c>
      <c r="J15" s="106" t="n">
        <v>0</v>
      </c>
      <c r="K15" s="177"/>
      <c r="L15" s="106" t="n">
        <v>0</v>
      </c>
    </row>
    <row r="16" customFormat="false" ht="12.75" hidden="false" customHeight="false" outlineLevel="0" collapsed="false">
      <c r="A16" s="105" t="s">
        <v>247</v>
      </c>
      <c r="D16" s="128" t="n">
        <f aca="false">SUM(E16+F16)</f>
        <v>11</v>
      </c>
      <c r="E16" s="106" t="n">
        <v>7</v>
      </c>
      <c r="F16" s="106" t="n">
        <v>4</v>
      </c>
      <c r="G16" s="178"/>
      <c r="H16" s="182" t="n">
        <f aca="false">SUM(I16+J16)</f>
        <v>5</v>
      </c>
      <c r="I16" s="106" t="n">
        <v>5</v>
      </c>
      <c r="J16" s="106" t="n">
        <v>0</v>
      </c>
      <c r="K16" s="177"/>
      <c r="L16" s="106" t="n">
        <v>2</v>
      </c>
    </row>
    <row r="17" customFormat="false" ht="12.75" hidden="false" customHeight="false" outlineLevel="0" collapsed="false">
      <c r="A17" s="105" t="s">
        <v>248</v>
      </c>
      <c r="D17" s="128" t="n">
        <f aca="false">SUM(E17+F17)</f>
        <v>1</v>
      </c>
      <c r="E17" s="106" t="n">
        <v>1</v>
      </c>
      <c r="F17" s="106" t="n">
        <v>0</v>
      </c>
      <c r="G17" s="178"/>
      <c r="H17" s="182" t="n">
        <f aca="false">SUM(I17+J17)</f>
        <v>1</v>
      </c>
      <c r="I17" s="106" t="n">
        <v>1</v>
      </c>
      <c r="J17" s="106" t="n">
        <v>0</v>
      </c>
      <c r="K17" s="177"/>
      <c r="L17" s="106" t="n">
        <v>0</v>
      </c>
    </row>
    <row r="18" customFormat="false" ht="12.75" hidden="false" customHeight="false" outlineLevel="0" collapsed="false">
      <c r="A18" s="105" t="s">
        <v>249</v>
      </c>
      <c r="D18" s="128" t="n">
        <f aca="false">SUM(E18+F18)</f>
        <v>3</v>
      </c>
      <c r="E18" s="106" t="n">
        <v>3</v>
      </c>
      <c r="F18" s="106" t="n">
        <v>0</v>
      </c>
      <c r="G18" s="178"/>
      <c r="H18" s="182" t="n">
        <f aca="false">SUM(I18+J18)</f>
        <v>2</v>
      </c>
      <c r="I18" s="106" t="n">
        <v>0</v>
      </c>
      <c r="J18" s="106" t="n">
        <v>2</v>
      </c>
      <c r="K18" s="177"/>
      <c r="L18" s="106" t="n">
        <v>1</v>
      </c>
    </row>
    <row r="19" customFormat="false" ht="12.75" hidden="false" customHeight="false" outlineLevel="0" collapsed="false">
      <c r="A19" s="105" t="s">
        <v>250</v>
      </c>
      <c r="D19" s="128" t="n">
        <f aca="false">SUM(E19+F19)</f>
        <v>0</v>
      </c>
      <c r="E19" s="106" t="n">
        <v>0</v>
      </c>
      <c r="F19" s="106" t="n">
        <v>0</v>
      </c>
      <c r="G19" s="178"/>
      <c r="H19" s="182" t="n">
        <f aca="false">SUM(I19+J19)</f>
        <v>0</v>
      </c>
      <c r="I19" s="106" t="n">
        <v>0</v>
      </c>
      <c r="J19" s="106" t="n">
        <v>0</v>
      </c>
      <c r="K19" s="177"/>
      <c r="L19" s="106" t="n">
        <v>0</v>
      </c>
    </row>
    <row r="20" customFormat="false" ht="12.75" hidden="false" customHeight="false" outlineLevel="0" collapsed="false">
      <c r="A20" s="105" t="s">
        <v>251</v>
      </c>
      <c r="D20" s="128" t="n">
        <f aca="false">SUM(E20+F20)</f>
        <v>22</v>
      </c>
      <c r="E20" s="106" t="n">
        <v>22</v>
      </c>
      <c r="F20" s="106" t="n">
        <v>0</v>
      </c>
      <c r="G20" s="178"/>
      <c r="H20" s="182" t="n">
        <f aca="false">SUM(I20+J20)</f>
        <v>2</v>
      </c>
      <c r="I20" s="106" t="n">
        <v>2</v>
      </c>
      <c r="J20" s="106" t="n">
        <v>0</v>
      </c>
      <c r="K20" s="177"/>
      <c r="L20" s="106" t="n">
        <v>0</v>
      </c>
    </row>
    <row r="21" customFormat="false" ht="12.75" hidden="false" customHeight="false" outlineLevel="0" collapsed="false">
      <c r="A21" s="105" t="s">
        <v>252</v>
      </c>
      <c r="D21" s="128" t="n">
        <f aca="false">SUM(E21+F21)</f>
        <v>7</v>
      </c>
      <c r="E21" s="106" t="n">
        <v>7</v>
      </c>
      <c r="F21" s="106" t="n">
        <v>0</v>
      </c>
      <c r="G21" s="178"/>
      <c r="H21" s="182" t="n">
        <f aca="false">SUM(I21+J21)</f>
        <v>0</v>
      </c>
      <c r="I21" s="106" t="n">
        <v>0</v>
      </c>
      <c r="J21" s="106" t="n">
        <v>0</v>
      </c>
      <c r="K21" s="177"/>
      <c r="L21" s="106" t="n">
        <v>4</v>
      </c>
    </row>
    <row r="22" customFormat="false" ht="12.75" hidden="false" customHeight="false" outlineLevel="0" collapsed="false">
      <c r="A22" s="105" t="s">
        <v>253</v>
      </c>
      <c r="D22" s="128" t="n">
        <f aca="false">SUM(E22+F22)</f>
        <v>5</v>
      </c>
      <c r="E22" s="106" t="n">
        <v>5</v>
      </c>
      <c r="F22" s="106" t="n">
        <v>0</v>
      </c>
      <c r="G22" s="178"/>
      <c r="H22" s="182" t="n">
        <f aca="false">SUM(I22+J22)</f>
        <v>3</v>
      </c>
      <c r="I22" s="106" t="n">
        <v>3</v>
      </c>
      <c r="J22" s="106" t="n">
        <v>0</v>
      </c>
      <c r="K22" s="177"/>
      <c r="L22" s="106" t="n">
        <v>0</v>
      </c>
    </row>
    <row r="23" customFormat="false" ht="12.75" hidden="false" customHeight="false" outlineLevel="0" collapsed="false">
      <c r="A23" s="105" t="s">
        <v>254</v>
      </c>
      <c r="D23" s="128" t="n">
        <f aca="false">SUM(E23+F23)</f>
        <v>10</v>
      </c>
      <c r="E23" s="106" t="n">
        <v>10</v>
      </c>
      <c r="F23" s="106" t="n">
        <v>0</v>
      </c>
      <c r="G23" s="178"/>
      <c r="H23" s="182" t="n">
        <f aca="false">SUM(I23+J23)</f>
        <v>20</v>
      </c>
      <c r="I23" s="106" t="n">
        <v>20</v>
      </c>
      <c r="J23" s="106" t="n">
        <v>0</v>
      </c>
      <c r="K23" s="177"/>
      <c r="L23" s="106" t="n">
        <v>0</v>
      </c>
    </row>
    <row r="24" customFormat="false" ht="12.75" hidden="false" customHeight="false" outlineLevel="0" collapsed="false">
      <c r="A24" s="105" t="s">
        <v>255</v>
      </c>
      <c r="D24" s="128" t="n">
        <f aca="false">SUM(E24+F24)</f>
        <v>5</v>
      </c>
      <c r="E24" s="106" t="n">
        <v>5</v>
      </c>
      <c r="F24" s="106" t="n">
        <v>0</v>
      </c>
      <c r="G24" s="178"/>
      <c r="H24" s="182" t="n">
        <f aca="false">SUM(I24+J24)</f>
        <v>13</v>
      </c>
      <c r="I24" s="106" t="n">
        <v>13</v>
      </c>
      <c r="J24" s="106" t="n">
        <v>0</v>
      </c>
      <c r="K24" s="177"/>
      <c r="L24" s="106" t="n">
        <v>1</v>
      </c>
    </row>
    <row r="25" customFormat="false" ht="12.75" hidden="false" customHeight="false" outlineLevel="0" collapsed="false">
      <c r="A25" s="105" t="s">
        <v>256</v>
      </c>
      <c r="D25" s="128" t="n">
        <f aca="false">SUM(E25+F25)</f>
        <v>2</v>
      </c>
      <c r="E25" s="106" t="n">
        <v>2</v>
      </c>
      <c r="F25" s="106" t="n">
        <v>0</v>
      </c>
      <c r="G25" s="178"/>
      <c r="H25" s="182" t="n">
        <f aca="false">SUM(I25+J25)</f>
        <v>2</v>
      </c>
      <c r="I25" s="106" t="n">
        <v>2</v>
      </c>
      <c r="J25" s="106" t="n">
        <v>0</v>
      </c>
      <c r="K25" s="177"/>
      <c r="L25" s="106" t="n">
        <v>0</v>
      </c>
    </row>
    <row r="26" customFormat="false" ht="12.75" hidden="false" customHeight="false" outlineLevel="0" collapsed="false">
      <c r="A26" s="105" t="s">
        <v>257</v>
      </c>
      <c r="D26" s="128" t="n">
        <f aca="false">SUM(E26+F26)</f>
        <v>0</v>
      </c>
      <c r="E26" s="106" t="n">
        <v>0</v>
      </c>
      <c r="F26" s="106" t="n">
        <v>0</v>
      </c>
      <c r="G26" s="178"/>
      <c r="H26" s="182" t="n">
        <f aca="false">SUM(I26+J26)</f>
        <v>0</v>
      </c>
      <c r="I26" s="106" t="n">
        <v>0</v>
      </c>
      <c r="J26" s="106" t="n">
        <v>0</v>
      </c>
      <c r="K26" s="177"/>
      <c r="L26" s="106" t="n">
        <v>0</v>
      </c>
    </row>
    <row r="27" customFormat="false" ht="12.75" hidden="false" customHeight="false" outlineLevel="0" collapsed="false">
      <c r="A27" s="105" t="s">
        <v>258</v>
      </c>
      <c r="D27" s="128" t="n">
        <f aca="false">SUM(E27+F27)</f>
        <v>1</v>
      </c>
      <c r="E27" s="106" t="n">
        <v>0</v>
      </c>
      <c r="F27" s="106" t="n">
        <v>1</v>
      </c>
      <c r="G27" s="178"/>
      <c r="H27" s="182" t="n">
        <f aca="false">SUM(I27+J27)</f>
        <v>0</v>
      </c>
      <c r="I27" s="106" t="n">
        <v>0</v>
      </c>
      <c r="J27" s="106" t="n">
        <v>0</v>
      </c>
      <c r="K27" s="177"/>
      <c r="L27" s="106" t="n">
        <v>0</v>
      </c>
    </row>
    <row r="28" customFormat="false" ht="12.75" hidden="false" customHeight="false" outlineLevel="0" collapsed="false">
      <c r="A28" s="105" t="s">
        <v>259</v>
      </c>
      <c r="D28" s="128" t="n">
        <f aca="false">SUM(E28+F28)</f>
        <v>1</v>
      </c>
      <c r="E28" s="106" t="n">
        <v>1</v>
      </c>
      <c r="F28" s="106" t="n">
        <v>0</v>
      </c>
      <c r="G28" s="178"/>
      <c r="H28" s="182" t="n">
        <f aca="false">SUM(I28+J28)</f>
        <v>0</v>
      </c>
      <c r="I28" s="106" t="n">
        <v>0</v>
      </c>
      <c r="J28" s="106" t="n">
        <v>0</v>
      </c>
      <c r="K28" s="177"/>
      <c r="L28" s="106" t="n">
        <v>0</v>
      </c>
    </row>
    <row r="29" customFormat="false" ht="12.75" hidden="false" customHeight="false" outlineLevel="0" collapsed="false">
      <c r="A29" s="105" t="s">
        <v>260</v>
      </c>
      <c r="D29" s="128" t="n">
        <f aca="false">SUM(E29+F29)</f>
        <v>0</v>
      </c>
      <c r="E29" s="106" t="n">
        <v>0</v>
      </c>
      <c r="F29" s="106" t="n">
        <v>0</v>
      </c>
      <c r="G29" s="178"/>
      <c r="H29" s="182" t="n">
        <f aca="false">SUM(I29+J29)</f>
        <v>0</v>
      </c>
      <c r="I29" s="106" t="n">
        <v>0</v>
      </c>
      <c r="J29" s="106" t="n">
        <v>0</v>
      </c>
      <c r="K29" s="177"/>
      <c r="L29" s="106" t="n">
        <v>0</v>
      </c>
    </row>
    <row r="30" customFormat="false" ht="12.75" hidden="false" customHeight="false" outlineLevel="0" collapsed="false">
      <c r="A30" s="105" t="s">
        <v>291</v>
      </c>
      <c r="D30" s="128" t="n">
        <f aca="false">SUM(E30+F30)</f>
        <v>1</v>
      </c>
      <c r="E30" s="106" t="n">
        <v>1</v>
      </c>
      <c r="F30" s="106" t="n">
        <v>0</v>
      </c>
      <c r="G30" s="178"/>
      <c r="H30" s="182" t="n">
        <f aca="false">SUM(I30+J30)</f>
        <v>0</v>
      </c>
      <c r="I30" s="106" t="n">
        <v>0</v>
      </c>
      <c r="J30" s="106" t="n">
        <v>0</v>
      </c>
      <c r="K30" s="177"/>
      <c r="L30" s="106" t="n">
        <v>0</v>
      </c>
    </row>
    <row r="31" customFormat="false" ht="12.75" hidden="false" customHeight="false" outlineLevel="0" collapsed="false">
      <c r="A31" s="105" t="s">
        <v>262</v>
      </c>
      <c r="D31" s="128" t="n">
        <f aca="false">SUM(E31+F31)</f>
        <v>5</v>
      </c>
      <c r="E31" s="106" t="n">
        <v>2</v>
      </c>
      <c r="F31" s="106" t="n">
        <v>3</v>
      </c>
      <c r="G31" s="178"/>
      <c r="H31" s="182" t="n">
        <f aca="false">SUM(I31+J31)</f>
        <v>1</v>
      </c>
      <c r="I31" s="106" t="n">
        <v>1</v>
      </c>
      <c r="J31" s="106" t="n">
        <v>0</v>
      </c>
      <c r="K31" s="177"/>
      <c r="L31" s="106" t="n">
        <v>1</v>
      </c>
    </row>
    <row r="32" customFormat="false" ht="12.75" hidden="false" customHeight="false" outlineLevel="0" collapsed="false">
      <c r="A32" s="105" t="s">
        <v>292</v>
      </c>
      <c r="D32" s="128" t="n">
        <f aca="false">SUM(E32+F32)</f>
        <v>6</v>
      </c>
      <c r="E32" s="106" t="n">
        <v>6</v>
      </c>
      <c r="F32" s="106" t="n">
        <v>0</v>
      </c>
      <c r="G32" s="178"/>
      <c r="H32" s="182" t="n">
        <f aca="false">SUM(I32+J32)</f>
        <v>1</v>
      </c>
      <c r="I32" s="106" t="n">
        <v>1</v>
      </c>
      <c r="J32" s="106" t="n">
        <v>0</v>
      </c>
      <c r="K32" s="177"/>
      <c r="L32" s="106" t="n">
        <v>0</v>
      </c>
    </row>
    <row r="33" customFormat="false" ht="12.75" hidden="false" customHeight="false" outlineLevel="0" collapsed="false">
      <c r="L33" s="163"/>
      <c r="M33" s="163"/>
    </row>
    <row r="34" customFormat="false" ht="12.75" hidden="false" customHeight="false" outlineLevel="0" collapsed="false">
      <c r="A34" s="183" t="s">
        <v>293</v>
      </c>
      <c r="B34" s="183"/>
      <c r="C34" s="183"/>
      <c r="D34" s="126"/>
      <c r="E34" s="126"/>
      <c r="F34" s="126"/>
      <c r="G34" s="184"/>
      <c r="H34" s="134" t="n">
        <f aca="false">SUM(H35:H37)</f>
        <v>24</v>
      </c>
      <c r="I34" s="134"/>
      <c r="J34" s="134"/>
      <c r="K34" s="134"/>
    </row>
    <row r="35" customFormat="false" ht="12.75" hidden="false" customHeight="false" outlineLevel="0" collapsed="false">
      <c r="A35" s="107" t="s">
        <v>294</v>
      </c>
      <c r="B35" s="105" t="s">
        <v>295</v>
      </c>
      <c r="H35" s="111" t="n">
        <v>24</v>
      </c>
      <c r="I35" s="111"/>
      <c r="J35" s="111"/>
      <c r="K35" s="111"/>
    </row>
    <row r="36" customFormat="false" ht="12.75" hidden="false" customHeight="false" outlineLevel="0" collapsed="false">
      <c r="B36" s="105" t="s">
        <v>296</v>
      </c>
      <c r="H36" s="111" t="n">
        <v>0</v>
      </c>
      <c r="I36" s="111"/>
      <c r="J36" s="111"/>
      <c r="K36" s="111"/>
    </row>
    <row r="37" customFormat="false" ht="12.75" hidden="false" customHeight="false" outlineLevel="0" collapsed="false">
      <c r="B37" s="105" t="s">
        <v>297</v>
      </c>
      <c r="H37" s="111" t="n">
        <v>0</v>
      </c>
      <c r="I37" s="111"/>
      <c r="J37" s="111"/>
      <c r="K37" s="1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9" activeCellId="0" sqref="B29"/>
    </sheetView>
  </sheetViews>
  <sheetFormatPr defaultColWidth="7.13671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17.14"/>
    <col collapsed="false" customWidth="true" hidden="false" outlineLevel="0" max="3" min="3" style="0" width="18.56"/>
    <col collapsed="false" customWidth="true" hidden="false" outlineLevel="0" max="4" min="4" style="185" width="10.13"/>
    <col collapsed="false" customWidth="true" hidden="false" outlineLevel="0" max="5" min="5" style="0" width="7.7"/>
    <col collapsed="false" customWidth="true" hidden="false" outlineLevel="0" max="6" min="6" style="0" width="7.28"/>
    <col collapsed="false" customWidth="true" hidden="false" outlineLevel="0" max="7" min="7" style="0" width="24.13"/>
    <col collapsed="false" customWidth="true" hidden="false" outlineLevel="0" max="8" min="8" style="0" width="9.06"/>
    <col collapsed="false" customWidth="true" hidden="false" outlineLevel="0" max="9" min="9" style="0" width="23.28"/>
  </cols>
  <sheetData>
    <row r="1" customFormat="false" ht="12.75" hidden="false" customHeight="false" outlineLevel="0" collapsed="false">
      <c r="A1" s="186" t="s">
        <v>298</v>
      </c>
      <c r="B1" s="187"/>
      <c r="C1" s="188"/>
      <c r="D1" s="189"/>
      <c r="E1" s="188"/>
      <c r="F1" s="188"/>
      <c r="G1" s="188"/>
    </row>
    <row r="2" customFormat="false" ht="12.75" hidden="false" customHeight="false" outlineLevel="0" collapsed="false">
      <c r="A2" s="190" t="s">
        <v>78</v>
      </c>
      <c r="B2" s="191" t="s">
        <v>79</v>
      </c>
      <c r="C2" s="192" t="s">
        <v>299</v>
      </c>
      <c r="D2" s="193" t="s">
        <v>81</v>
      </c>
      <c r="E2" s="192" t="s">
        <v>300</v>
      </c>
      <c r="F2" s="192" t="s">
        <v>301</v>
      </c>
      <c r="G2" s="192" t="s">
        <v>302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  <c r="BW2" s="64"/>
      <c r="BX2" s="64"/>
      <c r="BY2" s="64"/>
      <c r="BZ2" s="64"/>
      <c r="CA2" s="64"/>
      <c r="CB2" s="64"/>
      <c r="CC2" s="64"/>
      <c r="CD2" s="64"/>
      <c r="CE2" s="64"/>
      <c r="CF2" s="64"/>
      <c r="CG2" s="64"/>
      <c r="CH2" s="64"/>
      <c r="CI2" s="64"/>
      <c r="CJ2" s="64"/>
      <c r="CK2" s="64"/>
      <c r="CL2" s="64"/>
      <c r="CM2" s="64"/>
      <c r="CN2" s="64"/>
      <c r="CO2" s="64"/>
      <c r="CP2" s="64"/>
      <c r="CQ2" s="64"/>
      <c r="CR2" s="64"/>
      <c r="CS2" s="64"/>
      <c r="CT2" s="64"/>
      <c r="CU2" s="64"/>
      <c r="CV2" s="64"/>
      <c r="CW2" s="64"/>
      <c r="CX2" s="64"/>
      <c r="CY2" s="64"/>
      <c r="CZ2" s="64"/>
      <c r="DA2" s="64"/>
      <c r="DB2" s="64"/>
      <c r="DC2" s="64"/>
      <c r="DD2" s="64"/>
      <c r="DE2" s="64"/>
      <c r="DF2" s="64"/>
      <c r="DG2" s="64"/>
      <c r="DH2" s="64"/>
      <c r="DI2" s="64"/>
      <c r="DJ2" s="64"/>
      <c r="DK2" s="64"/>
      <c r="DL2" s="64"/>
      <c r="DM2" s="64"/>
      <c r="DN2" s="64"/>
      <c r="DO2" s="64"/>
      <c r="DP2" s="64"/>
      <c r="DQ2" s="64"/>
      <c r="DR2" s="64"/>
      <c r="DS2" s="64"/>
      <c r="DT2" s="64"/>
      <c r="DU2" s="64"/>
      <c r="DV2" s="64"/>
      <c r="DW2" s="64"/>
      <c r="DX2" s="64"/>
      <c r="DY2" s="64"/>
      <c r="DZ2" s="64"/>
      <c r="EA2" s="64"/>
      <c r="EB2" s="64"/>
      <c r="EC2" s="64"/>
      <c r="ED2" s="64"/>
      <c r="EE2" s="64"/>
      <c r="EF2" s="64"/>
      <c r="EG2" s="64"/>
      <c r="EH2" s="64"/>
      <c r="EI2" s="64"/>
      <c r="EJ2" s="64"/>
      <c r="EK2" s="64"/>
      <c r="EL2" s="64"/>
      <c r="EM2" s="64"/>
      <c r="EN2" s="64"/>
      <c r="EO2" s="64"/>
      <c r="EP2" s="64"/>
      <c r="EQ2" s="64"/>
      <c r="ER2" s="64"/>
      <c r="ES2" s="64"/>
      <c r="ET2" s="64"/>
      <c r="EU2" s="64"/>
      <c r="EV2" s="64"/>
      <c r="EW2" s="64"/>
      <c r="EX2" s="64"/>
      <c r="EY2" s="64"/>
      <c r="EZ2" s="64"/>
      <c r="FA2" s="64"/>
      <c r="FB2" s="64"/>
      <c r="FC2" s="64"/>
      <c r="FD2" s="64"/>
      <c r="FE2" s="64"/>
      <c r="FF2" s="64"/>
      <c r="FG2" s="64"/>
      <c r="FH2" s="64"/>
      <c r="FI2" s="64"/>
      <c r="FJ2" s="64"/>
      <c r="FK2" s="64"/>
      <c r="FL2" s="64"/>
      <c r="FM2" s="64"/>
      <c r="FN2" s="64"/>
      <c r="FO2" s="64"/>
      <c r="FP2" s="64"/>
      <c r="FQ2" s="64"/>
      <c r="FR2" s="64"/>
      <c r="FS2" s="64"/>
      <c r="FT2" s="64"/>
      <c r="FU2" s="64"/>
      <c r="FV2" s="64"/>
      <c r="FW2" s="64"/>
      <c r="FX2" s="64"/>
      <c r="FY2" s="64"/>
      <c r="FZ2" s="64"/>
      <c r="GA2" s="64"/>
      <c r="GB2" s="64"/>
      <c r="GC2" s="64"/>
      <c r="GD2" s="64"/>
      <c r="GE2" s="64"/>
      <c r="GF2" s="64"/>
      <c r="GG2" s="64"/>
      <c r="GH2" s="64"/>
      <c r="GI2" s="64"/>
      <c r="GJ2" s="64"/>
      <c r="GK2" s="64"/>
      <c r="GL2" s="64"/>
      <c r="GM2" s="64"/>
      <c r="GN2" s="64"/>
      <c r="GO2" s="64"/>
      <c r="GP2" s="64"/>
      <c r="GQ2" s="64"/>
      <c r="GR2" s="64"/>
      <c r="GS2" s="64"/>
      <c r="GT2" s="64"/>
      <c r="GU2" s="64"/>
      <c r="GV2" s="64"/>
      <c r="GW2" s="64"/>
      <c r="GX2" s="64"/>
      <c r="GY2" s="64"/>
      <c r="GZ2" s="64"/>
      <c r="HA2" s="64"/>
      <c r="HB2" s="64"/>
      <c r="HC2" s="64"/>
      <c r="HD2" s="64"/>
      <c r="HE2" s="64"/>
      <c r="HF2" s="64"/>
      <c r="HG2" s="64"/>
      <c r="HH2" s="64"/>
      <c r="HI2" s="64"/>
      <c r="HJ2" s="64"/>
      <c r="HK2" s="64"/>
      <c r="HL2" s="64"/>
      <c r="HM2" s="64"/>
      <c r="HN2" s="64"/>
      <c r="HO2" s="64"/>
      <c r="HP2" s="64"/>
      <c r="HQ2" s="64"/>
      <c r="HR2" s="64"/>
      <c r="HS2" s="64"/>
      <c r="HT2" s="64"/>
      <c r="HU2" s="64"/>
      <c r="HV2" s="64"/>
      <c r="HW2" s="64"/>
      <c r="HX2" s="64"/>
      <c r="HY2" s="64"/>
      <c r="HZ2" s="64"/>
      <c r="IA2" s="64"/>
      <c r="IB2" s="64"/>
      <c r="IC2" s="64"/>
      <c r="ID2" s="64"/>
      <c r="IE2" s="64"/>
      <c r="IF2" s="64"/>
      <c r="IG2" s="64"/>
      <c r="IH2" s="64"/>
      <c r="II2" s="64"/>
      <c r="IJ2" s="64"/>
      <c r="IK2" s="64"/>
      <c r="IL2" s="64"/>
      <c r="IM2" s="64"/>
      <c r="IN2" s="64"/>
      <c r="IO2" s="64"/>
      <c r="IP2" s="64"/>
      <c r="IQ2" s="64"/>
      <c r="IR2" s="64"/>
      <c r="IS2" s="64"/>
      <c r="IT2" s="64"/>
      <c r="IU2" s="64"/>
      <c r="IV2" s="64"/>
      <c r="IW2" s="64"/>
    </row>
    <row r="3" customFormat="false" ht="12.75" hidden="false" customHeight="false" outlineLevel="0" collapsed="false">
      <c r="A3" s="64" t="s">
        <v>85</v>
      </c>
      <c r="B3" s="64" t="s">
        <v>86</v>
      </c>
      <c r="C3" s="64" t="s">
        <v>87</v>
      </c>
      <c r="D3" s="194" t="s">
        <v>88</v>
      </c>
      <c r="E3" s="64" t="s">
        <v>161</v>
      </c>
      <c r="F3" s="64" t="n">
        <v>103161</v>
      </c>
      <c r="G3" s="64" t="s">
        <v>303</v>
      </c>
      <c r="H3" s="64"/>
    </row>
    <row r="4" customFormat="false" ht="12.75" hidden="false" customHeight="false" outlineLevel="0" collapsed="false">
      <c r="A4" s="64" t="s">
        <v>89</v>
      </c>
      <c r="B4" s="64" t="s">
        <v>90</v>
      </c>
      <c r="C4" s="64" t="s">
        <v>91</v>
      </c>
      <c r="D4" s="65" t="n">
        <v>36878</v>
      </c>
      <c r="E4" s="64" t="s">
        <v>161</v>
      </c>
      <c r="F4" s="64" t="n">
        <v>103170</v>
      </c>
      <c r="G4" s="64" t="s">
        <v>304</v>
      </c>
      <c r="H4" s="64"/>
    </row>
    <row r="5" customFormat="false" ht="12.75" hidden="false" customHeight="false" outlineLevel="0" collapsed="false">
      <c r="A5" s="64" t="s">
        <v>92</v>
      </c>
      <c r="B5" s="64" t="s">
        <v>93</v>
      </c>
      <c r="C5" s="64" t="s">
        <v>94</v>
      </c>
      <c r="D5" s="65" t="n">
        <v>36878</v>
      </c>
      <c r="E5" s="64" t="s">
        <v>305</v>
      </c>
      <c r="F5" s="64" t="n">
        <v>103162</v>
      </c>
      <c r="G5" s="64" t="s">
        <v>306</v>
      </c>
      <c r="H5" s="64"/>
    </row>
    <row r="6" customFormat="false" ht="12.75" hidden="false" customHeight="false" outlineLevel="0" collapsed="false">
      <c r="A6" s="64" t="s">
        <v>95</v>
      </c>
      <c r="B6" s="64" t="s">
        <v>93</v>
      </c>
      <c r="C6" s="64" t="s">
        <v>94</v>
      </c>
      <c r="D6" s="65" t="n">
        <v>36878</v>
      </c>
      <c r="E6" s="64" t="s">
        <v>305</v>
      </c>
      <c r="F6" s="64" t="n">
        <v>103162</v>
      </c>
      <c r="G6" s="64" t="s">
        <v>306</v>
      </c>
      <c r="H6" s="64"/>
    </row>
    <row r="7" customFormat="false" ht="12.75" hidden="false" customHeight="false" outlineLevel="0" collapsed="false">
      <c r="A7" s="64" t="s">
        <v>96</v>
      </c>
      <c r="B7" s="64" t="s">
        <v>93</v>
      </c>
      <c r="C7" s="64" t="s">
        <v>91</v>
      </c>
      <c r="D7" s="65" t="n">
        <v>36878</v>
      </c>
      <c r="E7" s="64" t="s">
        <v>305</v>
      </c>
      <c r="F7" s="64" t="n">
        <v>103162</v>
      </c>
      <c r="G7" s="64" t="s">
        <v>306</v>
      </c>
      <c r="H7" s="64"/>
    </row>
    <row r="8" customFormat="false" ht="12.75" hidden="false" customHeight="false" outlineLevel="0" collapsed="false">
      <c r="A8" s="64" t="s">
        <v>97</v>
      </c>
      <c r="B8" s="64" t="s">
        <v>93</v>
      </c>
      <c r="C8" s="64" t="s">
        <v>98</v>
      </c>
      <c r="D8" s="65" t="n">
        <v>36878</v>
      </c>
      <c r="E8" s="64" t="s">
        <v>305</v>
      </c>
      <c r="F8" s="64" t="n">
        <v>103162</v>
      </c>
      <c r="G8" s="64" t="s">
        <v>306</v>
      </c>
      <c r="H8" s="64"/>
    </row>
    <row r="9" customFormat="false" ht="12.75" hidden="false" customHeight="false" outlineLevel="0" collapsed="false">
      <c r="A9" s="64" t="s">
        <v>99</v>
      </c>
      <c r="B9" s="64" t="s">
        <v>93</v>
      </c>
      <c r="C9" s="64" t="s">
        <v>94</v>
      </c>
      <c r="D9" s="65" t="n">
        <v>36878</v>
      </c>
      <c r="E9" s="64" t="s">
        <v>305</v>
      </c>
      <c r="F9" s="64" t="n">
        <v>103162</v>
      </c>
      <c r="G9" s="64" t="s">
        <v>306</v>
      </c>
      <c r="H9" s="64"/>
    </row>
    <row r="10" customFormat="false" ht="12.75" hidden="false" customHeight="false" outlineLevel="0" collapsed="false">
      <c r="A10" s="64" t="s">
        <v>100</v>
      </c>
      <c r="B10" s="64" t="s">
        <v>93</v>
      </c>
      <c r="C10" s="64" t="s">
        <v>94</v>
      </c>
      <c r="D10" s="65" t="n">
        <v>36878</v>
      </c>
      <c r="E10" s="64" t="s">
        <v>305</v>
      </c>
      <c r="F10" s="64" t="n">
        <v>103162</v>
      </c>
      <c r="G10" s="64" t="s">
        <v>306</v>
      </c>
      <c r="H10" s="64"/>
    </row>
    <row r="11" customFormat="false" ht="12.75" hidden="false" customHeight="false" outlineLevel="0" collapsed="false">
      <c r="A11" s="64" t="s">
        <v>101</v>
      </c>
      <c r="B11" s="64" t="s">
        <v>93</v>
      </c>
      <c r="C11" s="64" t="s">
        <v>102</v>
      </c>
      <c r="D11" s="65" t="n">
        <v>36878</v>
      </c>
      <c r="E11" s="64" t="s">
        <v>305</v>
      </c>
      <c r="F11" s="64" t="n">
        <v>103162</v>
      </c>
      <c r="G11" s="64" t="s">
        <v>307</v>
      </c>
      <c r="H11" s="64"/>
    </row>
    <row r="12" customFormat="false" ht="12.75" hidden="false" customHeight="false" outlineLevel="0" collapsed="false">
      <c r="A12" s="64" t="s">
        <v>103</v>
      </c>
      <c r="B12" s="64" t="s">
        <v>93</v>
      </c>
      <c r="C12" s="64" t="s">
        <v>94</v>
      </c>
      <c r="D12" s="65" t="n">
        <v>36878</v>
      </c>
      <c r="E12" s="64" t="s">
        <v>305</v>
      </c>
      <c r="F12" s="64" t="n">
        <v>103162</v>
      </c>
      <c r="G12" s="64" t="s">
        <v>308</v>
      </c>
      <c r="H12" s="64"/>
    </row>
    <row r="13" customFormat="false" ht="12.75" hidden="false" customHeight="false" outlineLevel="0" collapsed="false">
      <c r="A13" s="64" t="s">
        <v>104</v>
      </c>
      <c r="B13" s="64" t="s">
        <v>93</v>
      </c>
      <c r="C13" s="64" t="s">
        <v>94</v>
      </c>
      <c r="D13" s="65" t="n">
        <v>36878</v>
      </c>
      <c r="E13" s="64" t="s">
        <v>305</v>
      </c>
      <c r="F13" s="64" t="n">
        <v>103162</v>
      </c>
      <c r="G13" s="64" t="s">
        <v>308</v>
      </c>
      <c r="H13" s="64"/>
    </row>
    <row r="14" customFormat="false" ht="12.75" hidden="false" customHeight="false" outlineLevel="0" collapsed="false">
      <c r="A14" s="64" t="s">
        <v>105</v>
      </c>
      <c r="B14" s="64" t="s">
        <v>106</v>
      </c>
      <c r="C14" s="64" t="s">
        <v>107</v>
      </c>
      <c r="D14" s="65" t="n">
        <v>36878</v>
      </c>
      <c r="E14" s="64" t="s">
        <v>305</v>
      </c>
      <c r="F14" s="64" t="n">
        <v>111695</v>
      </c>
      <c r="G14" s="64" t="s">
        <v>309</v>
      </c>
      <c r="H14" s="64"/>
    </row>
    <row r="15" customFormat="false" ht="12.75" hidden="false" customHeight="false" outlineLevel="0" collapsed="false">
      <c r="A15" s="64" t="s">
        <v>108</v>
      </c>
      <c r="B15" s="64" t="s">
        <v>90</v>
      </c>
      <c r="C15" s="64" t="s">
        <v>109</v>
      </c>
      <c r="D15" s="65" t="n">
        <v>36887</v>
      </c>
      <c r="E15" s="64" t="s">
        <v>161</v>
      </c>
      <c r="F15" s="64" t="n">
        <v>103166</v>
      </c>
      <c r="G15" s="64" t="s">
        <v>310</v>
      </c>
      <c r="H15" s="64"/>
    </row>
    <row r="16" customFormat="false" ht="12.75" hidden="false" customHeight="false" outlineLevel="0" collapsed="false">
      <c r="A16" s="64" t="s">
        <v>110</v>
      </c>
      <c r="B16" s="64" t="s">
        <v>106</v>
      </c>
      <c r="C16" s="64" t="s">
        <v>111</v>
      </c>
      <c r="D16" s="65" t="n">
        <v>36887</v>
      </c>
      <c r="E16" s="64" t="s">
        <v>305</v>
      </c>
      <c r="F16" s="64" t="n">
        <v>112186</v>
      </c>
      <c r="G16" s="64" t="s">
        <v>311</v>
      </c>
      <c r="H16" s="64"/>
    </row>
    <row r="17" customFormat="false" ht="12.75" hidden="false" customHeight="false" outlineLevel="0" collapsed="false">
      <c r="A17" s="64" t="s">
        <v>112</v>
      </c>
      <c r="B17" s="64" t="s">
        <v>93</v>
      </c>
      <c r="C17" s="64" t="s">
        <v>113</v>
      </c>
      <c r="D17" s="65" t="n">
        <v>36878</v>
      </c>
      <c r="E17" s="64" t="s">
        <v>305</v>
      </c>
      <c r="F17" s="64" t="n">
        <v>103162</v>
      </c>
      <c r="G17" s="64" t="s">
        <v>312</v>
      </c>
      <c r="H17" s="64"/>
    </row>
    <row r="18" customFormat="false" ht="12.75" hidden="false" customHeight="false" outlineLevel="0" collapsed="false">
      <c r="A18" s="64" t="s">
        <v>114</v>
      </c>
      <c r="B18" s="64" t="s">
        <v>93</v>
      </c>
      <c r="C18" s="64" t="s">
        <v>94</v>
      </c>
      <c r="D18" s="65" t="n">
        <v>36878</v>
      </c>
      <c r="E18" s="64" t="s">
        <v>305</v>
      </c>
      <c r="F18" s="64" t="n">
        <v>103162</v>
      </c>
      <c r="G18" s="64" t="s">
        <v>312</v>
      </c>
      <c r="H18" s="64"/>
    </row>
    <row r="19" customFormat="false" ht="12.75" hidden="false" customHeight="false" outlineLevel="0" collapsed="false">
      <c r="A19" s="64" t="s">
        <v>115</v>
      </c>
      <c r="B19" s="64" t="s">
        <v>90</v>
      </c>
      <c r="C19" s="64" t="s">
        <v>116</v>
      </c>
      <c r="D19" s="65" t="n">
        <v>36887</v>
      </c>
      <c r="E19" s="64" t="s">
        <v>305</v>
      </c>
      <c r="F19" s="64" t="n">
        <v>103170</v>
      </c>
      <c r="G19" s="64" t="s">
        <v>313</v>
      </c>
      <c r="H19" s="64"/>
    </row>
    <row r="20" customFormat="false" ht="12.75" hidden="false" customHeight="false" outlineLevel="0" collapsed="false">
      <c r="A20" s="64" t="s">
        <v>117</v>
      </c>
      <c r="B20" s="64" t="s">
        <v>90</v>
      </c>
      <c r="C20" s="64" t="s">
        <v>94</v>
      </c>
      <c r="D20" s="65" t="n">
        <v>36878</v>
      </c>
      <c r="E20" s="64" t="s">
        <v>305</v>
      </c>
      <c r="F20" s="64" t="n">
        <v>103166</v>
      </c>
      <c r="G20" s="64" t="s">
        <v>314</v>
      </c>
      <c r="H20" s="64"/>
    </row>
    <row r="21" customFormat="false" ht="12.75" hidden="false" customHeight="false" outlineLevel="0" collapsed="false">
      <c r="A21" s="64" t="s">
        <v>118</v>
      </c>
      <c r="B21" s="64" t="s">
        <v>90</v>
      </c>
      <c r="C21" s="64" t="s">
        <v>94</v>
      </c>
      <c r="D21" s="65" t="n">
        <v>36878</v>
      </c>
      <c r="E21" s="64" t="s">
        <v>305</v>
      </c>
      <c r="F21" s="64" t="n">
        <v>103166</v>
      </c>
      <c r="G21" s="64" t="s">
        <v>314</v>
      </c>
      <c r="H21" s="64"/>
    </row>
    <row r="22" customFormat="false" ht="12.75" hidden="false" customHeight="false" outlineLevel="0" collapsed="false">
      <c r="A22" s="64" t="s">
        <v>119</v>
      </c>
      <c r="B22" s="64" t="s">
        <v>120</v>
      </c>
      <c r="C22" s="64" t="s">
        <v>121</v>
      </c>
      <c r="D22" s="65" t="n">
        <v>36893</v>
      </c>
      <c r="E22" s="165" t="s">
        <v>161</v>
      </c>
      <c r="F22" s="195" t="n">
        <v>103155</v>
      </c>
      <c r="G22" s="68" t="s">
        <v>315</v>
      </c>
      <c r="H22" s="64"/>
    </row>
    <row r="23" customFormat="false" ht="12.75" hidden="false" customHeight="false" outlineLevel="0" collapsed="false">
      <c r="A23" s="64" t="s">
        <v>122</v>
      </c>
      <c r="B23" s="64" t="s">
        <v>123</v>
      </c>
      <c r="C23" s="64" t="s">
        <v>124</v>
      </c>
      <c r="D23" s="65" t="n">
        <v>36889</v>
      </c>
      <c r="E23" s="165" t="s">
        <v>161</v>
      </c>
      <c r="F23" s="195" t="n">
        <v>103157</v>
      </c>
      <c r="G23" s="68" t="s">
        <v>316</v>
      </c>
    </row>
    <row r="24" customFormat="false" ht="12.75" hidden="false" customHeight="false" outlineLevel="0" collapsed="false">
      <c r="A24" s="64" t="s">
        <v>125</v>
      </c>
      <c r="B24" s="64" t="s">
        <v>106</v>
      </c>
      <c r="C24" s="64" t="s">
        <v>91</v>
      </c>
      <c r="D24" s="65" t="n">
        <v>36887</v>
      </c>
      <c r="E24" s="64" t="s">
        <v>305</v>
      </c>
      <c r="F24" s="64" t="n">
        <v>111732</v>
      </c>
      <c r="G24" s="64" t="s">
        <v>317</v>
      </c>
    </row>
    <row r="25" customFormat="false" ht="12.75" hidden="false" customHeight="false" outlineLevel="0" collapsed="false">
      <c r="A25" s="64" t="s">
        <v>126</v>
      </c>
      <c r="B25" s="64" t="s">
        <v>106</v>
      </c>
      <c r="C25" s="64" t="s">
        <v>127</v>
      </c>
      <c r="D25" s="65" t="n">
        <v>36887</v>
      </c>
      <c r="E25" s="64" t="s">
        <v>305</v>
      </c>
      <c r="F25" s="64" t="n">
        <v>112186</v>
      </c>
      <c r="G25" s="64" t="s">
        <v>318</v>
      </c>
    </row>
    <row r="26" customFormat="false" ht="12.75" hidden="false" customHeight="false" outlineLevel="0" collapsed="false">
      <c r="A26" s="64" t="s">
        <v>128</v>
      </c>
      <c r="B26" s="64" t="s">
        <v>90</v>
      </c>
      <c r="C26" s="64" t="s">
        <v>129</v>
      </c>
      <c r="D26" s="65" t="n">
        <v>36887</v>
      </c>
      <c r="E26" s="64" t="s">
        <v>305</v>
      </c>
      <c r="F26" s="64" t="n">
        <v>103166</v>
      </c>
      <c r="G26" s="64" t="s">
        <v>314</v>
      </c>
    </row>
    <row r="27" customFormat="false" ht="12.75" hidden="false" customHeight="false" outlineLevel="0" collapsed="false">
      <c r="A27" s="64" t="s">
        <v>130</v>
      </c>
      <c r="B27" s="64" t="s">
        <v>90</v>
      </c>
      <c r="C27" s="64" t="s">
        <v>131</v>
      </c>
      <c r="D27" s="65" t="n">
        <v>36888</v>
      </c>
      <c r="E27" s="64" t="s">
        <v>161</v>
      </c>
      <c r="F27" s="64" t="n">
        <v>103166</v>
      </c>
      <c r="G27" s="64" t="s">
        <v>319</v>
      </c>
    </row>
    <row r="28" customFormat="false" ht="12.75" hidden="false" customHeight="false" outlineLevel="0" collapsed="false">
      <c r="A28" s="64" t="s">
        <v>132</v>
      </c>
      <c r="B28" s="64" t="s">
        <v>320</v>
      </c>
      <c r="C28" s="64" t="s">
        <v>134</v>
      </c>
      <c r="D28" s="65" t="n">
        <v>36889</v>
      </c>
      <c r="E28" s="64" t="s">
        <v>321</v>
      </c>
      <c r="F28" s="64" t="n">
        <v>103237</v>
      </c>
      <c r="G28" s="64" t="s">
        <v>322</v>
      </c>
    </row>
    <row r="29" customFormat="false" ht="12.75" hidden="false" customHeight="false" outlineLevel="0" collapsed="false">
      <c r="A29" s="64" t="s">
        <v>135</v>
      </c>
      <c r="B29" s="64" t="s">
        <v>163</v>
      </c>
      <c r="C29" s="64" t="s">
        <v>84</v>
      </c>
      <c r="D29" s="65" t="n">
        <v>37052</v>
      </c>
      <c r="E29" s="64" t="s">
        <v>165</v>
      </c>
      <c r="F29" s="64" t="n">
        <v>103312</v>
      </c>
      <c r="G29" s="64" t="s">
        <v>323</v>
      </c>
    </row>
    <row r="30" customFormat="false" ht="12.75" hidden="false" customHeight="false" outlineLevel="0" collapsed="false">
      <c r="A30" s="64" t="s">
        <v>147</v>
      </c>
      <c r="B30" s="64" t="s">
        <v>90</v>
      </c>
      <c r="C30" s="64" t="s">
        <v>91</v>
      </c>
      <c r="D30" s="65" t="n">
        <v>36889</v>
      </c>
      <c r="E30" s="64" t="s">
        <v>305</v>
      </c>
      <c r="F30" s="64" t="n">
        <v>103171</v>
      </c>
      <c r="G30" s="64" t="s">
        <v>324</v>
      </c>
    </row>
    <row r="31" customFormat="false" ht="12.75" hidden="false" customHeight="false" outlineLevel="0" collapsed="false">
      <c r="A31" s="64" t="s">
        <v>137</v>
      </c>
      <c r="B31" s="64" t="s">
        <v>138</v>
      </c>
      <c r="C31" s="64" t="s">
        <v>139</v>
      </c>
      <c r="D31" s="65" t="n">
        <v>36913</v>
      </c>
      <c r="E31" s="64" t="s">
        <v>305</v>
      </c>
      <c r="F31" s="64" t="n">
        <v>103131</v>
      </c>
      <c r="G31" s="64" t="s">
        <v>325</v>
      </c>
    </row>
    <row r="32" customFormat="false" ht="12.75" hidden="false" customHeight="false" outlineLevel="0" collapsed="false">
      <c r="A32" s="64" t="s">
        <v>140</v>
      </c>
      <c r="B32" s="64" t="s">
        <v>90</v>
      </c>
      <c r="C32" s="64" t="s">
        <v>127</v>
      </c>
      <c r="D32" s="65" t="n">
        <v>36906</v>
      </c>
      <c r="E32" s="64" t="s">
        <v>305</v>
      </c>
      <c r="F32" s="64" t="n">
        <v>102742</v>
      </c>
      <c r="G32" s="64" t="s">
        <v>326</v>
      </c>
    </row>
    <row r="33" customFormat="false" ht="12.75" hidden="false" customHeight="false" outlineLevel="0" collapsed="false">
      <c r="A33" s="64" t="s">
        <v>141</v>
      </c>
      <c r="B33" s="64" t="s">
        <v>142</v>
      </c>
      <c r="C33" s="64" t="s">
        <v>143</v>
      </c>
      <c r="D33" s="65" t="n">
        <v>36882</v>
      </c>
      <c r="E33" s="64" t="s">
        <v>305</v>
      </c>
      <c r="F33" s="64" t="n">
        <v>107167</v>
      </c>
      <c r="G33" s="64" t="s">
        <v>327</v>
      </c>
    </row>
    <row r="34" customFormat="false" ht="12.75" hidden="false" customHeight="false" outlineLevel="0" collapsed="false">
      <c r="A34" s="64" t="s">
        <v>144</v>
      </c>
      <c r="B34" s="64" t="s">
        <v>148</v>
      </c>
      <c r="C34" s="64" t="s">
        <v>109</v>
      </c>
      <c r="D34" s="65" t="n">
        <v>36889</v>
      </c>
      <c r="E34" s="64" t="s">
        <v>328</v>
      </c>
      <c r="F34" s="64" t="n">
        <v>103365</v>
      </c>
      <c r="G34" s="64" t="s">
        <v>148</v>
      </c>
    </row>
    <row r="35" customFormat="false" ht="12.75" hidden="false" customHeight="false" outlineLevel="0" collapsed="false">
      <c r="A35" s="64" t="s">
        <v>149</v>
      </c>
      <c r="B35" s="64" t="s">
        <v>150</v>
      </c>
      <c r="C35" s="64" t="s">
        <v>151</v>
      </c>
      <c r="D35" s="65" t="n">
        <v>36907</v>
      </c>
      <c r="E35" s="64" t="s">
        <v>161</v>
      </c>
      <c r="F35" s="64" t="n">
        <v>103152</v>
      </c>
      <c r="G35" s="64" t="s">
        <v>329</v>
      </c>
    </row>
    <row r="36" customFormat="false" ht="12.75" hidden="false" customHeight="false" outlineLevel="0" collapsed="false">
      <c r="A36" s="64" t="s">
        <v>152</v>
      </c>
      <c r="B36" s="64" t="s">
        <v>120</v>
      </c>
      <c r="C36" s="64" t="s">
        <v>151</v>
      </c>
      <c r="D36" s="65" t="n">
        <v>36907</v>
      </c>
      <c r="E36" s="64" t="s">
        <v>305</v>
      </c>
      <c r="F36" s="64" t="n">
        <v>103155</v>
      </c>
      <c r="G36" s="64" t="s">
        <v>315</v>
      </c>
    </row>
    <row r="37" customFormat="false" ht="12.75" hidden="false" customHeight="false" outlineLevel="0" collapsed="false">
      <c r="A37" s="64" t="s">
        <v>153</v>
      </c>
      <c r="B37" s="64" t="s">
        <v>120</v>
      </c>
      <c r="C37" s="64" t="s">
        <v>154</v>
      </c>
      <c r="D37" s="65" t="s">
        <v>155</v>
      </c>
      <c r="E37" s="64" t="s">
        <v>161</v>
      </c>
      <c r="F37" s="64" t="n">
        <v>103153</v>
      </c>
      <c r="G37" s="64" t="s">
        <v>330</v>
      </c>
    </row>
    <row r="38" customFormat="false" ht="12.75" hidden="false" customHeight="false" outlineLevel="0" collapsed="false">
      <c r="A38" s="64" t="s">
        <v>156</v>
      </c>
      <c r="B38" s="64" t="s">
        <v>120</v>
      </c>
      <c r="C38" s="64" t="s">
        <v>157</v>
      </c>
      <c r="D38" s="65" t="n">
        <v>36894</v>
      </c>
      <c r="E38" s="64" t="s">
        <v>305</v>
      </c>
      <c r="F38" s="64" t="n">
        <v>103155</v>
      </c>
      <c r="G38" s="64" t="s">
        <v>331</v>
      </c>
    </row>
    <row r="39" customFormat="false" ht="12.75" hidden="false" customHeight="false" outlineLevel="0" collapsed="false">
      <c r="A39" s="64"/>
      <c r="B39" s="64"/>
      <c r="C39" s="64"/>
      <c r="D39" s="65"/>
      <c r="E39" s="64"/>
      <c r="F39" s="64"/>
      <c r="G39" s="64"/>
    </row>
    <row r="40" customFormat="false" ht="12.75" hidden="false" customHeight="false" outlineLevel="0" collapsed="false">
      <c r="D40" s="63"/>
      <c r="E40" s="105"/>
      <c r="F40" s="196"/>
      <c r="G40" s="185"/>
    </row>
    <row r="41" customFormat="false" ht="12.75" hidden="false" customHeight="false" outlineLevel="0" collapsed="false">
      <c r="A41" s="197" t="s">
        <v>332</v>
      </c>
      <c r="D41" s="63"/>
      <c r="E41" s="105"/>
      <c r="F41" s="196"/>
      <c r="G41" s="185"/>
    </row>
    <row r="42" customFormat="false" ht="12.75" hidden="false" customHeight="false" outlineLevel="0" collapsed="false">
      <c r="A42" s="197" t="s">
        <v>333</v>
      </c>
      <c r="D42" s="63"/>
      <c r="E42" s="105"/>
      <c r="F42" s="196"/>
      <c r="G42" s="185"/>
    </row>
    <row r="43" customFormat="false" ht="12.75" hidden="false" customHeight="false" outlineLevel="0" collapsed="false">
      <c r="A43" s="197" t="s">
        <v>334</v>
      </c>
      <c r="D43" s="63"/>
      <c r="E43" s="105"/>
      <c r="F43" s="196"/>
      <c r="G43" s="185"/>
    </row>
    <row r="44" customFormat="false" ht="12.75" hidden="false" customHeight="false" outlineLevel="0" collapsed="false">
      <c r="A44" s="197" t="s">
        <v>335</v>
      </c>
      <c r="D44" s="63"/>
      <c r="E44" s="105"/>
      <c r="F44" s="196"/>
      <c r="G44" s="185"/>
    </row>
    <row r="45" customFormat="false" ht="12.75" hidden="false" customHeight="false" outlineLevel="0" collapsed="false">
      <c r="A45" s="197" t="s">
        <v>336</v>
      </c>
      <c r="D45" s="63"/>
      <c r="E45" s="105"/>
      <c r="F45" s="196"/>
      <c r="G45" s="185"/>
    </row>
    <row r="46" customFormat="false" ht="12.75" hidden="false" customHeight="false" outlineLevel="0" collapsed="false">
      <c r="E46" s="105"/>
      <c r="F46" s="196"/>
      <c r="G46" s="185"/>
    </row>
    <row r="47" customFormat="false" ht="12.75" hidden="false" customHeight="false" outlineLevel="0" collapsed="false">
      <c r="D47" s="63"/>
      <c r="E47" s="105"/>
      <c r="F47" s="196"/>
      <c r="G47" s="185"/>
    </row>
    <row r="48" customFormat="false" ht="12.75" hidden="false" customHeight="false" outlineLevel="0" collapsed="false">
      <c r="E48" s="105"/>
      <c r="G48" s="185"/>
    </row>
    <row r="49" customFormat="false" ht="12.75" hidden="false" customHeight="false" outlineLevel="0" collapsed="false">
      <c r="D49" s="63"/>
      <c r="E49" s="105"/>
      <c r="G49" s="185"/>
    </row>
    <row r="50" customFormat="false" ht="12.75" hidden="false" customHeight="false" outlineLevel="0" collapsed="false">
      <c r="D50" s="63"/>
      <c r="E50" s="105"/>
    </row>
    <row r="54" customFormat="false" ht="13.5" hidden="false" customHeight="true" outlineLevel="0" collapsed="false"/>
    <row r="158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05" width="15.41"/>
    <col collapsed="false" customWidth="true" hidden="false" outlineLevel="0" max="2" min="2" style="105" width="16.84"/>
    <col collapsed="false" customWidth="true" hidden="false" outlineLevel="0" max="3" min="3" style="106" width="20.41"/>
    <col collapsed="false" customWidth="true" hidden="false" outlineLevel="0" max="4" min="4" style="105" width="11.42"/>
    <col collapsed="false" customWidth="true" hidden="false" outlineLevel="0" max="5" min="5" style="105" width="7.28"/>
    <col collapsed="false" customWidth="true" hidden="false" outlineLevel="0" max="6" min="6" style="105" width="10.41"/>
    <col collapsed="false" customWidth="false" hidden="false" outlineLevel="0" max="257" min="7" style="105" width="9.14"/>
  </cols>
  <sheetData>
    <row r="1" customFormat="false" ht="12.75" hidden="false" customHeight="false" outlineLevel="0" collapsed="false">
      <c r="A1" s="192" t="s">
        <v>78</v>
      </c>
      <c r="B1" s="198" t="s">
        <v>79</v>
      </c>
      <c r="C1" s="192" t="s">
        <v>337</v>
      </c>
      <c r="D1" s="192" t="s">
        <v>300</v>
      </c>
      <c r="E1" s="192" t="s">
        <v>301</v>
      </c>
      <c r="F1" s="192" t="s">
        <v>338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4"/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4"/>
      <c r="EV1" s="64"/>
      <c r="EW1" s="64"/>
      <c r="EX1" s="64"/>
      <c r="EY1" s="64"/>
      <c r="EZ1" s="64"/>
      <c r="FA1" s="64"/>
      <c r="FB1" s="64"/>
      <c r="FC1" s="64"/>
      <c r="FD1" s="64"/>
      <c r="FE1" s="64"/>
      <c r="FF1" s="64"/>
      <c r="FG1" s="64"/>
      <c r="FH1" s="64"/>
      <c r="FI1" s="64"/>
      <c r="FJ1" s="64"/>
      <c r="FK1" s="64"/>
      <c r="FL1" s="64"/>
      <c r="FM1" s="64"/>
      <c r="FN1" s="64"/>
      <c r="FO1" s="64"/>
      <c r="FP1" s="64"/>
      <c r="FQ1" s="64"/>
      <c r="FR1" s="64"/>
      <c r="FS1" s="64"/>
      <c r="FT1" s="64"/>
      <c r="FU1" s="64"/>
      <c r="FV1" s="64"/>
      <c r="FW1" s="64"/>
      <c r="FX1" s="64"/>
      <c r="FY1" s="64"/>
      <c r="FZ1" s="64"/>
      <c r="GA1" s="64"/>
      <c r="GB1" s="64"/>
      <c r="GC1" s="64"/>
      <c r="GD1" s="64"/>
      <c r="GE1" s="64"/>
      <c r="GF1" s="64"/>
      <c r="GG1" s="64"/>
      <c r="GH1" s="64"/>
      <c r="GI1" s="64"/>
      <c r="GJ1" s="64"/>
      <c r="GK1" s="64"/>
      <c r="GL1" s="64"/>
      <c r="GM1" s="64"/>
      <c r="GN1" s="64"/>
      <c r="GO1" s="64"/>
      <c r="GP1" s="64"/>
      <c r="GQ1" s="64"/>
      <c r="GR1" s="64"/>
      <c r="GS1" s="64"/>
      <c r="GT1" s="64"/>
      <c r="GU1" s="64"/>
      <c r="GV1" s="64"/>
      <c r="GW1" s="64"/>
      <c r="GX1" s="64"/>
      <c r="GY1" s="64"/>
      <c r="GZ1" s="64"/>
      <c r="HA1" s="64"/>
      <c r="HB1" s="64"/>
      <c r="HC1" s="64"/>
      <c r="HD1" s="64"/>
      <c r="HE1" s="64"/>
      <c r="HF1" s="64"/>
      <c r="HG1" s="64"/>
      <c r="HH1" s="64"/>
      <c r="HI1" s="64"/>
      <c r="HJ1" s="64"/>
      <c r="HK1" s="64"/>
      <c r="HL1" s="64"/>
      <c r="HM1" s="64"/>
      <c r="HN1" s="64"/>
      <c r="HO1" s="64"/>
      <c r="HP1" s="64"/>
      <c r="HQ1" s="64"/>
      <c r="HR1" s="64"/>
      <c r="HS1" s="64"/>
      <c r="HT1" s="64"/>
      <c r="HU1" s="64"/>
      <c r="HV1" s="64"/>
      <c r="HW1" s="64"/>
      <c r="HX1" s="64"/>
      <c r="HY1" s="64"/>
      <c r="HZ1" s="64"/>
      <c r="IA1" s="64"/>
      <c r="IB1" s="64"/>
      <c r="IC1" s="64"/>
      <c r="ID1" s="64"/>
      <c r="IE1" s="64"/>
      <c r="IF1" s="64"/>
      <c r="IG1" s="64"/>
      <c r="IH1" s="64"/>
      <c r="II1" s="64"/>
      <c r="IJ1" s="64"/>
      <c r="IK1" s="64"/>
      <c r="IL1" s="64"/>
      <c r="IM1" s="64"/>
      <c r="IN1" s="64"/>
      <c r="IO1" s="64"/>
      <c r="IP1" s="64"/>
      <c r="IQ1" s="64"/>
      <c r="IR1" s="64"/>
      <c r="IS1" s="64"/>
      <c r="IT1" s="64"/>
      <c r="IU1" s="64"/>
      <c r="IV1" s="64"/>
      <c r="IW1" s="64"/>
    </row>
    <row r="2" customFormat="false" ht="12.75" hidden="false" customHeight="false" outlineLevel="0" collapsed="false">
      <c r="A2" s="0"/>
      <c r="B2" s="0"/>
      <c r="C2" s="185"/>
      <c r="D2" s="0"/>
      <c r="E2" s="0"/>
      <c r="F2" s="0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F2" s="199"/>
      <c r="BG2" s="199"/>
      <c r="BH2" s="199"/>
      <c r="BI2" s="199"/>
      <c r="BJ2" s="199"/>
      <c r="BK2" s="199"/>
      <c r="BL2" s="199"/>
      <c r="BM2" s="199"/>
      <c r="BN2" s="199"/>
      <c r="BO2" s="199"/>
      <c r="BP2" s="199"/>
      <c r="BQ2" s="199"/>
      <c r="BR2" s="199"/>
      <c r="BS2" s="199"/>
      <c r="BT2" s="199"/>
      <c r="BU2" s="199"/>
      <c r="BV2" s="199"/>
      <c r="BW2" s="199"/>
      <c r="BX2" s="199"/>
      <c r="BY2" s="199"/>
      <c r="BZ2" s="199"/>
      <c r="CA2" s="199"/>
      <c r="CB2" s="199"/>
      <c r="CC2" s="199"/>
      <c r="CD2" s="199"/>
      <c r="CE2" s="199"/>
      <c r="CF2" s="199"/>
      <c r="CG2" s="199"/>
      <c r="CH2" s="199"/>
      <c r="CI2" s="199"/>
      <c r="CJ2" s="199"/>
      <c r="CK2" s="199"/>
      <c r="CL2" s="199"/>
      <c r="CM2" s="199"/>
      <c r="CN2" s="199"/>
      <c r="CO2" s="199"/>
      <c r="CP2" s="199"/>
      <c r="CQ2" s="199"/>
      <c r="CR2" s="199"/>
      <c r="CS2" s="199"/>
      <c r="CT2" s="199"/>
      <c r="CU2" s="199"/>
      <c r="CV2" s="199"/>
      <c r="CW2" s="199"/>
      <c r="CX2" s="199"/>
      <c r="CY2" s="199"/>
      <c r="CZ2" s="199"/>
      <c r="DA2" s="199"/>
      <c r="DB2" s="199"/>
      <c r="DC2" s="199"/>
      <c r="DD2" s="199"/>
      <c r="DE2" s="199"/>
      <c r="DF2" s="199"/>
      <c r="DG2" s="199"/>
      <c r="DH2" s="199"/>
      <c r="DI2" s="199"/>
      <c r="DJ2" s="199"/>
      <c r="DK2" s="199"/>
      <c r="DL2" s="199"/>
      <c r="DM2" s="199"/>
      <c r="DN2" s="199"/>
      <c r="DO2" s="199"/>
      <c r="DP2" s="199"/>
      <c r="DQ2" s="199"/>
      <c r="DR2" s="199"/>
      <c r="DS2" s="199"/>
      <c r="DT2" s="199"/>
      <c r="DU2" s="199"/>
      <c r="DV2" s="199"/>
      <c r="DW2" s="199"/>
      <c r="DX2" s="199"/>
      <c r="DY2" s="199"/>
      <c r="DZ2" s="199"/>
      <c r="EA2" s="199"/>
      <c r="EB2" s="199"/>
      <c r="EC2" s="199"/>
      <c r="ED2" s="199"/>
      <c r="EE2" s="199"/>
      <c r="EF2" s="199"/>
      <c r="EG2" s="199"/>
      <c r="EH2" s="199"/>
      <c r="EI2" s="199"/>
      <c r="EJ2" s="199"/>
      <c r="EK2" s="199"/>
      <c r="EL2" s="199"/>
      <c r="EM2" s="199"/>
      <c r="EN2" s="199"/>
      <c r="EO2" s="199"/>
      <c r="EP2" s="199"/>
      <c r="EQ2" s="199"/>
      <c r="ER2" s="199"/>
      <c r="ES2" s="199"/>
      <c r="ET2" s="199"/>
      <c r="EU2" s="199"/>
      <c r="EV2" s="199"/>
      <c r="EW2" s="199"/>
      <c r="EX2" s="199"/>
      <c r="EY2" s="199"/>
      <c r="EZ2" s="199"/>
      <c r="FA2" s="199"/>
      <c r="FB2" s="199"/>
      <c r="FC2" s="199"/>
      <c r="FD2" s="199"/>
      <c r="FE2" s="199"/>
      <c r="FF2" s="199"/>
      <c r="FG2" s="199"/>
      <c r="FH2" s="199"/>
      <c r="FI2" s="199"/>
      <c r="FJ2" s="199"/>
      <c r="FK2" s="199"/>
      <c r="FL2" s="199"/>
      <c r="FM2" s="199"/>
      <c r="FN2" s="199"/>
      <c r="FO2" s="199"/>
      <c r="FP2" s="199"/>
      <c r="FQ2" s="199"/>
      <c r="FR2" s="199"/>
      <c r="FS2" s="199"/>
      <c r="FT2" s="199"/>
      <c r="FU2" s="199"/>
      <c r="FV2" s="199"/>
      <c r="FW2" s="199"/>
      <c r="FX2" s="199"/>
      <c r="FY2" s="199"/>
      <c r="FZ2" s="199"/>
      <c r="GA2" s="199"/>
      <c r="GB2" s="199"/>
      <c r="GC2" s="199"/>
      <c r="GD2" s="199"/>
      <c r="GE2" s="199"/>
      <c r="GF2" s="199"/>
      <c r="GG2" s="199"/>
      <c r="GH2" s="199"/>
      <c r="GI2" s="199"/>
      <c r="GJ2" s="199"/>
      <c r="GK2" s="199"/>
      <c r="GL2" s="199"/>
      <c r="GM2" s="199"/>
      <c r="GN2" s="199"/>
      <c r="GO2" s="199"/>
      <c r="GP2" s="199"/>
      <c r="GQ2" s="199"/>
      <c r="GR2" s="199"/>
      <c r="GS2" s="199"/>
      <c r="GT2" s="199"/>
      <c r="GU2" s="199"/>
      <c r="GV2" s="199"/>
      <c r="GW2" s="199"/>
      <c r="GX2" s="199"/>
      <c r="GY2" s="199"/>
      <c r="GZ2" s="199"/>
      <c r="HA2" s="199"/>
      <c r="HB2" s="199"/>
      <c r="HC2" s="199"/>
      <c r="HD2" s="199"/>
      <c r="HE2" s="199"/>
      <c r="HF2" s="199"/>
      <c r="HG2" s="199"/>
      <c r="HH2" s="199"/>
      <c r="HI2" s="199"/>
      <c r="HJ2" s="199"/>
      <c r="HK2" s="199"/>
      <c r="HL2" s="199"/>
      <c r="HM2" s="199"/>
      <c r="HN2" s="199"/>
      <c r="HO2" s="199"/>
      <c r="HP2" s="199"/>
      <c r="HQ2" s="199"/>
      <c r="HR2" s="199"/>
      <c r="HS2" s="199"/>
      <c r="HT2" s="199"/>
      <c r="HU2" s="199"/>
      <c r="HV2" s="199"/>
      <c r="HW2" s="199"/>
      <c r="HX2" s="199"/>
      <c r="HY2" s="199"/>
      <c r="HZ2" s="199"/>
      <c r="IA2" s="199"/>
      <c r="IB2" s="199"/>
      <c r="IC2" s="199"/>
      <c r="ID2" s="199"/>
      <c r="IE2" s="199"/>
      <c r="IF2" s="199"/>
      <c r="IG2" s="199"/>
      <c r="IH2" s="199"/>
      <c r="II2" s="199"/>
      <c r="IJ2" s="199"/>
      <c r="IK2" s="199"/>
      <c r="IL2" s="199"/>
      <c r="IM2" s="199"/>
      <c r="IN2" s="199"/>
      <c r="IO2" s="199"/>
      <c r="IP2" s="199"/>
      <c r="IQ2" s="199"/>
      <c r="IR2" s="199"/>
      <c r="IS2" s="199"/>
      <c r="IT2" s="199"/>
      <c r="IU2" s="199"/>
      <c r="IV2" s="199"/>
      <c r="IW2" s="199"/>
    </row>
    <row r="3" customFormat="false" ht="12.75" hidden="false" customHeight="false" outlineLevel="0" collapsed="false">
      <c r="A3" s="199" t="s">
        <v>159</v>
      </c>
      <c r="B3" s="199" t="s">
        <v>90</v>
      </c>
      <c r="C3" s="200" t="s">
        <v>160</v>
      </c>
      <c r="D3" s="199" t="s">
        <v>161</v>
      </c>
      <c r="E3" s="199" t="n">
        <v>103166</v>
      </c>
      <c r="F3" s="199" t="s">
        <v>339</v>
      </c>
      <c r="G3" s="201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199"/>
      <c r="AZ3" s="199"/>
      <c r="BA3" s="199"/>
      <c r="BB3" s="199"/>
      <c r="BC3" s="199"/>
      <c r="BD3" s="199"/>
      <c r="BE3" s="199"/>
      <c r="BF3" s="199"/>
      <c r="BG3" s="199"/>
      <c r="BH3" s="199"/>
      <c r="BI3" s="199"/>
      <c r="BJ3" s="199"/>
      <c r="BK3" s="199"/>
      <c r="BL3" s="199"/>
      <c r="BM3" s="199"/>
      <c r="BN3" s="199"/>
      <c r="BO3" s="199"/>
      <c r="BP3" s="199"/>
      <c r="BQ3" s="199"/>
      <c r="BR3" s="199"/>
      <c r="BS3" s="199"/>
      <c r="BT3" s="199"/>
      <c r="BU3" s="199"/>
      <c r="BV3" s="199"/>
      <c r="BW3" s="199"/>
      <c r="BX3" s="199"/>
      <c r="BY3" s="199"/>
      <c r="BZ3" s="199"/>
      <c r="CA3" s="199"/>
      <c r="CB3" s="199"/>
      <c r="CC3" s="199"/>
      <c r="CD3" s="199"/>
      <c r="CE3" s="199"/>
      <c r="CF3" s="199"/>
      <c r="CG3" s="199"/>
      <c r="CH3" s="199"/>
      <c r="CI3" s="199"/>
      <c r="CJ3" s="199"/>
      <c r="CK3" s="199"/>
      <c r="CL3" s="199"/>
      <c r="CM3" s="199"/>
      <c r="CN3" s="199"/>
      <c r="CO3" s="199"/>
      <c r="CP3" s="199"/>
      <c r="CQ3" s="199"/>
      <c r="CR3" s="199"/>
      <c r="CS3" s="199"/>
      <c r="CT3" s="199"/>
      <c r="CU3" s="199"/>
      <c r="CV3" s="199"/>
      <c r="CW3" s="199"/>
      <c r="CX3" s="199"/>
      <c r="CY3" s="199"/>
      <c r="CZ3" s="199"/>
      <c r="DA3" s="199"/>
      <c r="DB3" s="199"/>
      <c r="DC3" s="199"/>
      <c r="DD3" s="199"/>
      <c r="DE3" s="199"/>
      <c r="DF3" s="199"/>
      <c r="DG3" s="199"/>
      <c r="DH3" s="199"/>
      <c r="DI3" s="199"/>
      <c r="DJ3" s="199"/>
      <c r="DK3" s="199"/>
      <c r="DL3" s="199"/>
      <c r="DM3" s="199"/>
      <c r="DN3" s="199"/>
      <c r="DO3" s="199"/>
      <c r="DP3" s="199"/>
      <c r="DQ3" s="199"/>
      <c r="DR3" s="199"/>
      <c r="DS3" s="199"/>
      <c r="DT3" s="199"/>
      <c r="DU3" s="199"/>
      <c r="DV3" s="199"/>
      <c r="DW3" s="199"/>
      <c r="DX3" s="199"/>
      <c r="DY3" s="199"/>
      <c r="DZ3" s="199"/>
      <c r="EA3" s="199"/>
      <c r="EB3" s="199"/>
      <c r="EC3" s="199"/>
      <c r="ED3" s="199"/>
      <c r="EE3" s="199"/>
      <c r="EF3" s="199"/>
      <c r="EG3" s="199"/>
      <c r="EH3" s="199"/>
      <c r="EI3" s="199"/>
      <c r="EJ3" s="199"/>
      <c r="EK3" s="199"/>
      <c r="EL3" s="199"/>
      <c r="EM3" s="199"/>
      <c r="EN3" s="199"/>
      <c r="EO3" s="199"/>
      <c r="EP3" s="199"/>
      <c r="EQ3" s="199"/>
      <c r="ER3" s="199"/>
      <c r="ES3" s="199"/>
      <c r="ET3" s="199"/>
      <c r="EU3" s="199"/>
      <c r="EV3" s="199"/>
      <c r="EW3" s="199"/>
      <c r="EX3" s="199"/>
      <c r="EY3" s="199"/>
      <c r="EZ3" s="199"/>
      <c r="FA3" s="199"/>
      <c r="FB3" s="199"/>
      <c r="FC3" s="199"/>
      <c r="FD3" s="199"/>
      <c r="FE3" s="199"/>
      <c r="FF3" s="199"/>
      <c r="FG3" s="199"/>
      <c r="FH3" s="199"/>
      <c r="FI3" s="199"/>
      <c r="FJ3" s="199"/>
      <c r="FK3" s="199"/>
      <c r="FL3" s="199"/>
      <c r="FM3" s="199"/>
      <c r="FN3" s="199"/>
      <c r="FO3" s="199"/>
      <c r="FP3" s="199"/>
      <c r="FQ3" s="199"/>
      <c r="FR3" s="199"/>
      <c r="FS3" s="199"/>
      <c r="FT3" s="199"/>
      <c r="FU3" s="199"/>
      <c r="FV3" s="199"/>
      <c r="FW3" s="199"/>
      <c r="FX3" s="199"/>
      <c r="FY3" s="199"/>
      <c r="FZ3" s="199"/>
      <c r="GA3" s="199"/>
      <c r="GB3" s="199"/>
      <c r="GC3" s="199"/>
      <c r="GD3" s="199"/>
      <c r="GE3" s="199"/>
      <c r="GF3" s="199"/>
      <c r="GG3" s="199"/>
      <c r="GH3" s="199"/>
      <c r="GI3" s="199"/>
      <c r="GJ3" s="199"/>
      <c r="GK3" s="199"/>
      <c r="GL3" s="199"/>
      <c r="GM3" s="199"/>
      <c r="GN3" s="199"/>
      <c r="GO3" s="199"/>
      <c r="GP3" s="199"/>
      <c r="GQ3" s="199"/>
      <c r="GR3" s="199"/>
      <c r="GS3" s="199"/>
      <c r="GT3" s="199"/>
      <c r="GU3" s="199"/>
      <c r="GV3" s="199"/>
      <c r="GW3" s="199"/>
      <c r="GX3" s="199"/>
      <c r="GY3" s="199"/>
      <c r="GZ3" s="199"/>
      <c r="HA3" s="199"/>
      <c r="HB3" s="199"/>
      <c r="HC3" s="199"/>
      <c r="HD3" s="199"/>
      <c r="HE3" s="199"/>
      <c r="HF3" s="199"/>
      <c r="HG3" s="199"/>
      <c r="HH3" s="199"/>
      <c r="HI3" s="199"/>
      <c r="HJ3" s="199"/>
      <c r="HK3" s="199"/>
      <c r="HL3" s="199"/>
      <c r="HM3" s="199"/>
      <c r="HN3" s="199"/>
      <c r="HO3" s="199"/>
      <c r="HP3" s="199"/>
      <c r="HQ3" s="199"/>
      <c r="HR3" s="199"/>
      <c r="HS3" s="199"/>
      <c r="HT3" s="199"/>
      <c r="HU3" s="199"/>
      <c r="HV3" s="199"/>
      <c r="HW3" s="199"/>
      <c r="HX3" s="199"/>
      <c r="HY3" s="199"/>
      <c r="HZ3" s="199"/>
      <c r="IA3" s="199"/>
      <c r="IB3" s="199"/>
      <c r="IC3" s="199"/>
      <c r="ID3" s="199"/>
      <c r="IE3" s="199"/>
      <c r="IF3" s="199"/>
      <c r="IG3" s="199"/>
      <c r="IH3" s="199"/>
      <c r="II3" s="199"/>
      <c r="IJ3" s="199"/>
      <c r="IK3" s="199"/>
      <c r="IL3" s="199"/>
      <c r="IM3" s="199"/>
      <c r="IN3" s="199"/>
      <c r="IO3" s="199"/>
      <c r="IP3" s="199"/>
      <c r="IQ3" s="199"/>
      <c r="IR3" s="199"/>
      <c r="IS3" s="199"/>
      <c r="IT3" s="199"/>
      <c r="IU3" s="199"/>
      <c r="IV3" s="199"/>
      <c r="IW3" s="199"/>
    </row>
    <row r="4" customFormat="false" ht="12.75" hidden="false" customHeight="false" outlineLevel="0" collapsed="false">
      <c r="A4" s="199" t="s">
        <v>162</v>
      </c>
      <c r="B4" s="199" t="s">
        <v>163</v>
      </c>
      <c r="C4" s="200" t="s">
        <v>340</v>
      </c>
      <c r="D4" s="199" t="s">
        <v>165</v>
      </c>
      <c r="E4" s="199" t="n">
        <v>103312</v>
      </c>
      <c r="F4" s="199" t="s">
        <v>339</v>
      </c>
      <c r="G4" s="201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  <c r="AE4" s="199"/>
      <c r="AF4" s="199"/>
      <c r="AG4" s="199"/>
      <c r="AH4" s="199"/>
      <c r="AI4" s="199"/>
      <c r="AJ4" s="199"/>
      <c r="AK4" s="199"/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199"/>
      <c r="CC4" s="199"/>
      <c r="CD4" s="199"/>
      <c r="CE4" s="199"/>
      <c r="CF4" s="199"/>
      <c r="CG4" s="199"/>
      <c r="CH4" s="199"/>
      <c r="CI4" s="199"/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199"/>
      <c r="DF4" s="199"/>
      <c r="DG4" s="199"/>
      <c r="DH4" s="199"/>
      <c r="DI4" s="199"/>
      <c r="DJ4" s="199"/>
      <c r="DK4" s="199"/>
      <c r="DL4" s="199"/>
      <c r="DM4" s="199"/>
      <c r="DN4" s="199"/>
      <c r="DO4" s="199"/>
      <c r="DP4" s="199"/>
      <c r="DQ4" s="199"/>
      <c r="DR4" s="199"/>
      <c r="DS4" s="199"/>
      <c r="DT4" s="199"/>
      <c r="DU4" s="199"/>
      <c r="DV4" s="199"/>
      <c r="DW4" s="199"/>
      <c r="DX4" s="199"/>
      <c r="DY4" s="199"/>
      <c r="DZ4" s="199"/>
      <c r="EA4" s="199"/>
      <c r="EB4" s="199"/>
      <c r="EC4" s="199"/>
      <c r="ED4" s="199"/>
      <c r="EE4" s="199"/>
      <c r="EF4" s="199"/>
      <c r="EG4" s="199"/>
      <c r="EH4" s="199"/>
      <c r="EI4" s="199"/>
      <c r="EJ4" s="199"/>
      <c r="EK4" s="199"/>
      <c r="EL4" s="199"/>
      <c r="EM4" s="199"/>
      <c r="EN4" s="199"/>
      <c r="EO4" s="199"/>
      <c r="EP4" s="199"/>
      <c r="EQ4" s="199"/>
      <c r="ER4" s="199"/>
      <c r="ES4" s="199"/>
      <c r="ET4" s="199"/>
      <c r="EU4" s="199"/>
      <c r="EV4" s="199"/>
      <c r="EW4" s="199"/>
      <c r="EX4" s="199"/>
      <c r="EY4" s="199"/>
      <c r="EZ4" s="199"/>
      <c r="FA4" s="199"/>
      <c r="FB4" s="199"/>
      <c r="FC4" s="199"/>
      <c r="FD4" s="199"/>
      <c r="FE4" s="199"/>
      <c r="FF4" s="199"/>
      <c r="FG4" s="199"/>
      <c r="FH4" s="199"/>
      <c r="FI4" s="199"/>
      <c r="FJ4" s="199"/>
      <c r="FK4" s="199"/>
      <c r="FL4" s="199"/>
      <c r="FM4" s="199"/>
      <c r="FN4" s="199"/>
      <c r="FO4" s="199"/>
      <c r="FP4" s="199"/>
      <c r="FQ4" s="199"/>
      <c r="FR4" s="199"/>
      <c r="FS4" s="199"/>
      <c r="FT4" s="199"/>
      <c r="FU4" s="199"/>
      <c r="FV4" s="199"/>
      <c r="FW4" s="199"/>
      <c r="FX4" s="199"/>
      <c r="FY4" s="199"/>
      <c r="FZ4" s="199"/>
      <c r="GA4" s="199"/>
      <c r="GB4" s="199"/>
      <c r="GC4" s="199"/>
      <c r="GD4" s="199"/>
      <c r="GE4" s="199"/>
      <c r="GF4" s="199"/>
      <c r="GG4" s="199"/>
      <c r="GH4" s="199"/>
      <c r="GI4" s="199"/>
      <c r="GJ4" s="199"/>
      <c r="GK4" s="199"/>
      <c r="GL4" s="199"/>
      <c r="GM4" s="199"/>
      <c r="GN4" s="199"/>
      <c r="GO4" s="199"/>
      <c r="GP4" s="199"/>
      <c r="GQ4" s="199"/>
      <c r="GR4" s="199"/>
      <c r="GS4" s="199"/>
      <c r="GT4" s="199"/>
      <c r="GU4" s="199"/>
      <c r="GV4" s="199"/>
      <c r="GW4" s="199"/>
      <c r="GX4" s="199"/>
      <c r="GY4" s="199"/>
      <c r="GZ4" s="199"/>
      <c r="HA4" s="199"/>
      <c r="HB4" s="199"/>
      <c r="HC4" s="199"/>
      <c r="HD4" s="199"/>
      <c r="HE4" s="199"/>
      <c r="HF4" s="199"/>
      <c r="HG4" s="199"/>
      <c r="HH4" s="199"/>
      <c r="HI4" s="199"/>
      <c r="HJ4" s="199"/>
      <c r="HK4" s="199"/>
      <c r="HL4" s="199"/>
      <c r="HM4" s="199"/>
      <c r="HN4" s="199"/>
      <c r="HO4" s="199"/>
      <c r="HP4" s="199"/>
      <c r="HQ4" s="199"/>
      <c r="HR4" s="199"/>
      <c r="HS4" s="199"/>
      <c r="HT4" s="199"/>
      <c r="HU4" s="199"/>
      <c r="HV4" s="199"/>
      <c r="HW4" s="199"/>
      <c r="HX4" s="199"/>
      <c r="HY4" s="199"/>
      <c r="HZ4" s="199"/>
      <c r="IA4" s="199"/>
      <c r="IB4" s="199"/>
      <c r="IC4" s="199"/>
      <c r="ID4" s="199"/>
      <c r="IE4" s="199"/>
      <c r="IF4" s="199"/>
      <c r="IG4" s="199"/>
      <c r="IH4" s="199"/>
      <c r="II4" s="199"/>
      <c r="IJ4" s="199"/>
      <c r="IK4" s="199"/>
      <c r="IL4" s="199"/>
      <c r="IM4" s="199"/>
      <c r="IN4" s="199"/>
      <c r="IO4" s="199"/>
      <c r="IP4" s="199"/>
      <c r="IQ4" s="199"/>
      <c r="IR4" s="199"/>
      <c r="IS4" s="199"/>
      <c r="IT4" s="199"/>
      <c r="IU4" s="199"/>
      <c r="IV4" s="199"/>
      <c r="IW4" s="199"/>
    </row>
    <row r="5" customFormat="false" ht="12.75" hidden="false" customHeight="false" outlineLevel="0" collapsed="false">
      <c r="A5" s="199" t="s">
        <v>166</v>
      </c>
      <c r="B5" s="199" t="s">
        <v>163</v>
      </c>
      <c r="C5" s="200" t="s">
        <v>167</v>
      </c>
      <c r="D5" s="199" t="s">
        <v>165</v>
      </c>
      <c r="E5" s="199" t="n">
        <v>103312</v>
      </c>
      <c r="F5" s="199" t="s">
        <v>339</v>
      </c>
      <c r="G5" s="201"/>
      <c r="H5" s="199"/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P5" s="199"/>
      <c r="AQ5" s="199"/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199"/>
      <c r="BQ5" s="199"/>
      <c r="BR5" s="199"/>
      <c r="BS5" s="199"/>
      <c r="BT5" s="199"/>
      <c r="BU5" s="199"/>
      <c r="BV5" s="199"/>
      <c r="BW5" s="199"/>
      <c r="BX5" s="199"/>
      <c r="BY5" s="199"/>
      <c r="BZ5" s="199"/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199"/>
      <c r="CZ5" s="199"/>
      <c r="DA5" s="199"/>
      <c r="DB5" s="199"/>
      <c r="DC5" s="199"/>
      <c r="DD5" s="199"/>
      <c r="DE5" s="199"/>
      <c r="DF5" s="199"/>
      <c r="DG5" s="199"/>
      <c r="DH5" s="199"/>
      <c r="DI5" s="199"/>
      <c r="DJ5" s="199"/>
      <c r="DK5" s="199"/>
      <c r="DL5" s="199"/>
      <c r="DM5" s="199"/>
      <c r="DN5" s="199"/>
      <c r="DO5" s="199"/>
      <c r="DP5" s="199"/>
      <c r="DQ5" s="199"/>
      <c r="DR5" s="199"/>
      <c r="DS5" s="199"/>
      <c r="DT5" s="199"/>
      <c r="DU5" s="199"/>
      <c r="DV5" s="199"/>
      <c r="DW5" s="199"/>
      <c r="DX5" s="199"/>
      <c r="DY5" s="199"/>
      <c r="DZ5" s="199"/>
      <c r="EA5" s="199"/>
      <c r="EB5" s="199"/>
      <c r="EC5" s="199"/>
      <c r="ED5" s="199"/>
      <c r="EE5" s="199"/>
      <c r="EF5" s="199"/>
      <c r="EG5" s="199"/>
      <c r="EH5" s="199"/>
      <c r="EI5" s="199"/>
      <c r="EJ5" s="199"/>
      <c r="EK5" s="199"/>
      <c r="EL5" s="199"/>
      <c r="EM5" s="199"/>
      <c r="EN5" s="199"/>
      <c r="EO5" s="199"/>
      <c r="EP5" s="199"/>
      <c r="EQ5" s="199"/>
      <c r="ER5" s="199"/>
      <c r="ES5" s="199"/>
      <c r="ET5" s="199"/>
      <c r="EU5" s="199"/>
      <c r="EV5" s="199"/>
      <c r="EW5" s="199"/>
      <c r="EX5" s="199"/>
      <c r="EY5" s="199"/>
      <c r="EZ5" s="199"/>
      <c r="FA5" s="199"/>
      <c r="FB5" s="199"/>
      <c r="FC5" s="199"/>
      <c r="FD5" s="199"/>
      <c r="FE5" s="199"/>
      <c r="FF5" s="199"/>
      <c r="FG5" s="199"/>
      <c r="FH5" s="199"/>
      <c r="FI5" s="199"/>
      <c r="FJ5" s="199"/>
      <c r="FK5" s="199"/>
      <c r="FL5" s="199"/>
      <c r="FM5" s="199"/>
      <c r="FN5" s="199"/>
      <c r="FO5" s="199"/>
      <c r="FP5" s="199"/>
      <c r="FQ5" s="199"/>
      <c r="FR5" s="199"/>
      <c r="FS5" s="199"/>
      <c r="FT5" s="199"/>
      <c r="FU5" s="199"/>
      <c r="FV5" s="199"/>
      <c r="FW5" s="199"/>
      <c r="FX5" s="199"/>
      <c r="FY5" s="199"/>
      <c r="FZ5" s="199"/>
      <c r="GA5" s="199"/>
      <c r="GB5" s="199"/>
      <c r="GC5" s="199"/>
      <c r="GD5" s="199"/>
      <c r="GE5" s="199"/>
      <c r="GF5" s="199"/>
      <c r="GG5" s="199"/>
      <c r="GH5" s="199"/>
      <c r="GI5" s="199"/>
      <c r="GJ5" s="199"/>
      <c r="GK5" s="199"/>
      <c r="GL5" s="199"/>
      <c r="GM5" s="199"/>
      <c r="GN5" s="199"/>
      <c r="GO5" s="199"/>
      <c r="GP5" s="199"/>
      <c r="GQ5" s="199"/>
      <c r="GR5" s="199"/>
      <c r="GS5" s="199"/>
      <c r="GT5" s="199"/>
      <c r="GU5" s="199"/>
      <c r="GV5" s="199"/>
      <c r="GW5" s="199"/>
      <c r="GX5" s="199"/>
      <c r="GY5" s="199"/>
      <c r="GZ5" s="199"/>
      <c r="HA5" s="199"/>
      <c r="HB5" s="199"/>
      <c r="HC5" s="199"/>
      <c r="HD5" s="199"/>
      <c r="HE5" s="199"/>
      <c r="HF5" s="199"/>
      <c r="HG5" s="199"/>
      <c r="HH5" s="199"/>
      <c r="HI5" s="199"/>
      <c r="HJ5" s="199"/>
      <c r="HK5" s="199"/>
      <c r="HL5" s="199"/>
      <c r="HM5" s="199"/>
      <c r="HN5" s="199"/>
      <c r="HO5" s="199"/>
      <c r="HP5" s="199"/>
      <c r="HQ5" s="199"/>
      <c r="HR5" s="199"/>
      <c r="HS5" s="199"/>
      <c r="HT5" s="199"/>
      <c r="HU5" s="199"/>
      <c r="HV5" s="199"/>
      <c r="HW5" s="199"/>
      <c r="HX5" s="199"/>
      <c r="HY5" s="199"/>
      <c r="HZ5" s="199"/>
      <c r="IA5" s="199"/>
      <c r="IB5" s="199"/>
      <c r="IC5" s="199"/>
      <c r="ID5" s="199"/>
      <c r="IE5" s="199"/>
      <c r="IF5" s="199"/>
      <c r="IG5" s="199"/>
      <c r="IH5" s="199"/>
      <c r="II5" s="199"/>
      <c r="IJ5" s="199"/>
      <c r="IK5" s="199"/>
      <c r="IL5" s="199"/>
      <c r="IM5" s="199"/>
      <c r="IN5" s="199"/>
      <c r="IO5" s="199"/>
      <c r="IP5" s="199"/>
      <c r="IQ5" s="199"/>
      <c r="IR5" s="199"/>
      <c r="IS5" s="199"/>
      <c r="IT5" s="199"/>
      <c r="IU5" s="199"/>
      <c r="IV5" s="199"/>
      <c r="IW5" s="199"/>
    </row>
    <row r="6" customFormat="false" ht="12.75" hidden="false" customHeight="false" outlineLevel="0" collapsed="false">
      <c r="A6" s="199" t="s">
        <v>168</v>
      </c>
      <c r="B6" s="199" t="s">
        <v>163</v>
      </c>
      <c r="C6" s="200" t="s">
        <v>340</v>
      </c>
      <c r="D6" s="199" t="s">
        <v>165</v>
      </c>
      <c r="E6" s="199" t="n">
        <v>103312</v>
      </c>
      <c r="F6" s="199" t="s">
        <v>339</v>
      </c>
      <c r="G6" s="201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P6" s="199"/>
      <c r="AQ6" s="199"/>
      <c r="AR6" s="199"/>
      <c r="AS6" s="199"/>
      <c r="AT6" s="199"/>
      <c r="AU6" s="199"/>
      <c r="AV6" s="199"/>
      <c r="AW6" s="199"/>
      <c r="AX6" s="199"/>
      <c r="AY6" s="199"/>
      <c r="AZ6" s="199"/>
      <c r="BA6" s="199"/>
      <c r="BB6" s="199"/>
      <c r="BC6" s="199"/>
      <c r="BD6" s="199"/>
      <c r="BE6" s="199"/>
      <c r="BF6" s="199"/>
      <c r="BG6" s="199"/>
      <c r="BH6" s="199"/>
      <c r="BI6" s="199"/>
      <c r="BJ6" s="199"/>
      <c r="BK6" s="199"/>
      <c r="BL6" s="199"/>
      <c r="BM6" s="199"/>
      <c r="BN6" s="199"/>
      <c r="BO6" s="199"/>
      <c r="BP6" s="199"/>
      <c r="BQ6" s="199"/>
      <c r="BR6" s="199"/>
      <c r="BS6" s="199"/>
      <c r="BT6" s="199"/>
      <c r="BU6" s="199"/>
      <c r="BV6" s="199"/>
      <c r="BW6" s="199"/>
      <c r="BX6" s="199"/>
      <c r="BY6" s="199"/>
      <c r="BZ6" s="199"/>
      <c r="CA6" s="199"/>
      <c r="CB6" s="199"/>
      <c r="CC6" s="199"/>
      <c r="CD6" s="199"/>
      <c r="CE6" s="199"/>
      <c r="CF6" s="199"/>
      <c r="CG6" s="199"/>
      <c r="CH6" s="199"/>
      <c r="CI6" s="199"/>
      <c r="CJ6" s="199"/>
      <c r="CK6" s="199"/>
      <c r="CL6" s="199"/>
      <c r="CM6" s="199"/>
      <c r="CN6" s="199"/>
      <c r="CO6" s="199"/>
      <c r="CP6" s="199"/>
      <c r="CQ6" s="199"/>
      <c r="CR6" s="199"/>
      <c r="CS6" s="199"/>
      <c r="CT6" s="199"/>
      <c r="CU6" s="199"/>
      <c r="CV6" s="199"/>
      <c r="CW6" s="199"/>
      <c r="CX6" s="199"/>
      <c r="CY6" s="199"/>
      <c r="CZ6" s="199"/>
      <c r="DA6" s="199"/>
      <c r="DB6" s="199"/>
      <c r="DC6" s="199"/>
      <c r="DD6" s="199"/>
      <c r="DE6" s="199"/>
      <c r="DF6" s="199"/>
      <c r="DG6" s="199"/>
      <c r="DH6" s="199"/>
      <c r="DI6" s="199"/>
      <c r="DJ6" s="199"/>
      <c r="DK6" s="199"/>
      <c r="DL6" s="199"/>
      <c r="DM6" s="199"/>
      <c r="DN6" s="199"/>
      <c r="DO6" s="199"/>
      <c r="DP6" s="199"/>
      <c r="DQ6" s="199"/>
      <c r="DR6" s="199"/>
      <c r="DS6" s="199"/>
      <c r="DT6" s="199"/>
      <c r="DU6" s="199"/>
      <c r="DV6" s="199"/>
      <c r="DW6" s="199"/>
      <c r="DX6" s="199"/>
      <c r="DY6" s="199"/>
      <c r="DZ6" s="199"/>
      <c r="EA6" s="199"/>
      <c r="EB6" s="199"/>
      <c r="EC6" s="199"/>
      <c r="ED6" s="199"/>
      <c r="EE6" s="199"/>
      <c r="EF6" s="199"/>
      <c r="EG6" s="199"/>
      <c r="EH6" s="199"/>
      <c r="EI6" s="199"/>
      <c r="EJ6" s="199"/>
      <c r="EK6" s="199"/>
      <c r="EL6" s="199"/>
      <c r="EM6" s="199"/>
      <c r="EN6" s="199"/>
      <c r="EO6" s="199"/>
      <c r="EP6" s="199"/>
      <c r="EQ6" s="199"/>
      <c r="ER6" s="199"/>
      <c r="ES6" s="199"/>
      <c r="ET6" s="199"/>
      <c r="EU6" s="199"/>
      <c r="EV6" s="199"/>
      <c r="EW6" s="199"/>
      <c r="EX6" s="199"/>
      <c r="EY6" s="199"/>
      <c r="EZ6" s="199"/>
      <c r="FA6" s="199"/>
      <c r="FB6" s="199"/>
      <c r="FC6" s="199"/>
      <c r="FD6" s="199"/>
      <c r="FE6" s="199"/>
      <c r="FF6" s="199"/>
      <c r="FG6" s="199"/>
      <c r="FH6" s="199"/>
      <c r="FI6" s="199"/>
      <c r="FJ6" s="199"/>
      <c r="FK6" s="199"/>
      <c r="FL6" s="199"/>
      <c r="FM6" s="199"/>
      <c r="FN6" s="199"/>
      <c r="FO6" s="199"/>
      <c r="FP6" s="199"/>
      <c r="FQ6" s="199"/>
      <c r="FR6" s="199"/>
      <c r="FS6" s="199"/>
      <c r="FT6" s="199"/>
      <c r="FU6" s="199"/>
      <c r="FV6" s="199"/>
      <c r="FW6" s="199"/>
      <c r="FX6" s="199"/>
      <c r="FY6" s="199"/>
      <c r="FZ6" s="199"/>
      <c r="GA6" s="199"/>
      <c r="GB6" s="199"/>
      <c r="GC6" s="199"/>
      <c r="GD6" s="199"/>
      <c r="GE6" s="199"/>
      <c r="GF6" s="199"/>
      <c r="GG6" s="199"/>
      <c r="GH6" s="199"/>
      <c r="GI6" s="199"/>
      <c r="GJ6" s="199"/>
      <c r="GK6" s="199"/>
      <c r="GL6" s="199"/>
      <c r="GM6" s="199"/>
      <c r="GN6" s="199"/>
      <c r="GO6" s="199"/>
      <c r="GP6" s="199"/>
      <c r="GQ6" s="199"/>
      <c r="GR6" s="199"/>
      <c r="GS6" s="199"/>
      <c r="GT6" s="199"/>
      <c r="GU6" s="199"/>
      <c r="GV6" s="199"/>
      <c r="GW6" s="199"/>
      <c r="GX6" s="199"/>
      <c r="GY6" s="199"/>
      <c r="GZ6" s="199"/>
      <c r="HA6" s="199"/>
      <c r="HB6" s="199"/>
      <c r="HC6" s="199"/>
      <c r="HD6" s="199"/>
      <c r="HE6" s="199"/>
      <c r="HF6" s="199"/>
      <c r="HG6" s="199"/>
      <c r="HH6" s="199"/>
      <c r="HI6" s="199"/>
      <c r="HJ6" s="199"/>
      <c r="HK6" s="199"/>
      <c r="HL6" s="199"/>
      <c r="HM6" s="199"/>
      <c r="HN6" s="199"/>
      <c r="HO6" s="199"/>
      <c r="HP6" s="199"/>
      <c r="HQ6" s="199"/>
      <c r="HR6" s="199"/>
      <c r="HS6" s="199"/>
      <c r="HT6" s="199"/>
      <c r="HU6" s="199"/>
      <c r="HV6" s="199"/>
      <c r="HW6" s="199"/>
      <c r="HX6" s="199"/>
      <c r="HY6" s="199"/>
      <c r="HZ6" s="199"/>
      <c r="IA6" s="199"/>
      <c r="IB6" s="199"/>
      <c r="IC6" s="199"/>
      <c r="ID6" s="199"/>
      <c r="IE6" s="199"/>
      <c r="IF6" s="199"/>
      <c r="IG6" s="199"/>
      <c r="IH6" s="199"/>
      <c r="II6" s="199"/>
      <c r="IJ6" s="199"/>
      <c r="IK6" s="199"/>
      <c r="IL6" s="199"/>
      <c r="IM6" s="199"/>
      <c r="IN6" s="199"/>
      <c r="IO6" s="199"/>
      <c r="IP6" s="199"/>
      <c r="IQ6" s="199"/>
      <c r="IR6" s="199"/>
      <c r="IS6" s="199"/>
      <c r="IT6" s="199"/>
      <c r="IU6" s="199"/>
      <c r="IV6" s="199"/>
      <c r="IW6" s="199"/>
    </row>
    <row r="7" customFormat="false" ht="12.75" hidden="false" customHeight="false" outlineLevel="0" collapsed="false">
      <c r="A7" s="199" t="s">
        <v>169</v>
      </c>
      <c r="B7" s="199" t="s">
        <v>163</v>
      </c>
      <c r="C7" s="200" t="s">
        <v>167</v>
      </c>
      <c r="D7" s="199" t="s">
        <v>165</v>
      </c>
      <c r="E7" s="199" t="n">
        <v>103312</v>
      </c>
      <c r="F7" s="199" t="s">
        <v>339</v>
      </c>
      <c r="G7" s="201"/>
      <c r="H7" s="199"/>
      <c r="I7" s="199"/>
      <c r="J7" s="199"/>
      <c r="K7" s="199"/>
      <c r="L7" s="199"/>
      <c r="M7" s="199"/>
      <c r="N7" s="199"/>
      <c r="O7" s="199"/>
      <c r="P7" s="199"/>
      <c r="Q7" s="199"/>
      <c r="R7" s="199"/>
      <c r="S7" s="199"/>
      <c r="T7" s="199"/>
      <c r="U7" s="199"/>
      <c r="V7" s="199"/>
      <c r="W7" s="199"/>
      <c r="X7" s="199"/>
      <c r="Y7" s="199"/>
      <c r="Z7" s="199"/>
      <c r="AA7" s="199"/>
      <c r="AB7" s="199"/>
      <c r="AC7" s="199"/>
      <c r="AD7" s="199"/>
      <c r="AE7" s="199"/>
      <c r="AF7" s="199"/>
      <c r="AG7" s="199"/>
      <c r="AH7" s="199"/>
      <c r="AI7" s="199"/>
      <c r="AJ7" s="199"/>
      <c r="AK7" s="199"/>
      <c r="AL7" s="199"/>
      <c r="AM7" s="199"/>
      <c r="AN7" s="199"/>
      <c r="AO7" s="199"/>
      <c r="AP7" s="199"/>
      <c r="AQ7" s="199"/>
      <c r="AR7" s="199"/>
      <c r="AS7" s="199"/>
      <c r="AT7" s="199"/>
      <c r="AU7" s="199"/>
      <c r="AV7" s="199"/>
      <c r="AW7" s="199"/>
      <c r="AX7" s="199"/>
      <c r="AY7" s="199"/>
      <c r="AZ7" s="199"/>
      <c r="BA7" s="199"/>
      <c r="BB7" s="199"/>
      <c r="BC7" s="199"/>
      <c r="BD7" s="199"/>
      <c r="BE7" s="199"/>
      <c r="BF7" s="199"/>
      <c r="BG7" s="199"/>
      <c r="BH7" s="199"/>
      <c r="BI7" s="199"/>
      <c r="BJ7" s="199"/>
      <c r="BK7" s="199"/>
      <c r="BL7" s="199"/>
      <c r="BM7" s="199"/>
      <c r="BN7" s="199"/>
      <c r="BO7" s="199"/>
      <c r="BP7" s="199"/>
      <c r="BQ7" s="199"/>
      <c r="BR7" s="199"/>
      <c r="BS7" s="199"/>
      <c r="BT7" s="199"/>
      <c r="BU7" s="199"/>
      <c r="BV7" s="199"/>
      <c r="BW7" s="199"/>
      <c r="BX7" s="199"/>
      <c r="BY7" s="199"/>
      <c r="BZ7" s="199"/>
      <c r="CA7" s="199"/>
      <c r="CB7" s="199"/>
      <c r="CC7" s="199"/>
      <c r="CD7" s="199"/>
      <c r="CE7" s="199"/>
      <c r="CF7" s="199"/>
      <c r="CG7" s="199"/>
      <c r="CH7" s="199"/>
      <c r="CI7" s="199"/>
      <c r="CJ7" s="199"/>
      <c r="CK7" s="199"/>
      <c r="CL7" s="199"/>
      <c r="CM7" s="199"/>
      <c r="CN7" s="199"/>
      <c r="CO7" s="199"/>
      <c r="CP7" s="199"/>
      <c r="CQ7" s="199"/>
      <c r="CR7" s="199"/>
      <c r="CS7" s="199"/>
      <c r="CT7" s="199"/>
      <c r="CU7" s="199"/>
      <c r="CV7" s="199"/>
      <c r="CW7" s="199"/>
      <c r="CX7" s="199"/>
      <c r="CY7" s="199"/>
      <c r="CZ7" s="199"/>
      <c r="DA7" s="199"/>
      <c r="DB7" s="199"/>
      <c r="DC7" s="199"/>
      <c r="DD7" s="199"/>
      <c r="DE7" s="199"/>
      <c r="DF7" s="199"/>
      <c r="DG7" s="199"/>
      <c r="DH7" s="199"/>
      <c r="DI7" s="199"/>
      <c r="DJ7" s="199"/>
      <c r="DK7" s="199"/>
      <c r="DL7" s="199"/>
      <c r="DM7" s="199"/>
      <c r="DN7" s="199"/>
      <c r="DO7" s="199"/>
      <c r="DP7" s="199"/>
      <c r="DQ7" s="199"/>
      <c r="DR7" s="199"/>
      <c r="DS7" s="199"/>
      <c r="DT7" s="199"/>
      <c r="DU7" s="199"/>
      <c r="DV7" s="199"/>
      <c r="DW7" s="199"/>
      <c r="DX7" s="199"/>
      <c r="DY7" s="199"/>
      <c r="DZ7" s="199"/>
      <c r="EA7" s="199"/>
      <c r="EB7" s="199"/>
      <c r="EC7" s="199"/>
      <c r="ED7" s="199"/>
      <c r="EE7" s="199"/>
      <c r="EF7" s="199"/>
      <c r="EG7" s="199"/>
      <c r="EH7" s="199"/>
      <c r="EI7" s="199"/>
      <c r="EJ7" s="199"/>
      <c r="EK7" s="199"/>
      <c r="EL7" s="199"/>
      <c r="EM7" s="199"/>
      <c r="EN7" s="199"/>
      <c r="EO7" s="199"/>
      <c r="EP7" s="199"/>
      <c r="EQ7" s="199"/>
      <c r="ER7" s="199"/>
      <c r="ES7" s="199"/>
      <c r="ET7" s="199"/>
      <c r="EU7" s="199"/>
      <c r="EV7" s="199"/>
      <c r="EW7" s="199"/>
      <c r="EX7" s="199"/>
      <c r="EY7" s="199"/>
      <c r="EZ7" s="199"/>
      <c r="FA7" s="199"/>
      <c r="FB7" s="199"/>
      <c r="FC7" s="199"/>
      <c r="FD7" s="199"/>
      <c r="FE7" s="199"/>
      <c r="FF7" s="199"/>
      <c r="FG7" s="199"/>
      <c r="FH7" s="199"/>
      <c r="FI7" s="199"/>
      <c r="FJ7" s="199"/>
      <c r="FK7" s="199"/>
      <c r="FL7" s="199"/>
      <c r="FM7" s="199"/>
      <c r="FN7" s="199"/>
      <c r="FO7" s="199"/>
      <c r="FP7" s="199"/>
      <c r="FQ7" s="199"/>
      <c r="FR7" s="199"/>
      <c r="FS7" s="199"/>
      <c r="FT7" s="199"/>
      <c r="FU7" s="199"/>
      <c r="FV7" s="199"/>
      <c r="FW7" s="199"/>
      <c r="FX7" s="199"/>
      <c r="FY7" s="199"/>
      <c r="FZ7" s="199"/>
      <c r="GA7" s="199"/>
      <c r="GB7" s="199"/>
      <c r="GC7" s="199"/>
      <c r="GD7" s="199"/>
      <c r="GE7" s="199"/>
      <c r="GF7" s="199"/>
      <c r="GG7" s="199"/>
      <c r="GH7" s="199"/>
      <c r="GI7" s="199"/>
      <c r="GJ7" s="199"/>
      <c r="GK7" s="199"/>
      <c r="GL7" s="199"/>
      <c r="GM7" s="199"/>
      <c r="GN7" s="199"/>
      <c r="GO7" s="199"/>
      <c r="GP7" s="199"/>
      <c r="GQ7" s="199"/>
      <c r="GR7" s="199"/>
      <c r="GS7" s="199"/>
      <c r="GT7" s="199"/>
      <c r="GU7" s="199"/>
      <c r="GV7" s="199"/>
      <c r="GW7" s="199"/>
      <c r="GX7" s="199"/>
      <c r="GY7" s="199"/>
      <c r="GZ7" s="199"/>
      <c r="HA7" s="199"/>
      <c r="HB7" s="199"/>
      <c r="HC7" s="199"/>
      <c r="HD7" s="199"/>
      <c r="HE7" s="199"/>
      <c r="HF7" s="199"/>
      <c r="HG7" s="199"/>
      <c r="HH7" s="199"/>
      <c r="HI7" s="199"/>
      <c r="HJ7" s="199"/>
      <c r="HK7" s="199"/>
      <c r="HL7" s="199"/>
      <c r="HM7" s="199"/>
      <c r="HN7" s="199"/>
      <c r="HO7" s="199"/>
      <c r="HP7" s="199"/>
      <c r="HQ7" s="199"/>
      <c r="HR7" s="199"/>
      <c r="HS7" s="199"/>
      <c r="HT7" s="199"/>
      <c r="HU7" s="199"/>
      <c r="HV7" s="199"/>
      <c r="HW7" s="199"/>
      <c r="HX7" s="199"/>
      <c r="HY7" s="199"/>
      <c r="HZ7" s="199"/>
      <c r="IA7" s="199"/>
      <c r="IB7" s="199"/>
      <c r="IC7" s="199"/>
      <c r="ID7" s="199"/>
      <c r="IE7" s="199"/>
      <c r="IF7" s="199"/>
      <c r="IG7" s="199"/>
      <c r="IH7" s="199"/>
      <c r="II7" s="199"/>
      <c r="IJ7" s="199"/>
      <c r="IK7" s="199"/>
      <c r="IL7" s="199"/>
      <c r="IM7" s="199"/>
      <c r="IN7" s="199"/>
      <c r="IO7" s="199"/>
      <c r="IP7" s="199"/>
      <c r="IQ7" s="199"/>
      <c r="IR7" s="199"/>
      <c r="IS7" s="199"/>
      <c r="IT7" s="199"/>
      <c r="IU7" s="199"/>
      <c r="IV7" s="199"/>
      <c r="IW7" s="199"/>
    </row>
    <row r="8" customFormat="false" ht="12.75" hidden="false" customHeight="false" outlineLevel="0" collapsed="false">
      <c r="A8" s="199" t="s">
        <v>170</v>
      </c>
      <c r="B8" s="199" t="s">
        <v>163</v>
      </c>
      <c r="C8" s="200" t="s">
        <v>167</v>
      </c>
      <c r="D8" s="199" t="s">
        <v>165</v>
      </c>
      <c r="E8" s="199" t="n">
        <v>103312</v>
      </c>
      <c r="F8" s="199" t="s">
        <v>339</v>
      </c>
      <c r="G8" s="201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99"/>
      <c r="V8" s="199"/>
      <c r="W8" s="199"/>
      <c r="X8" s="199"/>
      <c r="Y8" s="199"/>
      <c r="Z8" s="199"/>
      <c r="AA8" s="199"/>
      <c r="AB8" s="199"/>
      <c r="AC8" s="199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  <c r="AQ8" s="199"/>
      <c r="AR8" s="199"/>
      <c r="AS8" s="199"/>
      <c r="AT8" s="199"/>
      <c r="AU8" s="199"/>
      <c r="AV8" s="199"/>
      <c r="AW8" s="199"/>
      <c r="AX8" s="199"/>
      <c r="AY8" s="199"/>
      <c r="AZ8" s="199"/>
      <c r="BA8" s="199"/>
      <c r="BB8" s="199"/>
      <c r="BC8" s="199"/>
      <c r="BD8" s="199"/>
      <c r="BE8" s="199"/>
      <c r="BF8" s="199"/>
      <c r="BG8" s="199"/>
      <c r="BH8" s="199"/>
      <c r="BI8" s="199"/>
      <c r="BJ8" s="199"/>
      <c r="BK8" s="199"/>
      <c r="BL8" s="199"/>
      <c r="BM8" s="199"/>
      <c r="BN8" s="199"/>
      <c r="BO8" s="199"/>
      <c r="BP8" s="199"/>
      <c r="BQ8" s="199"/>
      <c r="BR8" s="199"/>
      <c r="BS8" s="199"/>
      <c r="BT8" s="199"/>
      <c r="BU8" s="199"/>
      <c r="BV8" s="199"/>
      <c r="BW8" s="199"/>
      <c r="BX8" s="199"/>
      <c r="BY8" s="199"/>
      <c r="BZ8" s="199"/>
      <c r="CA8" s="199"/>
      <c r="CB8" s="199"/>
      <c r="CC8" s="199"/>
      <c r="CD8" s="199"/>
      <c r="CE8" s="199"/>
      <c r="CF8" s="199"/>
      <c r="CG8" s="199"/>
      <c r="CH8" s="199"/>
      <c r="CI8" s="199"/>
      <c r="CJ8" s="199"/>
      <c r="CK8" s="199"/>
      <c r="CL8" s="199"/>
      <c r="CM8" s="199"/>
      <c r="CN8" s="199"/>
      <c r="CO8" s="199"/>
      <c r="CP8" s="199"/>
      <c r="CQ8" s="199"/>
      <c r="CR8" s="199"/>
      <c r="CS8" s="199"/>
      <c r="CT8" s="199"/>
      <c r="CU8" s="199"/>
      <c r="CV8" s="199"/>
      <c r="CW8" s="199"/>
      <c r="CX8" s="199"/>
      <c r="CY8" s="199"/>
      <c r="CZ8" s="199"/>
      <c r="DA8" s="199"/>
      <c r="DB8" s="199"/>
      <c r="DC8" s="199"/>
      <c r="DD8" s="199"/>
      <c r="DE8" s="199"/>
      <c r="DF8" s="199"/>
      <c r="DG8" s="199"/>
      <c r="DH8" s="199"/>
      <c r="DI8" s="199"/>
      <c r="DJ8" s="199"/>
      <c r="DK8" s="199"/>
      <c r="DL8" s="199"/>
      <c r="DM8" s="199"/>
      <c r="DN8" s="199"/>
      <c r="DO8" s="199"/>
      <c r="DP8" s="199"/>
      <c r="DQ8" s="199"/>
      <c r="DR8" s="199"/>
      <c r="DS8" s="199"/>
      <c r="DT8" s="199"/>
      <c r="DU8" s="199"/>
      <c r="DV8" s="199"/>
      <c r="DW8" s="199"/>
      <c r="DX8" s="199"/>
      <c r="DY8" s="199"/>
      <c r="DZ8" s="199"/>
      <c r="EA8" s="199"/>
      <c r="EB8" s="199"/>
      <c r="EC8" s="199"/>
      <c r="ED8" s="199"/>
      <c r="EE8" s="199"/>
      <c r="EF8" s="199"/>
      <c r="EG8" s="199"/>
      <c r="EH8" s="199"/>
      <c r="EI8" s="199"/>
      <c r="EJ8" s="199"/>
      <c r="EK8" s="199"/>
      <c r="EL8" s="199"/>
      <c r="EM8" s="199"/>
      <c r="EN8" s="199"/>
      <c r="EO8" s="199"/>
      <c r="EP8" s="199"/>
      <c r="EQ8" s="199"/>
      <c r="ER8" s="199"/>
      <c r="ES8" s="199"/>
      <c r="ET8" s="199"/>
      <c r="EU8" s="199"/>
      <c r="EV8" s="199"/>
      <c r="EW8" s="199"/>
      <c r="EX8" s="199"/>
      <c r="EY8" s="199"/>
      <c r="EZ8" s="199"/>
      <c r="FA8" s="199"/>
      <c r="FB8" s="199"/>
      <c r="FC8" s="199"/>
      <c r="FD8" s="199"/>
      <c r="FE8" s="199"/>
      <c r="FF8" s="199"/>
      <c r="FG8" s="199"/>
      <c r="FH8" s="199"/>
      <c r="FI8" s="199"/>
      <c r="FJ8" s="199"/>
      <c r="FK8" s="199"/>
      <c r="FL8" s="199"/>
      <c r="FM8" s="199"/>
      <c r="FN8" s="199"/>
      <c r="FO8" s="199"/>
      <c r="FP8" s="199"/>
      <c r="FQ8" s="199"/>
      <c r="FR8" s="199"/>
      <c r="FS8" s="199"/>
      <c r="FT8" s="199"/>
      <c r="FU8" s="199"/>
      <c r="FV8" s="199"/>
      <c r="FW8" s="199"/>
      <c r="FX8" s="199"/>
      <c r="FY8" s="199"/>
      <c r="FZ8" s="199"/>
      <c r="GA8" s="199"/>
      <c r="GB8" s="199"/>
      <c r="GC8" s="199"/>
      <c r="GD8" s="199"/>
      <c r="GE8" s="199"/>
      <c r="GF8" s="199"/>
      <c r="GG8" s="199"/>
      <c r="GH8" s="199"/>
      <c r="GI8" s="199"/>
      <c r="GJ8" s="199"/>
      <c r="GK8" s="199"/>
      <c r="GL8" s="199"/>
      <c r="GM8" s="199"/>
      <c r="GN8" s="199"/>
      <c r="GO8" s="199"/>
      <c r="GP8" s="199"/>
      <c r="GQ8" s="199"/>
      <c r="GR8" s="199"/>
      <c r="GS8" s="199"/>
      <c r="GT8" s="199"/>
      <c r="GU8" s="199"/>
      <c r="GV8" s="199"/>
      <c r="GW8" s="199"/>
      <c r="GX8" s="199"/>
      <c r="GY8" s="199"/>
      <c r="GZ8" s="199"/>
      <c r="HA8" s="199"/>
      <c r="HB8" s="199"/>
      <c r="HC8" s="199"/>
      <c r="HD8" s="199"/>
      <c r="HE8" s="199"/>
      <c r="HF8" s="199"/>
      <c r="HG8" s="199"/>
      <c r="HH8" s="199"/>
      <c r="HI8" s="199"/>
      <c r="HJ8" s="199"/>
      <c r="HK8" s="199"/>
      <c r="HL8" s="199"/>
      <c r="HM8" s="199"/>
      <c r="HN8" s="199"/>
      <c r="HO8" s="199"/>
      <c r="HP8" s="199"/>
      <c r="HQ8" s="199"/>
      <c r="HR8" s="199"/>
      <c r="HS8" s="199"/>
      <c r="HT8" s="199"/>
      <c r="HU8" s="199"/>
      <c r="HV8" s="199"/>
      <c r="HW8" s="199"/>
      <c r="HX8" s="199"/>
      <c r="HY8" s="199"/>
      <c r="HZ8" s="199"/>
      <c r="IA8" s="199"/>
      <c r="IB8" s="199"/>
      <c r="IC8" s="199"/>
      <c r="ID8" s="199"/>
      <c r="IE8" s="199"/>
      <c r="IF8" s="199"/>
      <c r="IG8" s="199"/>
      <c r="IH8" s="199"/>
      <c r="II8" s="199"/>
      <c r="IJ8" s="199"/>
      <c r="IK8" s="199"/>
      <c r="IL8" s="199"/>
      <c r="IM8" s="199"/>
      <c r="IN8" s="199"/>
      <c r="IO8" s="199"/>
      <c r="IP8" s="199"/>
      <c r="IQ8" s="199"/>
      <c r="IR8" s="199"/>
      <c r="IS8" s="199"/>
      <c r="IT8" s="199"/>
      <c r="IU8" s="199"/>
      <c r="IV8" s="199"/>
      <c r="IW8" s="199"/>
    </row>
    <row r="9" customFormat="false" ht="12.75" hidden="false" customHeight="false" outlineLevel="0" collapsed="false">
      <c r="A9" s="199" t="s">
        <v>171</v>
      </c>
      <c r="B9" s="199" t="s">
        <v>163</v>
      </c>
      <c r="C9" s="200" t="s">
        <v>172</v>
      </c>
      <c r="D9" s="199" t="s">
        <v>165</v>
      </c>
      <c r="E9" s="199" t="n">
        <v>103312</v>
      </c>
      <c r="F9" s="199" t="s">
        <v>339</v>
      </c>
      <c r="G9" s="201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W9" s="199"/>
      <c r="AX9" s="199"/>
      <c r="AY9" s="199"/>
      <c r="AZ9" s="199"/>
      <c r="BA9" s="199"/>
      <c r="BB9" s="199"/>
      <c r="BC9" s="199"/>
      <c r="BD9" s="199"/>
      <c r="BE9" s="199"/>
      <c r="BF9" s="199"/>
      <c r="BG9" s="199"/>
      <c r="BH9" s="199"/>
      <c r="BI9" s="199"/>
      <c r="BJ9" s="199"/>
      <c r="BK9" s="199"/>
      <c r="BL9" s="199"/>
      <c r="BM9" s="199"/>
      <c r="BN9" s="199"/>
      <c r="BO9" s="199"/>
      <c r="BP9" s="199"/>
      <c r="BQ9" s="199"/>
      <c r="BR9" s="199"/>
      <c r="BS9" s="199"/>
      <c r="BT9" s="199"/>
      <c r="BU9" s="199"/>
      <c r="BV9" s="199"/>
      <c r="BW9" s="199"/>
      <c r="BX9" s="199"/>
      <c r="BY9" s="199"/>
      <c r="BZ9" s="199"/>
      <c r="CA9" s="199"/>
      <c r="CB9" s="199"/>
      <c r="CC9" s="199"/>
      <c r="CD9" s="199"/>
      <c r="CE9" s="199"/>
      <c r="CF9" s="199"/>
      <c r="CG9" s="199"/>
      <c r="CH9" s="199"/>
      <c r="CI9" s="199"/>
      <c r="CJ9" s="199"/>
      <c r="CK9" s="199"/>
      <c r="CL9" s="199"/>
      <c r="CM9" s="199"/>
      <c r="CN9" s="199"/>
      <c r="CO9" s="199"/>
      <c r="CP9" s="199"/>
      <c r="CQ9" s="199"/>
      <c r="CR9" s="199"/>
      <c r="CS9" s="199"/>
      <c r="CT9" s="199"/>
      <c r="CU9" s="199"/>
      <c r="CV9" s="199"/>
      <c r="CW9" s="199"/>
      <c r="CX9" s="199"/>
      <c r="CY9" s="199"/>
      <c r="CZ9" s="199"/>
      <c r="DA9" s="199"/>
      <c r="DB9" s="199"/>
      <c r="DC9" s="199"/>
      <c r="DD9" s="199"/>
      <c r="DE9" s="199"/>
      <c r="DF9" s="199"/>
      <c r="DG9" s="199"/>
      <c r="DH9" s="199"/>
      <c r="DI9" s="199"/>
      <c r="DJ9" s="199"/>
      <c r="DK9" s="199"/>
      <c r="DL9" s="199"/>
      <c r="DM9" s="199"/>
      <c r="DN9" s="199"/>
      <c r="DO9" s="199"/>
      <c r="DP9" s="199"/>
      <c r="DQ9" s="199"/>
      <c r="DR9" s="199"/>
      <c r="DS9" s="199"/>
      <c r="DT9" s="199"/>
      <c r="DU9" s="199"/>
      <c r="DV9" s="199"/>
      <c r="DW9" s="199"/>
      <c r="DX9" s="199"/>
      <c r="DY9" s="199"/>
      <c r="DZ9" s="199"/>
      <c r="EA9" s="199"/>
      <c r="EB9" s="199"/>
      <c r="EC9" s="199"/>
      <c r="ED9" s="199"/>
      <c r="EE9" s="199"/>
      <c r="EF9" s="199"/>
      <c r="EG9" s="199"/>
      <c r="EH9" s="199"/>
      <c r="EI9" s="199"/>
      <c r="EJ9" s="199"/>
      <c r="EK9" s="199"/>
      <c r="EL9" s="199"/>
      <c r="EM9" s="199"/>
      <c r="EN9" s="199"/>
      <c r="EO9" s="199"/>
      <c r="EP9" s="199"/>
      <c r="EQ9" s="199"/>
      <c r="ER9" s="199"/>
      <c r="ES9" s="199"/>
      <c r="ET9" s="199"/>
      <c r="EU9" s="199"/>
      <c r="EV9" s="199"/>
      <c r="EW9" s="199"/>
      <c r="EX9" s="199"/>
      <c r="EY9" s="199"/>
      <c r="EZ9" s="199"/>
      <c r="FA9" s="199"/>
      <c r="FB9" s="199"/>
      <c r="FC9" s="199"/>
      <c r="FD9" s="199"/>
      <c r="FE9" s="199"/>
      <c r="FF9" s="199"/>
      <c r="FG9" s="199"/>
      <c r="FH9" s="199"/>
      <c r="FI9" s="199"/>
      <c r="FJ9" s="199"/>
      <c r="FK9" s="199"/>
      <c r="FL9" s="199"/>
      <c r="FM9" s="199"/>
      <c r="FN9" s="199"/>
      <c r="FO9" s="199"/>
      <c r="FP9" s="199"/>
      <c r="FQ9" s="199"/>
      <c r="FR9" s="199"/>
      <c r="FS9" s="199"/>
      <c r="FT9" s="199"/>
      <c r="FU9" s="199"/>
      <c r="FV9" s="199"/>
      <c r="FW9" s="199"/>
      <c r="FX9" s="199"/>
      <c r="FY9" s="199"/>
      <c r="FZ9" s="199"/>
      <c r="GA9" s="199"/>
      <c r="GB9" s="199"/>
      <c r="GC9" s="199"/>
      <c r="GD9" s="199"/>
      <c r="GE9" s="199"/>
      <c r="GF9" s="199"/>
      <c r="GG9" s="199"/>
      <c r="GH9" s="199"/>
      <c r="GI9" s="199"/>
      <c r="GJ9" s="199"/>
      <c r="GK9" s="199"/>
      <c r="GL9" s="199"/>
      <c r="GM9" s="199"/>
      <c r="GN9" s="199"/>
      <c r="GO9" s="199"/>
      <c r="GP9" s="199"/>
      <c r="GQ9" s="199"/>
      <c r="GR9" s="199"/>
      <c r="GS9" s="199"/>
      <c r="GT9" s="199"/>
      <c r="GU9" s="199"/>
      <c r="GV9" s="199"/>
      <c r="GW9" s="199"/>
      <c r="GX9" s="199"/>
      <c r="GY9" s="199"/>
      <c r="GZ9" s="199"/>
      <c r="HA9" s="199"/>
      <c r="HB9" s="199"/>
      <c r="HC9" s="199"/>
      <c r="HD9" s="199"/>
      <c r="HE9" s="199"/>
      <c r="HF9" s="199"/>
      <c r="HG9" s="199"/>
      <c r="HH9" s="199"/>
      <c r="HI9" s="199"/>
      <c r="HJ9" s="199"/>
      <c r="HK9" s="199"/>
      <c r="HL9" s="199"/>
      <c r="HM9" s="199"/>
      <c r="HN9" s="199"/>
      <c r="HO9" s="199"/>
      <c r="HP9" s="199"/>
      <c r="HQ9" s="199"/>
      <c r="HR9" s="199"/>
      <c r="HS9" s="199"/>
      <c r="HT9" s="199"/>
      <c r="HU9" s="199"/>
      <c r="HV9" s="199"/>
      <c r="HW9" s="199"/>
      <c r="HX9" s="199"/>
      <c r="HY9" s="199"/>
      <c r="HZ9" s="199"/>
      <c r="IA9" s="199"/>
      <c r="IB9" s="199"/>
      <c r="IC9" s="199"/>
      <c r="ID9" s="199"/>
      <c r="IE9" s="199"/>
      <c r="IF9" s="199"/>
      <c r="IG9" s="199"/>
      <c r="IH9" s="199"/>
      <c r="II9" s="199"/>
      <c r="IJ9" s="199"/>
      <c r="IK9" s="199"/>
      <c r="IL9" s="199"/>
      <c r="IM9" s="199"/>
      <c r="IN9" s="199"/>
      <c r="IO9" s="199"/>
      <c r="IP9" s="199"/>
      <c r="IQ9" s="199"/>
      <c r="IR9" s="199"/>
      <c r="IS9" s="199"/>
      <c r="IT9" s="199"/>
      <c r="IU9" s="199"/>
      <c r="IV9" s="199"/>
      <c r="IW9" s="199"/>
    </row>
    <row r="10" customFormat="false" ht="12.75" hidden="false" customHeight="false" outlineLevel="0" collapsed="false">
      <c r="A10" s="199" t="s">
        <v>341</v>
      </c>
      <c r="B10" s="199" t="s">
        <v>163</v>
      </c>
      <c r="C10" s="200" t="s">
        <v>174</v>
      </c>
      <c r="D10" s="199" t="s">
        <v>165</v>
      </c>
      <c r="E10" s="199" t="n">
        <v>103312</v>
      </c>
      <c r="F10" s="199" t="s">
        <v>339</v>
      </c>
      <c r="G10" s="201"/>
      <c r="H10" s="199"/>
      <c r="I10" s="199"/>
      <c r="J10" s="199"/>
      <c r="K10" s="199"/>
      <c r="L10" s="199"/>
      <c r="M10" s="199"/>
      <c r="N10" s="199"/>
      <c r="O10" s="199"/>
      <c r="P10" s="199"/>
      <c r="Q10" s="199"/>
      <c r="R10" s="199"/>
      <c r="S10" s="199"/>
      <c r="T10" s="199"/>
      <c r="U10" s="199"/>
      <c r="V10" s="199"/>
      <c r="W10" s="199"/>
      <c r="X10" s="199"/>
      <c r="Y10" s="199"/>
      <c r="Z10" s="199"/>
      <c r="AA10" s="199"/>
      <c r="AB10" s="199"/>
      <c r="AC10" s="199"/>
      <c r="AD10" s="199"/>
      <c r="AE10" s="199"/>
      <c r="AF10" s="199"/>
      <c r="AG10" s="199"/>
      <c r="AH10" s="199"/>
      <c r="AI10" s="199"/>
      <c r="AJ10" s="199"/>
      <c r="AK10" s="199"/>
      <c r="AL10" s="199"/>
      <c r="AM10" s="199"/>
      <c r="AN10" s="199"/>
      <c r="AO10" s="199"/>
      <c r="AP10" s="199"/>
      <c r="AQ10" s="199"/>
      <c r="AR10" s="199"/>
      <c r="AS10" s="199"/>
      <c r="AT10" s="199"/>
      <c r="AU10" s="199"/>
      <c r="AV10" s="199"/>
      <c r="AW10" s="199"/>
      <c r="AX10" s="199"/>
      <c r="AY10" s="199"/>
      <c r="AZ10" s="199"/>
      <c r="BA10" s="199"/>
      <c r="BB10" s="199"/>
      <c r="BC10" s="199"/>
      <c r="BD10" s="199"/>
      <c r="BE10" s="199"/>
      <c r="BF10" s="199"/>
      <c r="BG10" s="199"/>
      <c r="BH10" s="199"/>
      <c r="BI10" s="199"/>
      <c r="BJ10" s="199"/>
      <c r="BK10" s="199"/>
      <c r="BL10" s="199"/>
      <c r="BM10" s="199"/>
      <c r="BN10" s="199"/>
      <c r="BO10" s="199"/>
      <c r="BP10" s="199"/>
      <c r="BQ10" s="199"/>
      <c r="BR10" s="199"/>
      <c r="BS10" s="199"/>
      <c r="BT10" s="199"/>
      <c r="BU10" s="199"/>
      <c r="BV10" s="199"/>
      <c r="BW10" s="199"/>
      <c r="BX10" s="199"/>
      <c r="BY10" s="199"/>
      <c r="BZ10" s="199"/>
      <c r="CA10" s="199"/>
      <c r="CB10" s="199"/>
      <c r="CC10" s="199"/>
      <c r="CD10" s="199"/>
      <c r="CE10" s="199"/>
      <c r="CF10" s="199"/>
      <c r="CG10" s="199"/>
      <c r="CH10" s="199"/>
      <c r="CI10" s="199"/>
      <c r="CJ10" s="199"/>
      <c r="CK10" s="199"/>
      <c r="CL10" s="199"/>
      <c r="CM10" s="199"/>
      <c r="CN10" s="199"/>
      <c r="CO10" s="199"/>
      <c r="CP10" s="199"/>
      <c r="CQ10" s="199"/>
      <c r="CR10" s="199"/>
      <c r="CS10" s="199"/>
      <c r="CT10" s="199"/>
      <c r="CU10" s="199"/>
      <c r="CV10" s="199"/>
      <c r="CW10" s="199"/>
      <c r="CX10" s="199"/>
      <c r="CY10" s="199"/>
      <c r="CZ10" s="199"/>
      <c r="DA10" s="199"/>
      <c r="DB10" s="199"/>
      <c r="DC10" s="199"/>
      <c r="DD10" s="199"/>
      <c r="DE10" s="199"/>
      <c r="DF10" s="199"/>
      <c r="DG10" s="199"/>
      <c r="DH10" s="199"/>
      <c r="DI10" s="199"/>
      <c r="DJ10" s="199"/>
      <c r="DK10" s="199"/>
      <c r="DL10" s="199"/>
      <c r="DM10" s="199"/>
      <c r="DN10" s="199"/>
      <c r="DO10" s="199"/>
      <c r="DP10" s="199"/>
      <c r="DQ10" s="199"/>
      <c r="DR10" s="199"/>
      <c r="DS10" s="199"/>
      <c r="DT10" s="199"/>
      <c r="DU10" s="199"/>
      <c r="DV10" s="199"/>
      <c r="DW10" s="199"/>
      <c r="DX10" s="199"/>
      <c r="DY10" s="199"/>
      <c r="DZ10" s="199"/>
      <c r="EA10" s="199"/>
      <c r="EB10" s="199"/>
      <c r="EC10" s="199"/>
      <c r="ED10" s="199"/>
      <c r="EE10" s="199"/>
      <c r="EF10" s="199"/>
      <c r="EG10" s="199"/>
      <c r="EH10" s="199"/>
      <c r="EI10" s="199"/>
      <c r="EJ10" s="199"/>
      <c r="EK10" s="199"/>
      <c r="EL10" s="199"/>
      <c r="EM10" s="199"/>
      <c r="EN10" s="199"/>
      <c r="EO10" s="199"/>
      <c r="EP10" s="199"/>
      <c r="EQ10" s="199"/>
      <c r="ER10" s="199"/>
      <c r="ES10" s="199"/>
      <c r="ET10" s="199"/>
      <c r="EU10" s="199"/>
      <c r="EV10" s="199"/>
      <c r="EW10" s="199"/>
      <c r="EX10" s="199"/>
      <c r="EY10" s="199"/>
      <c r="EZ10" s="199"/>
      <c r="FA10" s="199"/>
      <c r="FB10" s="199"/>
      <c r="FC10" s="199"/>
      <c r="FD10" s="199"/>
      <c r="FE10" s="199"/>
      <c r="FF10" s="199"/>
      <c r="FG10" s="199"/>
      <c r="FH10" s="199"/>
      <c r="FI10" s="199"/>
      <c r="FJ10" s="199"/>
      <c r="FK10" s="199"/>
      <c r="FL10" s="199"/>
      <c r="FM10" s="199"/>
      <c r="FN10" s="199"/>
      <c r="FO10" s="199"/>
      <c r="FP10" s="199"/>
      <c r="FQ10" s="199"/>
      <c r="FR10" s="199"/>
      <c r="FS10" s="199"/>
      <c r="FT10" s="199"/>
      <c r="FU10" s="199"/>
      <c r="FV10" s="199"/>
      <c r="FW10" s="199"/>
      <c r="FX10" s="199"/>
      <c r="FY10" s="199"/>
      <c r="FZ10" s="199"/>
      <c r="GA10" s="199"/>
      <c r="GB10" s="199"/>
      <c r="GC10" s="199"/>
      <c r="GD10" s="199"/>
      <c r="GE10" s="199"/>
      <c r="GF10" s="199"/>
      <c r="GG10" s="199"/>
      <c r="GH10" s="199"/>
      <c r="GI10" s="199"/>
      <c r="GJ10" s="199"/>
      <c r="GK10" s="199"/>
      <c r="GL10" s="199"/>
      <c r="GM10" s="199"/>
      <c r="GN10" s="199"/>
      <c r="GO10" s="199"/>
      <c r="GP10" s="199"/>
      <c r="GQ10" s="199"/>
      <c r="GR10" s="199"/>
      <c r="GS10" s="199"/>
      <c r="GT10" s="199"/>
      <c r="GU10" s="199"/>
      <c r="GV10" s="199"/>
      <c r="GW10" s="199"/>
      <c r="GX10" s="199"/>
      <c r="GY10" s="199"/>
      <c r="GZ10" s="199"/>
      <c r="HA10" s="199"/>
      <c r="HB10" s="199"/>
      <c r="HC10" s="199"/>
      <c r="HD10" s="199"/>
      <c r="HE10" s="199"/>
      <c r="HF10" s="199"/>
      <c r="HG10" s="199"/>
      <c r="HH10" s="199"/>
      <c r="HI10" s="199"/>
      <c r="HJ10" s="199"/>
      <c r="HK10" s="199"/>
      <c r="HL10" s="199"/>
      <c r="HM10" s="199"/>
      <c r="HN10" s="199"/>
      <c r="HO10" s="199"/>
      <c r="HP10" s="199"/>
      <c r="HQ10" s="199"/>
      <c r="HR10" s="199"/>
      <c r="HS10" s="199"/>
      <c r="HT10" s="199"/>
      <c r="HU10" s="199"/>
      <c r="HV10" s="199"/>
      <c r="HW10" s="199"/>
      <c r="HX10" s="199"/>
      <c r="HY10" s="199"/>
      <c r="HZ10" s="199"/>
      <c r="IA10" s="199"/>
      <c r="IB10" s="199"/>
      <c r="IC10" s="199"/>
      <c r="ID10" s="199"/>
      <c r="IE10" s="199"/>
      <c r="IF10" s="199"/>
      <c r="IG10" s="199"/>
      <c r="IH10" s="199"/>
      <c r="II10" s="199"/>
      <c r="IJ10" s="199"/>
      <c r="IK10" s="199"/>
      <c r="IL10" s="199"/>
      <c r="IM10" s="199"/>
      <c r="IN10" s="199"/>
      <c r="IO10" s="199"/>
      <c r="IP10" s="199"/>
      <c r="IQ10" s="199"/>
      <c r="IR10" s="199"/>
      <c r="IS10" s="199"/>
      <c r="IT10" s="199"/>
      <c r="IU10" s="199"/>
      <c r="IV10" s="199"/>
      <c r="IW10" s="199"/>
    </row>
    <row r="11" customFormat="false" ht="12.75" hidden="false" customHeight="false" outlineLevel="0" collapsed="false">
      <c r="A11" s="199" t="s">
        <v>175</v>
      </c>
      <c r="B11" s="199" t="s">
        <v>163</v>
      </c>
      <c r="C11" s="200" t="s">
        <v>167</v>
      </c>
      <c r="D11" s="199" t="s">
        <v>165</v>
      </c>
      <c r="E11" s="199" t="n">
        <v>103312</v>
      </c>
      <c r="F11" s="199" t="s">
        <v>339</v>
      </c>
      <c r="G11" s="201"/>
      <c r="H11" s="199"/>
      <c r="I11" s="199"/>
      <c r="J11" s="199"/>
      <c r="K11" s="199"/>
      <c r="L11" s="199"/>
      <c r="M11" s="199"/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199"/>
      <c r="AM11" s="199"/>
      <c r="AN11" s="199"/>
      <c r="AO11" s="199"/>
      <c r="AP11" s="199"/>
      <c r="AQ11" s="199"/>
      <c r="AR11" s="199"/>
      <c r="AS11" s="199"/>
      <c r="AT11" s="199"/>
      <c r="AU11" s="199"/>
      <c r="AV11" s="199"/>
      <c r="AW11" s="199"/>
      <c r="AX11" s="199"/>
      <c r="AY11" s="199"/>
      <c r="AZ11" s="199"/>
      <c r="BA11" s="199"/>
      <c r="BB11" s="199"/>
      <c r="BC11" s="199"/>
      <c r="BD11" s="199"/>
      <c r="BE11" s="199"/>
      <c r="BF11" s="199"/>
      <c r="BG11" s="199"/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199"/>
      <c r="BS11" s="199"/>
      <c r="BT11" s="199"/>
      <c r="BU11" s="199"/>
      <c r="BV11" s="199"/>
      <c r="BW11" s="199"/>
      <c r="BX11" s="199"/>
      <c r="BY11" s="199"/>
      <c r="BZ11" s="199"/>
      <c r="CA11" s="199"/>
      <c r="CB11" s="199"/>
      <c r="CC11" s="199"/>
      <c r="CD11" s="199"/>
      <c r="CE11" s="199"/>
      <c r="CF11" s="199"/>
      <c r="CG11" s="199"/>
      <c r="CH11" s="199"/>
      <c r="CI11" s="199"/>
      <c r="CJ11" s="199"/>
      <c r="CK11" s="199"/>
      <c r="CL11" s="199"/>
      <c r="CM11" s="199"/>
      <c r="CN11" s="199"/>
      <c r="CO11" s="199"/>
      <c r="CP11" s="199"/>
      <c r="CQ11" s="199"/>
      <c r="CR11" s="199"/>
      <c r="CS11" s="199"/>
      <c r="CT11" s="199"/>
      <c r="CU11" s="199"/>
      <c r="CV11" s="199"/>
      <c r="CW11" s="199"/>
      <c r="CX11" s="199"/>
      <c r="CY11" s="199"/>
      <c r="CZ11" s="199"/>
      <c r="DA11" s="199"/>
      <c r="DB11" s="199"/>
      <c r="DC11" s="199"/>
      <c r="DD11" s="199"/>
      <c r="DE11" s="199"/>
      <c r="DF11" s="199"/>
      <c r="DG11" s="199"/>
      <c r="DH11" s="199"/>
      <c r="DI11" s="199"/>
      <c r="DJ11" s="199"/>
      <c r="DK11" s="199"/>
      <c r="DL11" s="199"/>
      <c r="DM11" s="199"/>
      <c r="DN11" s="199"/>
      <c r="DO11" s="199"/>
      <c r="DP11" s="199"/>
      <c r="DQ11" s="199"/>
      <c r="DR11" s="199"/>
      <c r="DS11" s="199"/>
      <c r="DT11" s="199"/>
      <c r="DU11" s="199"/>
      <c r="DV11" s="199"/>
      <c r="DW11" s="199"/>
      <c r="DX11" s="199"/>
      <c r="DY11" s="199"/>
      <c r="DZ11" s="199"/>
      <c r="EA11" s="199"/>
      <c r="EB11" s="199"/>
      <c r="EC11" s="199"/>
      <c r="ED11" s="199"/>
      <c r="EE11" s="199"/>
      <c r="EF11" s="199"/>
      <c r="EG11" s="199"/>
      <c r="EH11" s="199"/>
      <c r="EI11" s="199"/>
      <c r="EJ11" s="199"/>
      <c r="EK11" s="199"/>
      <c r="EL11" s="199"/>
      <c r="EM11" s="199"/>
      <c r="EN11" s="199"/>
      <c r="EO11" s="199"/>
      <c r="EP11" s="199"/>
      <c r="EQ11" s="199"/>
      <c r="ER11" s="199"/>
      <c r="ES11" s="199"/>
      <c r="ET11" s="199"/>
      <c r="EU11" s="199"/>
      <c r="EV11" s="199"/>
      <c r="EW11" s="199"/>
      <c r="EX11" s="199"/>
      <c r="EY11" s="199"/>
      <c r="EZ11" s="199"/>
      <c r="FA11" s="199"/>
      <c r="FB11" s="199"/>
      <c r="FC11" s="199"/>
      <c r="FD11" s="199"/>
      <c r="FE11" s="199"/>
      <c r="FF11" s="199"/>
      <c r="FG11" s="199"/>
      <c r="FH11" s="199"/>
      <c r="FI11" s="199"/>
      <c r="FJ11" s="199"/>
      <c r="FK11" s="199"/>
      <c r="FL11" s="199"/>
      <c r="FM11" s="199"/>
      <c r="FN11" s="199"/>
      <c r="FO11" s="199"/>
      <c r="FP11" s="199"/>
      <c r="FQ11" s="199"/>
      <c r="FR11" s="199"/>
      <c r="FS11" s="199"/>
      <c r="FT11" s="199"/>
      <c r="FU11" s="199"/>
      <c r="FV11" s="199"/>
      <c r="FW11" s="199"/>
      <c r="FX11" s="199"/>
      <c r="FY11" s="199"/>
      <c r="FZ11" s="199"/>
      <c r="GA11" s="199"/>
      <c r="GB11" s="199"/>
      <c r="GC11" s="199"/>
      <c r="GD11" s="199"/>
      <c r="GE11" s="199"/>
      <c r="GF11" s="199"/>
      <c r="GG11" s="199"/>
      <c r="GH11" s="199"/>
      <c r="GI11" s="199"/>
      <c r="GJ11" s="199"/>
      <c r="GK11" s="199"/>
      <c r="GL11" s="199"/>
      <c r="GM11" s="199"/>
      <c r="GN11" s="199"/>
      <c r="GO11" s="199"/>
      <c r="GP11" s="199"/>
      <c r="GQ11" s="199"/>
      <c r="GR11" s="199"/>
      <c r="GS11" s="199"/>
      <c r="GT11" s="199"/>
      <c r="GU11" s="199"/>
      <c r="GV11" s="199"/>
      <c r="GW11" s="199"/>
      <c r="GX11" s="199"/>
      <c r="GY11" s="199"/>
      <c r="GZ11" s="199"/>
      <c r="HA11" s="199"/>
      <c r="HB11" s="199"/>
      <c r="HC11" s="199"/>
      <c r="HD11" s="199"/>
      <c r="HE11" s="199"/>
      <c r="HF11" s="199"/>
      <c r="HG11" s="199"/>
      <c r="HH11" s="199"/>
      <c r="HI11" s="199"/>
      <c r="HJ11" s="199"/>
      <c r="HK11" s="199"/>
      <c r="HL11" s="199"/>
      <c r="HM11" s="199"/>
      <c r="HN11" s="199"/>
      <c r="HO11" s="199"/>
      <c r="HP11" s="199"/>
      <c r="HQ11" s="199"/>
      <c r="HR11" s="199"/>
      <c r="HS11" s="199"/>
      <c r="HT11" s="199"/>
      <c r="HU11" s="199"/>
      <c r="HV11" s="199"/>
      <c r="HW11" s="199"/>
      <c r="HX11" s="199"/>
      <c r="HY11" s="199"/>
      <c r="HZ11" s="199"/>
      <c r="IA11" s="199"/>
      <c r="IB11" s="199"/>
      <c r="IC11" s="199"/>
      <c r="ID11" s="199"/>
      <c r="IE11" s="199"/>
      <c r="IF11" s="199"/>
      <c r="IG11" s="199"/>
      <c r="IH11" s="199"/>
      <c r="II11" s="199"/>
      <c r="IJ11" s="199"/>
      <c r="IK11" s="199"/>
      <c r="IL11" s="199"/>
      <c r="IM11" s="199"/>
      <c r="IN11" s="199"/>
      <c r="IO11" s="199"/>
      <c r="IP11" s="199"/>
      <c r="IQ11" s="199"/>
      <c r="IR11" s="199"/>
      <c r="IS11" s="199"/>
      <c r="IT11" s="199"/>
      <c r="IU11" s="199"/>
      <c r="IV11" s="199"/>
      <c r="IW11" s="199"/>
    </row>
    <row r="12" customFormat="false" ht="12.75" hidden="false" customHeight="false" outlineLevel="0" collapsed="false">
      <c r="A12" s="202" t="s">
        <v>176</v>
      </c>
      <c r="B12" s="199" t="s">
        <v>163</v>
      </c>
      <c r="C12" s="200" t="s">
        <v>342</v>
      </c>
      <c r="D12" s="199" t="s">
        <v>165</v>
      </c>
      <c r="E12" s="199" t="n">
        <v>103312</v>
      </c>
      <c r="F12" s="199" t="s">
        <v>339</v>
      </c>
    </row>
    <row r="13" customFormat="false" ht="12.75" hidden="false" customHeight="false" outlineLevel="0" collapsed="false">
      <c r="A13" s="202" t="s">
        <v>178</v>
      </c>
      <c r="B13" s="199" t="s">
        <v>163</v>
      </c>
      <c r="C13" s="200" t="s">
        <v>343</v>
      </c>
      <c r="D13" s="199" t="s">
        <v>165</v>
      </c>
      <c r="E13" s="199" t="n">
        <v>103312</v>
      </c>
      <c r="F13" s="199" t="s">
        <v>339</v>
      </c>
    </row>
    <row r="14" customFormat="false" ht="12.75" hidden="false" customHeight="false" outlineLevel="0" collapsed="false">
      <c r="A14" s="202"/>
      <c r="B14" s="202"/>
      <c r="C14" s="203"/>
      <c r="D14" s="202"/>
      <c r="E14" s="202"/>
      <c r="F14" s="202"/>
    </row>
    <row r="15" customFormat="false" ht="12.75" hidden="false" customHeight="false" outlineLevel="0" collapsed="false">
      <c r="A15" s="202"/>
      <c r="B15" s="202"/>
      <c r="C15" s="203"/>
      <c r="D15" s="202"/>
      <c r="E15" s="202"/>
      <c r="F15" s="202"/>
    </row>
    <row r="16" customFormat="false" ht="12.75" hidden="false" customHeight="false" outlineLevel="0" collapsed="false">
      <c r="A16" s="202"/>
      <c r="B16" s="202"/>
      <c r="C16" s="203"/>
      <c r="D16" s="202"/>
      <c r="E16" s="202"/>
      <c r="F16" s="20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2000-04-16T23:57:51Z</dcterms:created>
  <dc:creator>Mark Broadfoot</dc:creator>
  <dc:description>- Oracle 8i ODBC QueryFix Applied</dc:description>
  <dc:language>en-US</dc:language>
  <cp:lastModifiedBy>dvanwey</cp:lastModifiedBy>
  <cp:lastPrinted>2001-01-17T17:24:19Z</cp:lastPrinted>
  <dcterms:modified xsi:type="dcterms:W3CDTF">2000-04-24T00:47:17Z</dcterms:modified>
  <cp:revision>0</cp:revision>
  <dc:subject/>
  <dc:title/>
</cp:coreProperties>
</file>