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backs" sheetId="1" state="visible" r:id="rId3"/>
    <sheet name="Competing Project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<sst xmlns="http://schemas.openxmlformats.org/spreadsheetml/2006/main" count="597" uniqueCount="223">
  <si>
    <t xml:space="preserve">East of Atlanta</t>
  </si>
  <si>
    <t xml:space="preserve">Sonat Max Rate (Zone 1-3)</t>
  </si>
  <si>
    <t xml:space="preserve">Transco - Mommentum</t>
  </si>
  <si>
    <t xml:space="preserve">Transco (Zone 3 to 4)</t>
  </si>
  <si>
    <t xml:space="preserve">Transco (Zone 4 to 4)</t>
  </si>
  <si>
    <t xml:space="preserve">Comment</t>
  </si>
  <si>
    <t xml:space="preserve">Sonat 1-3 Max Rate</t>
  </si>
  <si>
    <t xml:space="preserve">Tier II (Zone 3 to 4)</t>
  </si>
  <si>
    <t xml:space="preserve">Tier II (Zone 4 to 4)</t>
  </si>
  <si>
    <t xml:space="preserve">Max Rate (Zone 3 to 4)</t>
  </si>
  <si>
    <t xml:space="preserve">Max Rate (Zone 4 to 4)</t>
  </si>
  <si>
    <t xml:space="preserve">Demand Chg.</t>
  </si>
  <si>
    <t xml:space="preserve">Commodity</t>
  </si>
  <si>
    <t xml:space="preserve">Fuel Percentage</t>
  </si>
  <si>
    <t xml:space="preserve">Fuel </t>
  </si>
  <si>
    <t xml:space="preserve">Load Factor</t>
  </si>
  <si>
    <t xml:space="preserve">Basis</t>
  </si>
  <si>
    <t xml:space="preserve">Less Sonat Back-Haul</t>
  </si>
  <si>
    <t xml:space="preserve">Netback @ Elba 60% Load Factor</t>
  </si>
  <si>
    <t xml:space="preserve">Forward Curve - 15yrs.</t>
  </si>
  <si>
    <t xml:space="preserve">West of Atlanta towards Alabama</t>
  </si>
  <si>
    <t xml:space="preserve">Goat Rock/Autaugaville</t>
  </si>
  <si>
    <t xml:space="preserve">Sonat 1-2 Discounted</t>
  </si>
  <si>
    <t xml:space="preserve">Tier I (Zone 3 to 4) Sta. 65</t>
  </si>
  <si>
    <t xml:space="preserve">Tier I (Zone 4 to 4) Sta. 85</t>
  </si>
  <si>
    <t xml:space="preserve">Fuel</t>
  </si>
  <si>
    <t xml:space="preserve">Goat Rock/Autagaville Assumption</t>
  </si>
  <si>
    <t xml:space="preserve">Discounted rate of $6.00 demand increases with GDP deflator not to exceed max rate (currently at $8.10).  Assumption is an avg. rate of $7.00 or $.23.</t>
  </si>
  <si>
    <t xml:space="preserve">Demand Charge divided by 60%.</t>
  </si>
  <si>
    <t xml:space="preserve">Commodity, Fuel, Basis multiplied times 60%.</t>
  </si>
  <si>
    <t xml:space="preserve">Backhaul of $.14 is based on economics of a bypass and is assumed at a fixed cost at 100% load factor.</t>
  </si>
  <si>
    <t xml:space="preserve">Plant</t>
  </si>
  <si>
    <t xml:space="preserve">Merch</t>
  </si>
  <si>
    <t xml:space="preserve">Oper</t>
  </si>
  <si>
    <t xml:space="preserve">ID</t>
  </si>
  <si>
    <t xml:space="preserve">YR</t>
  </si>
  <si>
    <t xml:space="preserve">City</t>
  </si>
  <si>
    <t xml:space="preserve">County</t>
  </si>
  <si>
    <t xml:space="preserve">St</t>
  </si>
  <si>
    <t xml:space="preserve">Company</t>
  </si>
  <si>
    <t xml:space="preserve">Plant Description</t>
  </si>
  <si>
    <t xml:space="preserve">Pipeline</t>
  </si>
  <si>
    <t xml:space="preserve">Prob</t>
  </si>
  <si>
    <t xml:space="preserve">Type</t>
  </si>
  <si>
    <t xml:space="preserve">Month</t>
  </si>
  <si>
    <t xml:space="preserve">Capac</t>
  </si>
  <si>
    <t xml:space="preserve">ational</t>
  </si>
  <si>
    <t xml:space="preserve">Comments</t>
  </si>
  <si>
    <t xml:space="preserve">*</t>
  </si>
  <si>
    <t xml:space="preserve">AL</t>
  </si>
  <si>
    <t xml:space="preserve">AEC</t>
  </si>
  <si>
    <t xml:space="preserve">AEC (McWilliams)</t>
  </si>
  <si>
    <t xml:space="preserve">FGT</t>
  </si>
  <si>
    <t xml:space="preserve">High</t>
  </si>
  <si>
    <t xml:space="preserve">CC</t>
  </si>
  <si>
    <t xml:space="preserve">Nov</t>
  </si>
  <si>
    <t xml:space="preserve">N</t>
  </si>
  <si>
    <t xml:space="preserve">Gantt</t>
  </si>
  <si>
    <t xml:space="preserve">Covington</t>
  </si>
  <si>
    <t xml:space="preserve">SkyGen</t>
  </si>
  <si>
    <t xml:space="preserve">Skygen/InterGen-Mobile-Hog Bayou Energy Ctr</t>
  </si>
  <si>
    <t xml:space="preserve">July</t>
  </si>
  <si>
    <t xml:space="preserve">Mobile</t>
  </si>
  <si>
    <t xml:space="preserve">Tenaska</t>
  </si>
  <si>
    <t xml:space="preserve">Tenaska - Lindsay Hill (Billingsley)</t>
  </si>
  <si>
    <t xml:space="preserve">June</t>
  </si>
  <si>
    <t xml:space="preserve">Financing received 6/2000.   Williams will take entire plant output (tolling)</t>
  </si>
  <si>
    <t xml:space="preserve">Bucks</t>
  </si>
  <si>
    <t xml:space="preserve">Cogentrix</t>
  </si>
  <si>
    <t xml:space="preserve">Cogentrix - Blount</t>
  </si>
  <si>
    <t xml:space="preserve">Low</t>
  </si>
  <si>
    <t xml:space="preserve">Jan</t>
  </si>
  <si>
    <t xml:space="preserve">Decatur</t>
  </si>
  <si>
    <t xml:space="preserve">Morgan</t>
  </si>
  <si>
    <t xml:space="preserve">Calpine</t>
  </si>
  <si>
    <t xml:space="preserve">Calpine - Tallapoosa Co (Hillabee Energy)</t>
  </si>
  <si>
    <t xml:space="preserve">Midcoast</t>
  </si>
  <si>
    <t xml:space="preserve">Med</t>
  </si>
  <si>
    <t xml:space="preserve">Calpine took out 20 year transport contract for 138,000/d with right to double in six months</t>
  </si>
  <si>
    <t xml:space="preserve">GenPower</t>
  </si>
  <si>
    <t xml:space="preserve">GenPower - Quinton (Walker Co)</t>
  </si>
  <si>
    <t xml:space="preserve">Hayden</t>
  </si>
  <si>
    <t xml:space="preserve">Blount</t>
  </si>
  <si>
    <t xml:space="preserve">Tenaska - Autauga Co II</t>
  </si>
  <si>
    <t xml:space="preserve">Entire production to Coral - fuel conversion - gas from Coral</t>
  </si>
  <si>
    <t xml:space="preserve">Theodore</t>
  </si>
  <si>
    <t xml:space="preserve">Al Pwr</t>
  </si>
  <si>
    <t xml:space="preserve">Alabama Power (SOCO) - Barry III</t>
  </si>
  <si>
    <t xml:space="preserve">Koch</t>
  </si>
  <si>
    <t xml:space="preserve">May</t>
  </si>
  <si>
    <t xml:space="preserve">Alabama Power (SOCO) - Barry II</t>
  </si>
  <si>
    <t xml:space="preserve">Alabama Power - Burkville Cogen</t>
  </si>
  <si>
    <t xml:space="preserve">Jul</t>
  </si>
  <si>
    <t xml:space="preserve">Y</t>
  </si>
  <si>
    <t xml:space="preserve">Burkville</t>
  </si>
  <si>
    <t xml:space="preserve">Montgomery</t>
  </si>
  <si>
    <t xml:space="preserve">Alabama Power (SOCO) - Barry</t>
  </si>
  <si>
    <t xml:space="preserve">Unit 1 online 5/31/00</t>
  </si>
  <si>
    <t xml:space="preserve">Lee</t>
  </si>
  <si>
    <t xml:space="preserve">Alabama Power (SOCO) - Autaugaville I &amp; II</t>
  </si>
  <si>
    <t xml:space="preserve">Billingsley</t>
  </si>
  <si>
    <t xml:space="preserve">Autauga</t>
  </si>
  <si>
    <t xml:space="preserve">GA Pwr</t>
  </si>
  <si>
    <t xml:space="preserve">Georgia Power - Goat Rock II (Lee Co)</t>
  </si>
  <si>
    <t xml:space="preserve">Georgia Power - Goat Rock (Lee Co)</t>
  </si>
  <si>
    <t xml:space="preserve">Alexander Cty</t>
  </si>
  <si>
    <t xml:space="preserve">Tallapoosa</t>
  </si>
  <si>
    <t xml:space="preserve">Duke</t>
  </si>
  <si>
    <t xml:space="preserve">Duke - Alexander City</t>
  </si>
  <si>
    <t xml:space="preserve">Dora</t>
  </si>
  <si>
    <t xml:space="preserve">Walker</t>
  </si>
  <si>
    <t xml:space="preserve">Alabama Power - Theodore Cogen</t>
  </si>
  <si>
    <t xml:space="preserve">Mobile Gas</t>
  </si>
  <si>
    <t xml:space="preserve">Cogen</t>
  </si>
  <si>
    <t xml:space="preserve">Autaugaville</t>
  </si>
  <si>
    <t xml:space="preserve">Calpine/Solutia</t>
  </si>
  <si>
    <t xml:space="preserve">Calpine/Solutia - Decatur Energy - Phase I</t>
  </si>
  <si>
    <t xml:space="preserve">Calpine - Morgan Energy Center</t>
  </si>
  <si>
    <t xml:space="preserve">Calpine - Morgan Energy Center II</t>
  </si>
  <si>
    <t xml:space="preserve">Anniston</t>
  </si>
  <si>
    <t xml:space="preserve">Calhoun</t>
  </si>
  <si>
    <t xml:space="preserve">Alabama Power - Washington #1</t>
  </si>
  <si>
    <t xml:space="preserve">CT</t>
  </si>
  <si>
    <t xml:space="preserve">Feb</t>
  </si>
  <si>
    <t xml:space="preserve">Oglethrope</t>
  </si>
  <si>
    <t xml:space="preserve">Olgethrope Power - Smarr Energy</t>
  </si>
  <si>
    <t xml:space="preserve">Coosa</t>
  </si>
  <si>
    <t xml:space="preserve">FPL</t>
  </si>
  <si>
    <t xml:space="preserve">FPL - Kinetic (Calhoun Power)</t>
  </si>
  <si>
    <t xml:space="preserve">State approval recd 11/2000.</t>
  </si>
  <si>
    <t xml:space="preserve">Tenaska - Coosa</t>
  </si>
  <si>
    <t xml:space="preserve">High Probability or Possible competition in Georgia</t>
  </si>
  <si>
    <t xml:space="preserve">Savannah</t>
  </si>
  <si>
    <t xml:space="preserve">Chatham</t>
  </si>
  <si>
    <t xml:space="preserve">GA</t>
  </si>
  <si>
    <t xml:space="preserve">Georgia Power - Savannah</t>
  </si>
  <si>
    <t xml:space="preserve">Sonat</t>
  </si>
  <si>
    <t xml:space="preserve">Summer</t>
  </si>
  <si>
    <t xml:space="preserve">Chatsworth</t>
  </si>
  <si>
    <t xml:space="preserve">Murray</t>
  </si>
  <si>
    <t xml:space="preserve">Duke - Murray Energy Facility</t>
  </si>
  <si>
    <t xml:space="preserve">Tetco/East Tn</t>
  </si>
  <si>
    <t xml:space="preserve">East Tn building 27 mile lateral ($.2514) into Georgia from Texas Eastern.</t>
  </si>
  <si>
    <t xml:space="preserve">Leesburg</t>
  </si>
  <si>
    <t xml:space="preserve">Morgan Stanley</t>
  </si>
  <si>
    <t xml:space="preserve">Morgan Stanley - Lee County</t>
  </si>
  <si>
    <t xml:space="preserve">South GA line.  Plus $.45 delivered @100% load factor.</t>
  </si>
  <si>
    <t xml:space="preserve">Liberty</t>
  </si>
  <si>
    <t xml:space="preserve">Sonat+lateral</t>
  </si>
  <si>
    <t xml:space="preserve">Have to bring down Sonat Brunswick or Savannah line and then build approx 30 miles of pipeline or Cypress.</t>
  </si>
  <si>
    <t xml:space="preserve">Roopville</t>
  </si>
  <si>
    <t xml:space="preserve">Heard</t>
  </si>
  <si>
    <t xml:space="preserve">MEAG</t>
  </si>
  <si>
    <t xml:space="preserve">MEAG - Wansley</t>
  </si>
  <si>
    <t xml:space="preserve">Transco Z4</t>
  </si>
  <si>
    <t xml:space="preserve">West of Atlanta.  May not take the whole amount</t>
  </si>
  <si>
    <t xml:space="preserve">Deepstep</t>
  </si>
  <si>
    <t xml:space="preserve">Washington</t>
  </si>
  <si>
    <t xml:space="preserve">Duke - Buffalo Creek</t>
  </si>
  <si>
    <t xml:space="preserve">Oglethorpe</t>
  </si>
  <si>
    <t xml:space="preserve">Oglethorpe - Wansley</t>
  </si>
  <si>
    <t xml:space="preserve">Signed up for 80,000 dt/d on Transco Mommentum Tier 1 Expansion at demand of $.30 to $.35</t>
  </si>
  <si>
    <t xml:space="preserve">Guyton</t>
  </si>
  <si>
    <t xml:space="preserve">Effington</t>
  </si>
  <si>
    <t xml:space="preserve">CP&amp;L</t>
  </si>
  <si>
    <t xml:space="preserve">CP&amp;L - Effingham Co</t>
  </si>
  <si>
    <t xml:space="preserve">Plans are for a second phase that could be a combined cycle in June 2003.  Possible tolling deal here.</t>
  </si>
  <si>
    <t xml:space="preserve">Augusta</t>
  </si>
  <si>
    <t xml:space="preserve">Richmond</t>
  </si>
  <si>
    <t xml:space="preserve">Skygen (Calpine) - Augusta Energy Center</t>
  </si>
  <si>
    <t xml:space="preserve">Monroe</t>
  </si>
  <si>
    <t xml:space="preserve">Walton</t>
  </si>
  <si>
    <t xml:space="preserve">CP&amp;L - Monroe Walton Co.</t>
  </si>
  <si>
    <t xml:space="preserve">Transco</t>
  </si>
  <si>
    <t xml:space="preserve">Total plant 300MW ???</t>
  </si>
  <si>
    <t xml:space="preserve">Cataula</t>
  </si>
  <si>
    <t xml:space="preserve">Harris</t>
  </si>
  <si>
    <t xml:space="preserve">Calpine - Cataula</t>
  </si>
  <si>
    <t xml:space="preserve">Online 6/7/00.</t>
  </si>
  <si>
    <t xml:space="preserve">Thomaston</t>
  </si>
  <si>
    <t xml:space="preserve">Upson</t>
  </si>
  <si>
    <t xml:space="preserve">Sonat Energy</t>
  </si>
  <si>
    <t xml:space="preserve">Sonat Energy - Upson Cty-Thomaston-W. GA Gen</t>
  </si>
  <si>
    <t xml:space="preserve">Sold to Ga Power.</t>
  </si>
  <si>
    <t xml:space="preserve">Walton EMC</t>
  </si>
  <si>
    <t xml:space="preserve">Walton EMC - Doyle</t>
  </si>
  <si>
    <t xml:space="preserve">Franklyn</t>
  </si>
  <si>
    <t xml:space="preserve">Dynegy</t>
  </si>
  <si>
    <t xml:space="preserve">Dynegy - Heard Co., GA</t>
  </si>
  <si>
    <t xml:space="preserve">LG&amp;E</t>
  </si>
  <si>
    <t xml:space="preserve">LG&amp;E - Monroe, GA</t>
  </si>
  <si>
    <t xml:space="preserve">Tenaska - Heard County</t>
  </si>
  <si>
    <t xml:space="preserve">All output to Power Team (PECO), gas from PECO</t>
  </si>
  <si>
    <t xml:space="preserve">Sandersville</t>
  </si>
  <si>
    <t xml:space="preserve">Duke - Sandersville Station (Washington Co)</t>
  </si>
  <si>
    <t xml:space="preserve">LG&amp;E - Tiger Creek</t>
  </si>
  <si>
    <t xml:space="preserve">Tennille</t>
  </si>
  <si>
    <t xml:space="preserve">LG&amp;E - Washington Co.</t>
  </si>
  <si>
    <t xml:space="preserve">Center</t>
  </si>
  <si>
    <t xml:space="preserve">Jackson</t>
  </si>
  <si>
    <t xml:space="preserve">Georgia Power (SOCO) - Dahlberg</t>
  </si>
  <si>
    <t xml:space="preserve">ECT: The plant's output already committed to customers is about 800MW as of 3/2000</t>
  </si>
  <si>
    <t xml:space="preserve">Georgia Power - Plant Wansley</t>
  </si>
  <si>
    <t xml:space="preserve">August</t>
  </si>
  <si>
    <t xml:space="preserve">Athens</t>
  </si>
  <si>
    <t xml:space="preserve">Clarke</t>
  </si>
  <si>
    <t xml:space="preserve">LG&amp;E - Clarke County</t>
  </si>
  <si>
    <t xml:space="preserve">Talbot</t>
  </si>
  <si>
    <t xml:space="preserve">Oglethorpe - Talbot Co</t>
  </si>
  <si>
    <t xml:space="preserve">Geneva</t>
  </si>
  <si>
    <t xml:space="preserve">Oglethorpe - Talbot Co.</t>
  </si>
  <si>
    <t xml:space="preserve">Cedartown</t>
  </si>
  <si>
    <t xml:space="preserve">Polk</t>
  </si>
  <si>
    <t xml:space="preserve">Oglethorpe - Polk County</t>
  </si>
  <si>
    <t xml:space="preserve">Unit 4 for 139.4 online 6/2000, Units 1/2 for 205.7 online 7/2000 and Unit 3 for 139.4 online 9/2000</t>
  </si>
  <si>
    <t xml:space="preserve">fxzq</t>
  </si>
  <si>
    <t xml:space="preserve">The plant's output already committed to customers is about 800MW as of 3/00.  Units 2-8 online 6&amp;7/00.</t>
  </si>
  <si>
    <t xml:space="preserve">Bainbridge</t>
  </si>
  <si>
    <t xml:space="preserve">Morgan Stanley - Decatur</t>
  </si>
  <si>
    <t xml:space="preserve">Baconton</t>
  </si>
  <si>
    <t xml:space="preserve">Mitchell</t>
  </si>
  <si>
    <t xml:space="preserve">Conerstone - Baconton</t>
  </si>
  <si>
    <t xml:space="preserve">141 online 6/1/00        204 online 7/1/00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</si>
</sst>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\$* #,##0.000_);_(\$* \(#,##0.000\);_(\$* \-??_);_(@_)"/>
    <numFmt numFmtId="168" formatCode="0%"/>
    <numFmt numFmtId="169" formatCode="0.0%"/>
    <numFmt numFmtId="170" formatCode="0.00%"/>
    <numFmt numFmtId="171" formatCode="_(\$* #,##0_);_(\$* \(#,##0\);_(\$* \-??_);_(@_)"/>
    <numFmt numFmtId="172" formatCode="_(* #,##0.00_);_(* \(#,##0.00\);_(* \-??_);_(@_)"/>
    <numFmt numFmtId="173" formatCode="_(* #,##0_);_(* \(#,##0\);_(* \-??_);_(@_)"/>
    <numFmt numFmtId="174" formatCode="_(* #,##0.000_);_(* \(#,##0.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25.7"/>
    <col collapsed="false" customWidth="true" hidden="false" outlineLevel="0" max="5" min="3" style="1" width="26.42"/>
    <col collapsed="false" customWidth="true" hidden="false" outlineLevel="0" max="6" min="6" style="1" width="26.28"/>
    <col collapsed="false" customWidth="true" hidden="false" outlineLevel="0" max="7" min="7" style="0" width="25.13"/>
    <col collapsed="false" customWidth="true" hidden="false" outlineLevel="0" max="8" min="8" style="0" width="19.85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/>
    </row>
    <row r="3" customFormat="false" ht="12.75" hidden="false" customHeight="false" outlineLevel="0" collapsed="false">
      <c r="B3" s="4" t="s">
        <v>1</v>
      </c>
      <c r="C3" s="5" t="s">
        <v>2</v>
      </c>
      <c r="D3" s="5" t="s">
        <v>2</v>
      </c>
      <c r="E3" s="5" t="s">
        <v>3</v>
      </c>
      <c r="F3" s="5" t="s">
        <v>4</v>
      </c>
    </row>
    <row r="4" customFormat="false" ht="12.75" hidden="false" customHeight="false" outlineLevel="0" collapsed="false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9" t="s">
        <v>10</v>
      </c>
    </row>
    <row r="5" customFormat="false" ht="12.75" hidden="false" customHeight="false" outlineLevel="0" collapsed="false">
      <c r="A5" s="10"/>
      <c r="B5" s="11"/>
      <c r="C5" s="12"/>
      <c r="D5" s="12"/>
      <c r="E5" s="13"/>
      <c r="F5" s="13"/>
    </row>
    <row r="6" customFormat="false" ht="12.75" hidden="false" customHeight="false" outlineLevel="0" collapsed="false">
      <c r="A6" s="10" t="s">
        <v>11</v>
      </c>
      <c r="B6" s="14" t="n">
        <f aca="false">10.79/30.2</f>
        <v>0.357284768211921</v>
      </c>
      <c r="C6" s="15" t="n">
        <v>0.32</v>
      </c>
      <c r="D6" s="15" t="n">
        <v>0.27</v>
      </c>
      <c r="E6" s="16" t="n">
        <v>0.192</v>
      </c>
      <c r="F6" s="16" t="n">
        <f aca="false">4.9322/(30.4166666666667)</f>
        <v>0.162154520547945</v>
      </c>
    </row>
    <row r="7" customFormat="false" ht="12.75" hidden="false" customHeight="false" outlineLevel="0" collapsed="false">
      <c r="A7" s="10" t="s">
        <v>12</v>
      </c>
      <c r="B7" s="14" t="n">
        <f aca="false">0.022+0.0004+0.004+0.0022</f>
        <v>0.0286</v>
      </c>
      <c r="C7" s="15" t="n">
        <v>0</v>
      </c>
      <c r="D7" s="15" t="n">
        <v>0</v>
      </c>
      <c r="E7" s="16" t="n">
        <f aca="false">0.014+0.0097+0.0022</f>
        <v>0.0259</v>
      </c>
      <c r="F7" s="16" t="n">
        <f aca="false">0.0095+0.0131</f>
        <v>0.0226</v>
      </c>
    </row>
    <row r="8" customFormat="false" ht="12.75" hidden="false" customHeight="false" outlineLevel="0" collapsed="false">
      <c r="A8" s="10" t="s">
        <v>13</v>
      </c>
      <c r="B8" s="17" t="n">
        <v>0.026</v>
      </c>
      <c r="C8" s="18" t="n">
        <v>0.0235</v>
      </c>
      <c r="D8" s="19" t="n">
        <v>0.019</v>
      </c>
      <c r="E8" s="20" t="n">
        <v>0.019</v>
      </c>
      <c r="F8" s="20" t="n">
        <v>0.019</v>
      </c>
    </row>
    <row r="9" customFormat="false" ht="12.75" hidden="false" customHeight="false" outlineLevel="0" collapsed="false">
      <c r="A9" s="21" t="s">
        <v>14</v>
      </c>
      <c r="B9" s="22" t="n">
        <f aca="false">(+$F$18/(1-0.026))-$F$18</f>
        <v>0.127597535934291</v>
      </c>
      <c r="C9" s="23" t="n">
        <f aca="false">(+$F$18/(1-0.0235))-$F$18</f>
        <v>0.115033282130057</v>
      </c>
      <c r="D9" s="23" t="n">
        <f aca="false">(+$F$18/(1-0.019))-$F$18</f>
        <v>0.0925790010193683</v>
      </c>
      <c r="E9" s="24" t="n">
        <f aca="false">(+$F$18/(1-0.019))-$F$18</f>
        <v>0.0925790010193683</v>
      </c>
      <c r="F9" s="24" t="n">
        <f aca="false">(+$F$18/(1-0.019))-$F$18</f>
        <v>0.0925790010193683</v>
      </c>
    </row>
    <row r="10" customFormat="false" ht="12.75" hidden="false" customHeight="false" outlineLevel="0" collapsed="false">
      <c r="A10" s="25" t="s">
        <v>15</v>
      </c>
      <c r="B10" s="26" t="n">
        <v>0.6</v>
      </c>
      <c r="C10" s="27" t="n">
        <v>0.6</v>
      </c>
      <c r="D10" s="27" t="n">
        <v>0.6</v>
      </c>
      <c r="E10" s="28" t="n">
        <v>0.6</v>
      </c>
      <c r="F10" s="28" t="n">
        <v>0.6</v>
      </c>
    </row>
    <row r="11" customFormat="false" ht="12.75" hidden="false" customHeight="false" outlineLevel="0" collapsed="false">
      <c r="A11" s="10" t="s">
        <v>16</v>
      </c>
      <c r="B11" s="29" t="n">
        <v>0.06</v>
      </c>
      <c r="C11" s="30" t="n">
        <v>0.005</v>
      </c>
      <c r="D11" s="15" t="n">
        <v>0.06</v>
      </c>
      <c r="E11" s="31" t="n">
        <v>0.005</v>
      </c>
      <c r="F11" s="32" t="n">
        <v>0.06</v>
      </c>
    </row>
    <row r="12" customFormat="false" ht="13.5" hidden="false" customHeight="false" outlineLevel="0" collapsed="false">
      <c r="A12" s="10" t="s">
        <v>17</v>
      </c>
      <c r="B12" s="29" t="n">
        <v>0.14</v>
      </c>
      <c r="C12" s="15" t="n">
        <v>0.14</v>
      </c>
      <c r="D12" s="15" t="n">
        <v>0.14</v>
      </c>
      <c r="E12" s="32" t="n">
        <v>0.14</v>
      </c>
      <c r="F12" s="32" t="n">
        <v>0.14</v>
      </c>
      <c r="H12" s="33"/>
    </row>
    <row r="13" customFormat="false" ht="13.5" hidden="false" customHeight="false" outlineLevel="0" collapsed="false">
      <c r="A13" s="6" t="s">
        <v>18</v>
      </c>
      <c r="B13" s="34" t="n">
        <f aca="false">(+B6/0.6)+(B7*0.6)+(B9*0.6)+(B11*0.6)-(B12)</f>
        <v>0.585193135247109</v>
      </c>
      <c r="C13" s="35" t="n">
        <f aca="false">(+C6/0.6)+(C7*0.6)+(C9*0.6)+(C11*0.6)-(C12)</f>
        <v>0.465353302611367</v>
      </c>
      <c r="D13" s="35" t="n">
        <f aca="false">(+D6/0.6)+(D7*0.6)+(D9*0.6)+(D11*0.6)-(D12)</f>
        <v>0.401547400611621</v>
      </c>
      <c r="E13" s="36" t="n">
        <f aca="false">(+E6/0.6)+(E7*0.6)+(E9*0.6)+(E11*0.6)-(E12)</f>
        <v>0.254087400611621</v>
      </c>
      <c r="F13" s="36" t="n">
        <f aca="false">(+F6/0.6)+(F7*0.6)+(F9*0.6)+(F11*0.6)-(F12)</f>
        <v>0.235364934858196</v>
      </c>
    </row>
    <row r="15" customFormat="false" ht="12.75" hidden="false" customHeight="false" outlineLevel="0" collapsed="false">
      <c r="B15" s="37"/>
      <c r="C15" s="37"/>
      <c r="D15" s="37"/>
      <c r="E15" s="37"/>
      <c r="F15" s="37"/>
    </row>
    <row r="16" customFormat="false" ht="13.5" hidden="false" customHeight="false" outlineLevel="0" collapsed="false">
      <c r="A16" s="38"/>
      <c r="B16" s="39"/>
      <c r="E16" s="0"/>
      <c r="F16" s="0"/>
    </row>
    <row r="17" customFormat="false" ht="12.75" hidden="false" customHeight="false" outlineLevel="0" collapsed="false">
      <c r="A17" s="38"/>
      <c r="B17" s="39"/>
      <c r="C17" s="39"/>
      <c r="D17" s="39"/>
      <c r="F17" s="40" t="s">
        <v>19</v>
      </c>
    </row>
    <row r="18" customFormat="false" ht="13.5" hidden="false" customHeight="false" outlineLevel="0" collapsed="false">
      <c r="A18" s="38"/>
      <c r="B18" s="39"/>
      <c r="C18" s="39"/>
      <c r="D18" s="39"/>
      <c r="F18" s="41" t="n">
        <v>4.78</v>
      </c>
    </row>
    <row r="19" customFormat="false" ht="15.75" hidden="false" customHeight="false" outlineLevel="0" collapsed="false">
      <c r="A19" s="2" t="s">
        <v>20</v>
      </c>
      <c r="B19" s="42"/>
      <c r="C19" s="43"/>
      <c r="D19" s="43"/>
    </row>
    <row r="20" customFormat="false" ht="15.75" hidden="false" customHeight="false" outlineLevel="0" collapsed="false">
      <c r="A20" s="44"/>
      <c r="B20" s="4" t="s">
        <v>21</v>
      </c>
      <c r="C20" s="5" t="s">
        <v>2</v>
      </c>
      <c r="D20" s="5" t="s">
        <v>2</v>
      </c>
    </row>
    <row r="21" customFormat="false" ht="12.75" hidden="false" customHeight="false" outlineLevel="0" collapsed="false">
      <c r="A21" s="6" t="s">
        <v>5</v>
      </c>
      <c r="B21" s="7" t="s">
        <v>22</v>
      </c>
      <c r="C21" s="8" t="s">
        <v>23</v>
      </c>
      <c r="D21" s="8" t="s">
        <v>24</v>
      </c>
      <c r="E21" s="1" t="n">
        <v>0.2</v>
      </c>
      <c r="F21" s="1" t="n">
        <f aca="false">+E21/0.6</f>
        <v>0.333333333333333</v>
      </c>
      <c r="G21" s="38"/>
    </row>
    <row r="22" customFormat="false" ht="12.75" hidden="false" customHeight="false" outlineLevel="0" collapsed="false">
      <c r="A22" s="10"/>
      <c r="B22" s="11"/>
      <c r="C22" s="12"/>
      <c r="D22" s="45"/>
      <c r="E22" s="46" t="n">
        <f aca="false">+E21+0.01</f>
        <v>0.21</v>
      </c>
      <c r="F22" s="1" t="n">
        <f aca="false">+E22/0.6</f>
        <v>0.35</v>
      </c>
      <c r="G22" s="38"/>
    </row>
    <row r="23" customFormat="false" ht="12.75" hidden="false" customHeight="false" outlineLevel="0" collapsed="false">
      <c r="A23" s="10" t="s">
        <v>11</v>
      </c>
      <c r="B23" s="47" t="n">
        <f aca="false">7/(30.4166666666667)</f>
        <v>0.23013698630137</v>
      </c>
      <c r="C23" s="15" t="n">
        <v>0.29</v>
      </c>
      <c r="D23" s="48" t="n">
        <v>0.24</v>
      </c>
      <c r="E23" s="46" t="n">
        <f aca="false">+E22+0.01</f>
        <v>0.22</v>
      </c>
      <c r="F23" s="1" t="n">
        <f aca="false">+E23/0.6</f>
        <v>0.366666666666667</v>
      </c>
      <c r="G23" s="38"/>
    </row>
    <row r="24" customFormat="false" ht="12.75" hidden="false" customHeight="false" outlineLevel="0" collapsed="false">
      <c r="A24" s="10" t="s">
        <v>12</v>
      </c>
      <c r="B24" s="14" t="n">
        <f aca="false">0.022+0.0004+0.004+0.0022</f>
        <v>0.0286</v>
      </c>
      <c r="C24" s="15" t="n">
        <v>0</v>
      </c>
      <c r="D24" s="48" t="n">
        <v>0</v>
      </c>
      <c r="E24" s="46" t="n">
        <f aca="false">+E23+0.01</f>
        <v>0.23</v>
      </c>
      <c r="F24" s="1" t="n">
        <f aca="false">+E24/0.6</f>
        <v>0.383333333333333</v>
      </c>
      <c r="G24" s="46"/>
    </row>
    <row r="25" customFormat="false" ht="12.75" hidden="false" customHeight="false" outlineLevel="0" collapsed="false">
      <c r="A25" s="10" t="s">
        <v>13</v>
      </c>
      <c r="B25" s="17" t="n">
        <v>0.023</v>
      </c>
      <c r="C25" s="18" t="n">
        <v>0.0235</v>
      </c>
      <c r="D25" s="49" t="n">
        <v>0.019</v>
      </c>
      <c r="E25" s="46" t="n">
        <f aca="false">+E24+0.01</f>
        <v>0.24</v>
      </c>
      <c r="F25" s="1" t="n">
        <f aca="false">+E25/0.6</f>
        <v>0.4</v>
      </c>
      <c r="G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customFormat="false" ht="12.75" hidden="false" customHeight="false" outlineLevel="0" collapsed="false">
      <c r="A26" s="21" t="s">
        <v>25</v>
      </c>
      <c r="B26" s="22" t="n">
        <f aca="false">(+$F$18/(1-0.023))-$F$18</f>
        <v>0.11252814738997</v>
      </c>
      <c r="C26" s="23" t="n">
        <f aca="false">(+$F$18/(1-0.0235))-$F$18</f>
        <v>0.115033282130057</v>
      </c>
      <c r="D26" s="52" t="n">
        <f aca="false">(+$F$18/(1-0.019))-$F$18</f>
        <v>0.0925790010193683</v>
      </c>
      <c r="E26" s="46" t="n">
        <f aca="false">+E25+0.01</f>
        <v>0.25</v>
      </c>
      <c r="F26" s="1" t="n">
        <f aca="false">+E26/0.6</f>
        <v>0.416666666666667</v>
      </c>
      <c r="G26" s="39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  <row r="27" customFormat="false" ht="12.75" hidden="false" customHeight="false" outlineLevel="0" collapsed="false">
      <c r="A27" s="10" t="s">
        <v>15</v>
      </c>
      <c r="B27" s="53" t="n">
        <v>0.6</v>
      </c>
      <c r="C27" s="54" t="n">
        <v>0.6</v>
      </c>
      <c r="D27" s="55" t="n">
        <v>0.6</v>
      </c>
      <c r="E27" s="46" t="n">
        <f aca="false">+E26+0.01</f>
        <v>0.26</v>
      </c>
      <c r="F27" s="1" t="n">
        <f aca="false">+E27/0.6</f>
        <v>0.433333333333333</v>
      </c>
      <c r="G27" s="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</row>
    <row r="28" customFormat="false" ht="12.75" hidden="false" customHeight="false" outlineLevel="0" collapsed="false">
      <c r="A28" s="10" t="s">
        <v>16</v>
      </c>
      <c r="B28" s="29" t="n">
        <v>0.06</v>
      </c>
      <c r="C28" s="30" t="n">
        <v>0.005</v>
      </c>
      <c r="D28" s="48" t="n">
        <v>0.06</v>
      </c>
      <c r="E28" s="46" t="n">
        <f aca="false">+E27+0.01</f>
        <v>0.27</v>
      </c>
      <c r="F28" s="1" t="n">
        <f aca="false">+E28/0.6</f>
        <v>0.45</v>
      </c>
      <c r="G28" s="38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customFormat="false" ht="13.5" hidden="false" customHeight="false" outlineLevel="0" collapsed="false">
      <c r="A29" s="10" t="s">
        <v>17</v>
      </c>
      <c r="B29" s="29" t="n">
        <v>0.14</v>
      </c>
      <c r="C29" s="15" t="n">
        <v>0.14</v>
      </c>
      <c r="D29" s="48" t="n">
        <v>0.14</v>
      </c>
      <c r="E29" s="46" t="n">
        <f aca="false">+E28+0.01</f>
        <v>0.28</v>
      </c>
      <c r="F29" s="1" t="n">
        <f aca="false">+E29/0.6</f>
        <v>0.466666666666667</v>
      </c>
      <c r="G29" s="38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</row>
    <row r="30" customFormat="false" ht="13.5" hidden="false" customHeight="false" outlineLevel="0" collapsed="false">
      <c r="A30" s="6" t="s">
        <v>18</v>
      </c>
      <c r="B30" s="34" t="n">
        <f aca="false">(+B23/0.6)+(B24*0.6)+(B26*0.6)+(B28*0.6)-(B29)</f>
        <v>0.364238532269598</v>
      </c>
      <c r="C30" s="56" t="n">
        <f aca="false">(+C23/0.6)+(C24*0.6)+(C26*0.6)+(C28*0.6)-(C29)</f>
        <v>0.415353302611367</v>
      </c>
      <c r="D30" s="35" t="n">
        <f aca="false">(+D23/0.6)+(D24*0.6)+(D26*0.6)+(D28*0.6)-(D29)</f>
        <v>0.351547400611621</v>
      </c>
      <c r="E30" s="46" t="n">
        <f aca="false">+E29+0.01</f>
        <v>0.29</v>
      </c>
      <c r="F30" s="1" t="n">
        <f aca="false">+E30/0.6</f>
        <v>0.483333333333334</v>
      </c>
    </row>
    <row r="31" customFormat="false" ht="12.75" hidden="false" customHeight="false" outlineLevel="0" collapsed="false">
      <c r="A31" s="38"/>
      <c r="B31" s="39"/>
      <c r="E31" s="57"/>
      <c r="F31" s="58"/>
      <c r="G31" s="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</row>
    <row r="32" customFormat="false" ht="12.75" hidden="false" customHeight="false" outlineLevel="0" collapsed="false">
      <c r="A32" s="51"/>
      <c r="B32" s="51"/>
      <c r="E32" s="57"/>
      <c r="F32" s="57"/>
      <c r="G32" s="3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</row>
    <row r="33" customFormat="false" ht="12.75" hidden="false" customHeight="false" outlineLevel="0" collapsed="false">
      <c r="A33" s="59" t="s">
        <v>26</v>
      </c>
      <c r="B33" s="51"/>
      <c r="E33" s="57"/>
      <c r="F33" s="57"/>
      <c r="G33" s="3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customFormat="false" ht="12.75" hidden="false" customHeight="false" outlineLevel="0" collapsed="false">
      <c r="A34" s="51" t="s">
        <v>27</v>
      </c>
      <c r="B34" s="51"/>
      <c r="E34" s="38"/>
      <c r="F34" s="38"/>
      <c r="G34" s="38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customFormat="false" ht="12.75" hidden="false" customHeight="false" outlineLevel="0" collapsed="false">
      <c r="A35" s="51" t="s">
        <v>28</v>
      </c>
      <c r="E35" s="58"/>
      <c r="F35" s="58"/>
      <c r="G35" s="58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customFormat="false" ht="12.75" hidden="false" customHeight="false" outlineLevel="0" collapsed="false">
      <c r="A36" s="51" t="s">
        <v>29</v>
      </c>
      <c r="E36" s="37"/>
      <c r="F36" s="37"/>
      <c r="G36" s="37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customFormat="false" ht="12.75" hidden="false" customHeight="false" outlineLevel="0" collapsed="false">
      <c r="A37" s="51" t="s">
        <v>30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customFormat="false" ht="12.75" hidden="false" customHeight="false" outlineLevel="0" collapsed="false"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</row>
    <row r="39" customFormat="false" ht="12.75" hidden="false" customHeight="false" outlineLevel="0" collapsed="false"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customFormat="false" ht="12.75" hidden="false" customHeight="false" outlineLevel="0" collapsed="false">
      <c r="A40" s="51"/>
      <c r="B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customFormat="false" ht="12.75" hidden="false" customHeight="false" outlineLevel="0" collapsed="false">
      <c r="A41" s="51"/>
      <c r="B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customFormat="false" ht="12.75" hidden="false" customHeight="false" outlineLevel="0" collapsed="false">
      <c r="A42" s="51"/>
      <c r="B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customFormat="false" ht="12.75" hidden="false" customHeight="false" outlineLevel="0" collapsed="false">
      <c r="A43" s="51"/>
      <c r="B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customFormat="false" ht="12.75" hidden="false" customHeight="false" outlineLevel="0" collapsed="false">
      <c r="A44" s="51"/>
      <c r="B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customFormat="false" ht="12.75" hidden="false" customHeight="false" outlineLevel="0" collapsed="false">
      <c r="A45" s="51"/>
      <c r="B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customFormat="false" ht="12.75" hidden="false" customHeight="false" outlineLevel="0" collapsed="false">
      <c r="A46" s="51"/>
      <c r="B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customFormat="false" ht="12.75" hidden="false" customHeight="false" outlineLevel="0" collapsed="false">
      <c r="A47" s="51"/>
      <c r="B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customFormat="false" ht="12.75" hidden="false" customHeight="false" outlineLevel="0" collapsed="false">
      <c r="A48" s="51"/>
      <c r="B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customFormat="false" ht="12.75" hidden="false" customHeight="false" outlineLevel="0" collapsed="false">
      <c r="A49" s="51"/>
      <c r="B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customFormat="false" ht="12.75" hidden="false" customHeight="false" outlineLevel="0" collapsed="false">
      <c r="A50" s="51"/>
      <c r="B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customFormat="false" ht="12.75" hidden="false" customHeight="false" outlineLevel="0" collapsed="false">
      <c r="A51" s="51"/>
      <c r="B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customFormat="false" ht="12.75" hidden="false" customHeight="false" outlineLevel="0" collapsed="false">
      <c r="A52" s="51"/>
      <c r="B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customFormat="false" ht="12.75" hidden="false" customHeight="false" outlineLevel="0" collapsed="false">
      <c r="A53" s="51"/>
      <c r="B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customFormat="false" ht="12.75" hidden="false" customHeight="false" outlineLevel="0" collapsed="false">
      <c r="A54" s="51"/>
      <c r="B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customFormat="false" ht="12.75" hidden="false" customHeight="false" outlineLevel="0" collapsed="false">
      <c r="A55" s="51"/>
      <c r="B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customFormat="false" ht="12.75" hidden="false" customHeight="false" outlineLevel="0" collapsed="false">
      <c r="A56" s="51"/>
      <c r="B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customFormat="false" ht="12.75" hidden="false" customHeight="false" outlineLevel="0" collapsed="false">
      <c r="A57" s="51"/>
      <c r="B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customFormat="false" ht="12.75" hidden="false" customHeight="false" outlineLevel="0" collapsed="false">
      <c r="A58" s="51"/>
      <c r="B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customFormat="false" ht="12.75" hidden="false" customHeight="false" outlineLevel="0" collapsed="false">
      <c r="A59" s="51"/>
      <c r="B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customFormat="false" ht="12.75" hidden="false" customHeight="false" outlineLevel="0" collapsed="false">
      <c r="A60" s="51"/>
      <c r="B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customFormat="false" ht="12.75" hidden="false" customHeight="false" outlineLevel="0" collapsed="false">
      <c r="A61" s="51"/>
      <c r="B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customFormat="false" ht="12.75" hidden="false" customHeight="false" outlineLevel="0" collapsed="false">
      <c r="A62" s="51"/>
      <c r="B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customFormat="false" ht="12.75" hidden="false" customHeight="false" outlineLevel="0" collapsed="false">
      <c r="A63" s="51"/>
      <c r="B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customFormat="false" ht="12.75" hidden="false" customHeight="false" outlineLevel="0" collapsed="false">
      <c r="A64" s="51"/>
      <c r="B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customFormat="false" ht="12.75" hidden="false" customHeight="false" outlineLevel="0" collapsed="false">
      <c r="A65" s="51"/>
      <c r="B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customFormat="false" ht="12.75" hidden="false" customHeight="false" outlineLevel="0" collapsed="false">
      <c r="A66" s="51"/>
      <c r="B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customFormat="false" ht="12.75" hidden="false" customHeight="false" outlineLevel="0" collapsed="false">
      <c r="A67" s="51"/>
      <c r="B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customFormat="false" ht="12.75" hidden="false" customHeight="false" outlineLevel="0" collapsed="false">
      <c r="A68" s="51"/>
      <c r="B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customFormat="false" ht="12.75" hidden="false" customHeight="false" outlineLevel="0" collapsed="false">
      <c r="A69" s="51"/>
      <c r="B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customFormat="false" ht="12.75" hidden="false" customHeight="false" outlineLevel="0" collapsed="false">
      <c r="A70" s="51"/>
      <c r="B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customFormat="false" ht="12.75" hidden="false" customHeight="false" outlineLevel="0" collapsed="false">
      <c r="A71" s="51"/>
      <c r="B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customFormat="false" ht="12.75" hidden="false" customHeight="false" outlineLevel="0" collapsed="false">
      <c r="A72" s="51"/>
      <c r="B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customFormat="false" ht="12.75" hidden="false" customHeight="false" outlineLevel="0" collapsed="false">
      <c r="A73" s="51"/>
      <c r="B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customFormat="false" ht="12.75" hidden="false" customHeight="false" outlineLevel="0" collapsed="false">
      <c r="A74" s="51"/>
      <c r="B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customFormat="false" ht="12.75" hidden="false" customHeight="false" outlineLevel="0" collapsed="false">
      <c r="A75" s="51"/>
      <c r="B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customFormat="false" ht="12.75" hidden="false" customHeight="false" outlineLevel="0" collapsed="false">
      <c r="A76" s="51"/>
      <c r="B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customFormat="false" ht="12.75" hidden="false" customHeight="false" outlineLevel="0" collapsed="false">
      <c r="A77" s="51"/>
      <c r="B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customFormat="false" ht="12.75" hidden="false" customHeight="false" outlineLevel="0" collapsed="false">
      <c r="A78" s="51"/>
      <c r="B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customFormat="false" ht="12.75" hidden="false" customHeight="false" outlineLevel="0" collapsed="false">
      <c r="A79" s="51"/>
      <c r="B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customFormat="false" ht="12.75" hidden="false" customHeight="false" outlineLevel="0" collapsed="false">
      <c r="A80" s="51"/>
      <c r="B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customFormat="false" ht="12.75" hidden="false" customHeight="false" outlineLevel="0" collapsed="false">
      <c r="A81" s="51"/>
      <c r="B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customFormat="false" ht="12.75" hidden="false" customHeight="false" outlineLevel="0" collapsed="false">
      <c r="A82" s="51"/>
      <c r="B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customFormat="false" ht="12.75" hidden="false" customHeight="false" outlineLevel="0" collapsed="false">
      <c r="A83" s="51"/>
      <c r="B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customFormat="false" ht="12.75" hidden="false" customHeight="false" outlineLevel="0" collapsed="false">
      <c r="A84" s="51"/>
      <c r="B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customFormat="false" ht="12.75" hidden="false" customHeight="false" outlineLevel="0" collapsed="false">
      <c r="A85" s="51"/>
      <c r="B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customFormat="false" ht="12.75" hidden="false" customHeight="false" outlineLevel="0" collapsed="false">
      <c r="A86" s="51"/>
      <c r="B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customFormat="false" ht="12.75" hidden="false" customHeight="false" outlineLevel="0" collapsed="false">
      <c r="A87" s="51"/>
      <c r="B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customFormat="false" ht="12.75" hidden="false" customHeight="false" outlineLevel="0" collapsed="false">
      <c r="A88" s="51"/>
      <c r="B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customFormat="false" ht="12.75" hidden="false" customHeight="false" outlineLevel="0" collapsed="false">
      <c r="A89" s="51"/>
      <c r="B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customFormat="false" ht="12.75" hidden="false" customHeight="false" outlineLevel="0" collapsed="false">
      <c r="A90" s="51"/>
      <c r="B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customFormat="false" ht="12.75" hidden="false" customHeight="false" outlineLevel="0" collapsed="false">
      <c r="A91" s="51"/>
      <c r="B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customFormat="false" ht="12.75" hidden="false" customHeight="false" outlineLevel="0" collapsed="false">
      <c r="A92" s="51"/>
      <c r="B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customFormat="false" ht="12.75" hidden="false" customHeight="false" outlineLevel="0" collapsed="false">
      <c r="A93" s="51"/>
      <c r="B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customFormat="false" ht="12.75" hidden="false" customHeight="false" outlineLevel="0" collapsed="false">
      <c r="A94" s="51"/>
      <c r="B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customFormat="false" ht="12.75" hidden="false" customHeight="false" outlineLevel="0" collapsed="false">
      <c r="A95" s="51"/>
      <c r="B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customFormat="false" ht="12.75" hidden="false" customHeight="false" outlineLevel="0" collapsed="false">
      <c r="A96" s="51"/>
      <c r="B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customFormat="false" ht="12.75" hidden="false" customHeight="false" outlineLevel="0" collapsed="false">
      <c r="A97" s="51"/>
      <c r="B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customFormat="false" ht="12.75" hidden="false" customHeight="false" outlineLevel="0" collapsed="false">
      <c r="A98" s="51"/>
      <c r="B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customFormat="false" ht="12.75" hidden="false" customHeight="false" outlineLevel="0" collapsed="false">
      <c r="A99" s="51"/>
      <c r="B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customFormat="false" ht="12.75" hidden="false" customHeight="false" outlineLevel="0" collapsed="false">
      <c r="A100" s="51"/>
      <c r="B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customFormat="false" ht="12.75" hidden="false" customHeight="false" outlineLevel="0" collapsed="false">
      <c r="A101" s="51"/>
      <c r="B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customFormat="false" ht="12.75" hidden="false" customHeight="false" outlineLevel="0" collapsed="false">
      <c r="A102" s="51"/>
      <c r="B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customFormat="false" ht="12.75" hidden="false" customHeight="false" outlineLevel="0" collapsed="false">
      <c r="A103" s="51"/>
      <c r="B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customFormat="false" ht="12.75" hidden="false" customHeight="false" outlineLevel="0" collapsed="false">
      <c r="A104" s="51"/>
      <c r="B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customFormat="false" ht="12.75" hidden="false" customHeight="false" outlineLevel="0" collapsed="false">
      <c r="A105" s="51"/>
      <c r="B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customFormat="false" ht="12.75" hidden="false" customHeight="false" outlineLevel="0" collapsed="false">
      <c r="A106" s="51"/>
      <c r="B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customFormat="false" ht="12.75" hidden="false" customHeight="false" outlineLevel="0" collapsed="false">
      <c r="A107" s="51"/>
      <c r="B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customFormat="false" ht="12.75" hidden="false" customHeight="false" outlineLevel="0" collapsed="false">
      <c r="A108" s="51"/>
      <c r="B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customFormat="false" ht="12.75" hidden="false" customHeight="false" outlineLevel="0" collapsed="false">
      <c r="A109" s="51"/>
      <c r="B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customFormat="false" ht="12.75" hidden="false" customHeight="false" outlineLevel="0" collapsed="false">
      <c r="A110" s="51"/>
      <c r="B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customFormat="false" ht="12.75" hidden="false" customHeight="false" outlineLevel="0" collapsed="false">
      <c r="A111" s="51"/>
      <c r="B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customFormat="false" ht="12.75" hidden="false" customHeight="false" outlineLevel="0" collapsed="false">
      <c r="A112" s="51"/>
      <c r="B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customFormat="false" ht="12.75" hidden="false" customHeight="false" outlineLevel="0" collapsed="false">
      <c r="A113" s="51"/>
      <c r="B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customFormat="false" ht="12.75" hidden="false" customHeight="false" outlineLevel="0" collapsed="false">
      <c r="A114" s="51"/>
      <c r="B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customFormat="false" ht="12.75" hidden="false" customHeight="false" outlineLevel="0" collapsed="false">
      <c r="A115" s="51"/>
      <c r="B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customFormat="false" ht="12.75" hidden="false" customHeight="false" outlineLevel="0" collapsed="false">
      <c r="A116" s="51"/>
      <c r="B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customFormat="false" ht="12.75" hidden="false" customHeight="false" outlineLevel="0" collapsed="false">
      <c r="A117" s="51"/>
      <c r="B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customFormat="false" ht="12.75" hidden="false" customHeight="false" outlineLevel="0" collapsed="false">
      <c r="A118" s="51"/>
      <c r="B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customFormat="false" ht="12.75" hidden="false" customHeight="false" outlineLevel="0" collapsed="false">
      <c r="A119" s="51"/>
      <c r="B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customFormat="false" ht="12.75" hidden="false" customHeight="false" outlineLevel="0" collapsed="false">
      <c r="A120" s="51"/>
      <c r="B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customFormat="false" ht="12.75" hidden="false" customHeight="false" outlineLevel="0" collapsed="false">
      <c r="A121" s="51"/>
      <c r="B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customFormat="false" ht="12.75" hidden="false" customHeight="false" outlineLevel="0" collapsed="false">
      <c r="A122" s="51"/>
      <c r="B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customFormat="false" ht="12.75" hidden="false" customHeight="false" outlineLevel="0" collapsed="false">
      <c r="A123" s="51"/>
      <c r="B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customFormat="false" ht="12.75" hidden="false" customHeight="false" outlineLevel="0" collapsed="false">
      <c r="A124" s="51"/>
      <c r="B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customFormat="false" ht="12.75" hidden="false" customHeight="false" outlineLevel="0" collapsed="false">
      <c r="A125" s="51"/>
      <c r="B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customFormat="false" ht="12.75" hidden="false" customHeight="false" outlineLevel="0" collapsed="false">
      <c r="A126" s="51"/>
      <c r="B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customFormat="false" ht="12.75" hidden="false" customHeight="false" outlineLevel="0" collapsed="false">
      <c r="A127" s="51"/>
      <c r="B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customFormat="false" ht="12.75" hidden="false" customHeight="false" outlineLevel="0" collapsed="false">
      <c r="A128" s="51"/>
      <c r="B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customFormat="false" ht="12.75" hidden="false" customHeight="false" outlineLevel="0" collapsed="false">
      <c r="A129" s="51"/>
      <c r="B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customFormat="false" ht="12.75" hidden="false" customHeight="false" outlineLevel="0" collapsed="false">
      <c r="A130" s="51"/>
      <c r="B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customFormat="false" ht="12.75" hidden="false" customHeight="false" outlineLevel="0" collapsed="false">
      <c r="A131" s="51"/>
      <c r="B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customFormat="false" ht="12.75" hidden="false" customHeight="false" outlineLevel="0" collapsed="false">
      <c r="A132" s="51"/>
      <c r="B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customFormat="false" ht="12.75" hidden="false" customHeight="false" outlineLevel="0" collapsed="false">
      <c r="A133" s="51"/>
      <c r="B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customFormat="false" ht="12.75" hidden="false" customHeight="false" outlineLevel="0" collapsed="false">
      <c r="A134" s="51"/>
      <c r="B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customFormat="false" ht="12.75" hidden="false" customHeight="false" outlineLevel="0" collapsed="false">
      <c r="A135" s="51"/>
      <c r="B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customFormat="false" ht="12.75" hidden="false" customHeight="false" outlineLevel="0" collapsed="false">
      <c r="A136" s="51"/>
      <c r="B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customFormat="false" ht="12.75" hidden="false" customHeight="false" outlineLevel="0" collapsed="false">
      <c r="A137" s="51"/>
      <c r="B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customFormat="false" ht="12.75" hidden="false" customHeight="false" outlineLevel="0" collapsed="false">
      <c r="A138" s="51"/>
      <c r="B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customFormat="false" ht="12.75" hidden="false" customHeight="false" outlineLevel="0" collapsed="false">
      <c r="A139" s="51"/>
      <c r="B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customFormat="false" ht="12.75" hidden="false" customHeight="false" outlineLevel="0" collapsed="false">
      <c r="A140" s="51"/>
      <c r="B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customFormat="false" ht="12.75" hidden="false" customHeight="false" outlineLevel="0" collapsed="false">
      <c r="A141" s="51"/>
      <c r="B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customFormat="false" ht="12.75" hidden="false" customHeight="false" outlineLevel="0" collapsed="false">
      <c r="A142" s="51"/>
      <c r="B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customFormat="false" ht="12.75" hidden="false" customHeight="false" outlineLevel="0" collapsed="false">
      <c r="A143" s="51"/>
      <c r="B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customFormat="false" ht="12.75" hidden="false" customHeight="false" outlineLevel="0" collapsed="false">
      <c r="A144" s="51"/>
      <c r="B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customFormat="false" ht="12.75" hidden="false" customHeight="false" outlineLevel="0" collapsed="false">
      <c r="A145" s="51"/>
      <c r="B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customFormat="false" ht="12.75" hidden="false" customHeight="false" outlineLevel="0" collapsed="false">
      <c r="A146" s="51"/>
      <c r="B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customFormat="false" ht="12.75" hidden="false" customHeight="false" outlineLevel="0" collapsed="false">
      <c r="A147" s="51"/>
      <c r="B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customFormat="false" ht="12.75" hidden="false" customHeight="false" outlineLevel="0" collapsed="false">
      <c r="A148" s="51"/>
      <c r="B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customFormat="false" ht="12.75" hidden="false" customHeight="false" outlineLevel="0" collapsed="false">
      <c r="A149" s="51"/>
      <c r="B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customFormat="false" ht="12.75" hidden="false" customHeight="false" outlineLevel="0" collapsed="false">
      <c r="A150" s="51"/>
      <c r="B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customFormat="false" ht="12.75" hidden="false" customHeight="false" outlineLevel="0" collapsed="false">
      <c r="A151" s="51"/>
      <c r="B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customFormat="false" ht="12.75" hidden="false" customHeight="false" outlineLevel="0" collapsed="false">
      <c r="A152" s="51"/>
      <c r="B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customFormat="false" ht="12.75" hidden="false" customHeight="false" outlineLevel="0" collapsed="false">
      <c r="A153" s="51"/>
      <c r="B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customFormat="false" ht="12.75" hidden="false" customHeight="false" outlineLevel="0" collapsed="false">
      <c r="A154" s="51"/>
      <c r="B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customFormat="false" ht="12.75" hidden="false" customHeight="false" outlineLevel="0" collapsed="false">
      <c r="A155" s="51"/>
      <c r="B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customFormat="false" ht="12.75" hidden="false" customHeight="false" outlineLevel="0" collapsed="false">
      <c r="A156" s="51"/>
      <c r="B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customFormat="false" ht="12.75" hidden="false" customHeight="false" outlineLevel="0" collapsed="false">
      <c r="A157" s="51"/>
      <c r="B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customFormat="false" ht="12.75" hidden="false" customHeight="false" outlineLevel="0" collapsed="false">
      <c r="A158" s="51"/>
      <c r="B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customFormat="false" ht="12.75" hidden="false" customHeight="false" outlineLevel="0" collapsed="false">
      <c r="A159" s="51"/>
      <c r="B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customFormat="false" ht="12.75" hidden="false" customHeight="false" outlineLevel="0" collapsed="false">
      <c r="A160" s="51"/>
      <c r="B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customFormat="false" ht="12.75" hidden="false" customHeight="false" outlineLevel="0" collapsed="false">
      <c r="A161" s="51"/>
      <c r="B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customFormat="false" ht="12.75" hidden="false" customHeight="false" outlineLevel="0" collapsed="false">
      <c r="A162" s="51"/>
      <c r="B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customFormat="false" ht="12.75" hidden="false" customHeight="false" outlineLevel="0" collapsed="false">
      <c r="A163" s="51"/>
      <c r="B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customFormat="false" ht="12.75" hidden="false" customHeight="false" outlineLevel="0" collapsed="false">
      <c r="A164" s="51"/>
      <c r="B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customFormat="false" ht="12.75" hidden="false" customHeight="false" outlineLevel="0" collapsed="false">
      <c r="A165" s="51"/>
      <c r="B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customFormat="false" ht="12.75" hidden="false" customHeight="false" outlineLevel="0" collapsed="false">
      <c r="A166" s="51"/>
      <c r="B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customFormat="false" ht="12.75" hidden="false" customHeight="false" outlineLevel="0" collapsed="false">
      <c r="A167" s="51"/>
      <c r="B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customFormat="false" ht="12.75" hidden="false" customHeight="false" outlineLevel="0" collapsed="false">
      <c r="A168" s="51"/>
      <c r="B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customFormat="false" ht="12.75" hidden="false" customHeight="false" outlineLevel="0" collapsed="false">
      <c r="A169" s="51"/>
      <c r="B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customFormat="false" ht="12.75" hidden="false" customHeight="false" outlineLevel="0" collapsed="false">
      <c r="A170" s="51"/>
      <c r="B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customFormat="false" ht="12.75" hidden="false" customHeight="false" outlineLevel="0" collapsed="false">
      <c r="A171" s="51"/>
      <c r="B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customFormat="false" ht="12.75" hidden="false" customHeight="false" outlineLevel="0" collapsed="false">
      <c r="A172" s="51"/>
      <c r="B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customFormat="false" ht="12.75" hidden="false" customHeight="false" outlineLevel="0" collapsed="false">
      <c r="A173" s="51"/>
      <c r="B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customFormat="false" ht="12.75" hidden="false" customHeight="false" outlineLevel="0" collapsed="false">
      <c r="A174" s="51"/>
      <c r="B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customFormat="false" ht="12.75" hidden="false" customHeight="false" outlineLevel="0" collapsed="false">
      <c r="A175" s="51"/>
      <c r="B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customFormat="false" ht="12.75" hidden="false" customHeight="false" outlineLevel="0" collapsed="false">
      <c r="A176" s="51"/>
      <c r="B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customFormat="false" ht="12.75" hidden="false" customHeight="false" outlineLevel="0" collapsed="false">
      <c r="A177" s="51"/>
      <c r="B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customFormat="false" ht="12.75" hidden="false" customHeight="false" outlineLevel="0" collapsed="false">
      <c r="A178" s="51"/>
      <c r="B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customFormat="false" ht="12.75" hidden="false" customHeight="false" outlineLevel="0" collapsed="false">
      <c r="A179" s="51"/>
      <c r="B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customFormat="false" ht="12.75" hidden="false" customHeight="false" outlineLevel="0" collapsed="false">
      <c r="A180" s="51"/>
      <c r="B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customFormat="false" ht="12.75" hidden="false" customHeight="false" outlineLevel="0" collapsed="false">
      <c r="A181" s="51"/>
      <c r="B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customFormat="false" ht="12.75" hidden="false" customHeight="false" outlineLevel="0" collapsed="false">
      <c r="A182" s="51"/>
      <c r="B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customFormat="false" ht="12.75" hidden="false" customHeight="false" outlineLevel="0" collapsed="false">
      <c r="A183" s="51"/>
      <c r="B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customFormat="false" ht="12.75" hidden="false" customHeight="false" outlineLevel="0" collapsed="false">
      <c r="A184" s="51"/>
      <c r="B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customFormat="false" ht="12.75" hidden="false" customHeight="false" outlineLevel="0" collapsed="false">
      <c r="A185" s="51"/>
      <c r="B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customFormat="false" ht="12.75" hidden="false" customHeight="false" outlineLevel="0" collapsed="false">
      <c r="A186" s="51"/>
      <c r="B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customFormat="false" ht="12.75" hidden="false" customHeight="false" outlineLevel="0" collapsed="false">
      <c r="A187" s="51"/>
      <c r="B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customFormat="false" ht="12.75" hidden="false" customHeight="false" outlineLevel="0" collapsed="false">
      <c r="A188" s="51"/>
      <c r="B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customFormat="false" ht="12.75" hidden="false" customHeight="false" outlineLevel="0" collapsed="false">
      <c r="A189" s="51"/>
      <c r="B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customFormat="false" ht="12.75" hidden="false" customHeight="false" outlineLevel="0" collapsed="false">
      <c r="A190" s="51"/>
      <c r="B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customFormat="false" ht="12.75" hidden="false" customHeight="false" outlineLevel="0" collapsed="false">
      <c r="A191" s="51"/>
      <c r="B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customFormat="false" ht="12.75" hidden="false" customHeight="false" outlineLevel="0" collapsed="false">
      <c r="A192" s="51"/>
      <c r="B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customFormat="false" ht="12.75" hidden="false" customHeight="false" outlineLevel="0" collapsed="false">
      <c r="A193" s="51"/>
      <c r="B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customFormat="false" ht="12.75" hidden="false" customHeight="false" outlineLevel="0" collapsed="false">
      <c r="A194" s="51"/>
      <c r="B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customFormat="false" ht="12.75" hidden="false" customHeight="false" outlineLevel="0" collapsed="false">
      <c r="A195" s="51"/>
      <c r="B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customFormat="false" ht="12.75" hidden="false" customHeight="false" outlineLevel="0" collapsed="false">
      <c r="A196" s="51"/>
      <c r="B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customFormat="false" ht="12.75" hidden="false" customHeight="false" outlineLevel="0" collapsed="false">
      <c r="A197" s="51"/>
      <c r="B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customFormat="false" ht="12.75" hidden="false" customHeight="false" outlineLevel="0" collapsed="false">
      <c r="A198" s="51"/>
      <c r="B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customFormat="false" ht="12.75" hidden="false" customHeight="false" outlineLevel="0" collapsed="false">
      <c r="A199" s="51"/>
      <c r="B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customFormat="false" ht="12.75" hidden="false" customHeight="false" outlineLevel="0" collapsed="false">
      <c r="A200" s="51"/>
      <c r="B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customFormat="false" ht="12.75" hidden="false" customHeight="false" outlineLevel="0" collapsed="false">
      <c r="A201" s="51"/>
      <c r="B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customFormat="false" ht="12.75" hidden="false" customHeight="false" outlineLevel="0" collapsed="false">
      <c r="A202" s="51"/>
      <c r="B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customFormat="false" ht="12.75" hidden="false" customHeight="false" outlineLevel="0" collapsed="false">
      <c r="A203" s="51"/>
      <c r="B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customFormat="false" ht="12.75" hidden="false" customHeight="false" outlineLevel="0" collapsed="false">
      <c r="A204" s="51"/>
      <c r="B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customFormat="false" ht="12.75" hidden="false" customHeight="false" outlineLevel="0" collapsed="false">
      <c r="A205" s="51"/>
      <c r="B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customFormat="false" ht="12.75" hidden="false" customHeight="false" outlineLevel="0" collapsed="false">
      <c r="A206" s="51"/>
      <c r="B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customFormat="false" ht="12.75" hidden="false" customHeight="false" outlineLevel="0" collapsed="false">
      <c r="A207" s="51"/>
      <c r="B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customFormat="false" ht="12.75" hidden="false" customHeight="false" outlineLevel="0" collapsed="false">
      <c r="A208" s="51"/>
      <c r="B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customFormat="false" ht="12.75" hidden="false" customHeight="false" outlineLevel="0" collapsed="false">
      <c r="A209" s="51"/>
      <c r="B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customFormat="false" ht="12.75" hidden="false" customHeight="false" outlineLevel="0" collapsed="false">
      <c r="A210" s="51"/>
      <c r="B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customFormat="false" ht="12.75" hidden="false" customHeight="false" outlineLevel="0" collapsed="false">
      <c r="A211" s="51"/>
      <c r="B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customFormat="false" ht="12.75" hidden="false" customHeight="false" outlineLevel="0" collapsed="false">
      <c r="A212" s="51"/>
      <c r="B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customFormat="false" ht="12.75" hidden="false" customHeight="false" outlineLevel="0" collapsed="false">
      <c r="A213" s="51"/>
      <c r="B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customFormat="false" ht="12.75" hidden="false" customHeight="false" outlineLevel="0" collapsed="false">
      <c r="A214" s="51"/>
      <c r="B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customFormat="false" ht="12.75" hidden="false" customHeight="false" outlineLevel="0" collapsed="false">
      <c r="A215" s="51"/>
      <c r="B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customFormat="false" ht="12.75" hidden="false" customHeight="false" outlineLevel="0" collapsed="false">
      <c r="A216" s="51"/>
      <c r="B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customFormat="false" ht="12.75" hidden="false" customHeight="false" outlineLevel="0" collapsed="false">
      <c r="A217" s="51"/>
      <c r="B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customFormat="false" ht="12.75" hidden="false" customHeight="false" outlineLevel="0" collapsed="false">
      <c r="A218" s="51"/>
      <c r="B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customFormat="false" ht="12.75" hidden="false" customHeight="false" outlineLevel="0" collapsed="false">
      <c r="A219" s="51"/>
      <c r="B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customFormat="false" ht="12.75" hidden="false" customHeight="false" outlineLevel="0" collapsed="false">
      <c r="A220" s="51"/>
      <c r="B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customFormat="false" ht="12.75" hidden="false" customHeight="false" outlineLevel="0" collapsed="false">
      <c r="A221" s="51"/>
      <c r="B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customFormat="false" ht="12.75" hidden="false" customHeight="false" outlineLevel="0" collapsed="false">
      <c r="A222" s="51"/>
      <c r="B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customFormat="false" ht="12.75" hidden="false" customHeight="false" outlineLevel="0" collapsed="false">
      <c r="A223" s="51"/>
      <c r="B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customFormat="false" ht="12.75" hidden="false" customHeight="false" outlineLevel="0" collapsed="false">
      <c r="A224" s="51"/>
      <c r="B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customFormat="false" ht="12.75" hidden="false" customHeight="false" outlineLevel="0" collapsed="false">
      <c r="A225" s="51"/>
      <c r="B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customFormat="false" ht="12.75" hidden="false" customHeight="false" outlineLevel="0" collapsed="false">
      <c r="A226" s="51"/>
      <c r="B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customFormat="false" ht="12.75" hidden="false" customHeight="false" outlineLevel="0" collapsed="false">
      <c r="A227" s="51"/>
      <c r="B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customFormat="false" ht="12.75" hidden="false" customHeight="false" outlineLevel="0" collapsed="false">
      <c r="A228" s="51"/>
      <c r="B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customFormat="false" ht="12.75" hidden="false" customHeight="false" outlineLevel="0" collapsed="false">
      <c r="A229" s="51"/>
      <c r="B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customFormat="false" ht="12.75" hidden="false" customHeight="false" outlineLevel="0" collapsed="false">
      <c r="A230" s="51"/>
      <c r="B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customFormat="false" ht="12.75" hidden="false" customHeight="false" outlineLevel="0" collapsed="false">
      <c r="A231" s="51"/>
      <c r="B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customFormat="false" ht="12.75" hidden="false" customHeight="false" outlineLevel="0" collapsed="false">
      <c r="A232" s="51"/>
      <c r="B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customFormat="false" ht="12.75" hidden="false" customHeight="false" outlineLevel="0" collapsed="false">
      <c r="A233" s="51"/>
      <c r="B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customFormat="false" ht="12.75" hidden="false" customHeight="false" outlineLevel="0" collapsed="false">
      <c r="A234" s="51"/>
      <c r="B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customFormat="false" ht="12.75" hidden="false" customHeight="false" outlineLevel="0" collapsed="false">
      <c r="A235" s="51"/>
      <c r="B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customFormat="false" ht="12.75" hidden="false" customHeight="false" outlineLevel="0" collapsed="false">
      <c r="A236" s="51"/>
      <c r="B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customFormat="false" ht="12.75" hidden="false" customHeight="false" outlineLevel="0" collapsed="false">
      <c r="A237" s="51"/>
      <c r="B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customFormat="false" ht="12.75" hidden="false" customHeight="false" outlineLevel="0" collapsed="false">
      <c r="A238" s="51"/>
      <c r="B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customFormat="false" ht="12.75" hidden="false" customHeight="false" outlineLevel="0" collapsed="false">
      <c r="A239" s="51"/>
      <c r="B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customFormat="false" ht="12.75" hidden="false" customHeight="false" outlineLevel="0" collapsed="false">
      <c r="A240" s="51"/>
      <c r="B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customFormat="false" ht="12.75" hidden="false" customHeight="false" outlineLevel="0" collapsed="false">
      <c r="A241" s="51"/>
      <c r="B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customFormat="false" ht="12.75" hidden="false" customHeight="false" outlineLevel="0" collapsed="false">
      <c r="A242" s="51"/>
      <c r="B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customFormat="false" ht="12.75" hidden="false" customHeight="false" outlineLevel="0" collapsed="false">
      <c r="A243" s="51"/>
      <c r="B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customFormat="false" ht="12.75" hidden="false" customHeight="false" outlineLevel="0" collapsed="false">
      <c r="A244" s="51"/>
      <c r="B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customFormat="false" ht="12.75" hidden="false" customHeight="false" outlineLevel="0" collapsed="false">
      <c r="A245" s="51"/>
      <c r="B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customFormat="false" ht="12.75" hidden="false" customHeight="false" outlineLevel="0" collapsed="false">
      <c r="A246" s="51"/>
      <c r="B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customFormat="false" ht="12.75" hidden="false" customHeight="false" outlineLevel="0" collapsed="false">
      <c r="A247" s="51"/>
      <c r="B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customFormat="false" ht="12.75" hidden="false" customHeight="false" outlineLevel="0" collapsed="false">
      <c r="A248" s="51"/>
      <c r="B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customFormat="false" ht="12.75" hidden="false" customHeight="false" outlineLevel="0" collapsed="false">
      <c r="A249" s="51"/>
      <c r="B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customFormat="false" ht="12.75" hidden="false" customHeight="false" outlineLevel="0" collapsed="false">
      <c r="A250" s="51"/>
      <c r="B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customFormat="false" ht="12.75" hidden="false" customHeight="false" outlineLevel="0" collapsed="false">
      <c r="A251" s="51"/>
      <c r="B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customFormat="false" ht="12.75" hidden="false" customHeight="false" outlineLevel="0" collapsed="false">
      <c r="A252" s="51"/>
      <c r="B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customFormat="false" ht="12.75" hidden="false" customHeight="false" outlineLevel="0" collapsed="false">
      <c r="A253" s="51"/>
      <c r="B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customFormat="false" ht="12.75" hidden="false" customHeight="false" outlineLevel="0" collapsed="false">
      <c r="A254" s="51"/>
      <c r="B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customFormat="false" ht="12.75" hidden="false" customHeight="false" outlineLevel="0" collapsed="false">
      <c r="A255" s="51"/>
      <c r="B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customFormat="false" ht="12.75" hidden="false" customHeight="false" outlineLevel="0" collapsed="false">
      <c r="A256" s="51"/>
      <c r="B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customFormat="false" ht="12.75" hidden="false" customHeight="false" outlineLevel="0" collapsed="false">
      <c r="A257" s="51"/>
      <c r="B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customFormat="false" ht="12.75" hidden="false" customHeight="false" outlineLevel="0" collapsed="false">
      <c r="A258" s="51"/>
      <c r="B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customFormat="false" ht="12.75" hidden="false" customHeight="false" outlineLevel="0" collapsed="false">
      <c r="A259" s="51"/>
      <c r="B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customFormat="false" ht="12.75" hidden="false" customHeight="false" outlineLevel="0" collapsed="false">
      <c r="A260" s="51"/>
      <c r="B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customFormat="false" ht="12.75" hidden="false" customHeight="false" outlineLevel="0" collapsed="false">
      <c r="A261" s="51"/>
      <c r="B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customFormat="false" ht="12.75" hidden="false" customHeight="false" outlineLevel="0" collapsed="false">
      <c r="A262" s="51"/>
      <c r="B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customFormat="false" ht="12.75" hidden="false" customHeight="false" outlineLevel="0" collapsed="false">
      <c r="A263" s="51"/>
      <c r="B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customFormat="false" ht="12.75" hidden="false" customHeight="false" outlineLevel="0" collapsed="false">
      <c r="A264" s="51"/>
      <c r="B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customFormat="false" ht="12.75" hidden="false" customHeight="false" outlineLevel="0" collapsed="false">
      <c r="A265" s="51"/>
      <c r="B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customFormat="false" ht="12.75" hidden="false" customHeight="false" outlineLevel="0" collapsed="false">
      <c r="A266" s="51"/>
      <c r="B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customFormat="false" ht="12.75" hidden="false" customHeight="false" outlineLevel="0" collapsed="false">
      <c r="A267" s="51"/>
      <c r="B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customFormat="false" ht="12.75" hidden="false" customHeight="false" outlineLevel="0" collapsed="false">
      <c r="A268" s="51"/>
      <c r="B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customFormat="false" ht="12.75" hidden="false" customHeight="false" outlineLevel="0" collapsed="false">
      <c r="A269" s="51"/>
      <c r="B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customFormat="false" ht="12.75" hidden="false" customHeight="false" outlineLevel="0" collapsed="false">
      <c r="A270" s="51"/>
      <c r="B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customFormat="false" ht="12.75" hidden="false" customHeight="false" outlineLevel="0" collapsed="false">
      <c r="A271" s="51"/>
      <c r="B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customFormat="false" ht="12.75" hidden="false" customHeight="false" outlineLevel="0" collapsed="false">
      <c r="A272" s="51"/>
      <c r="B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customFormat="false" ht="12.75" hidden="false" customHeight="false" outlineLevel="0" collapsed="false">
      <c r="A273" s="51"/>
      <c r="B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customFormat="false" ht="12.75" hidden="false" customHeight="false" outlineLevel="0" collapsed="false">
      <c r="A274" s="51"/>
      <c r="B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customFormat="false" ht="12.75" hidden="false" customHeight="false" outlineLevel="0" collapsed="false">
      <c r="A275" s="51"/>
      <c r="B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customFormat="false" ht="12.75" hidden="false" customHeight="false" outlineLevel="0" collapsed="false">
      <c r="A276" s="51"/>
      <c r="B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customFormat="false" ht="12.75" hidden="false" customHeight="false" outlineLevel="0" collapsed="false">
      <c r="A277" s="51"/>
      <c r="B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customFormat="false" ht="12.75" hidden="false" customHeight="false" outlineLevel="0" collapsed="false">
      <c r="A278" s="51"/>
      <c r="B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customFormat="false" ht="12.75" hidden="false" customHeight="false" outlineLevel="0" collapsed="false">
      <c r="A279" s="51"/>
      <c r="B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customFormat="false" ht="12.75" hidden="false" customHeight="false" outlineLevel="0" collapsed="false">
      <c r="A280" s="51"/>
      <c r="B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customFormat="false" ht="12.75" hidden="false" customHeight="false" outlineLevel="0" collapsed="false">
      <c r="A281" s="51"/>
      <c r="B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customFormat="false" ht="12.75" hidden="false" customHeight="false" outlineLevel="0" collapsed="false">
      <c r="A282" s="51"/>
      <c r="B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customFormat="false" ht="12.75" hidden="false" customHeight="false" outlineLevel="0" collapsed="false">
      <c r="A283" s="51"/>
      <c r="B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customFormat="false" ht="12.75" hidden="false" customHeight="false" outlineLevel="0" collapsed="false">
      <c r="A284" s="51"/>
      <c r="B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customFormat="false" ht="12.75" hidden="false" customHeight="false" outlineLevel="0" collapsed="false">
      <c r="A285" s="51"/>
      <c r="B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customFormat="false" ht="12.75" hidden="false" customHeight="false" outlineLevel="0" collapsed="false">
      <c r="A286" s="51"/>
      <c r="B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customFormat="false" ht="12.75" hidden="false" customHeight="false" outlineLevel="0" collapsed="false">
      <c r="A287" s="51"/>
      <c r="B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customFormat="false" ht="12.75" hidden="false" customHeight="false" outlineLevel="0" collapsed="false">
      <c r="A288" s="51"/>
      <c r="B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customFormat="false" ht="12.75" hidden="false" customHeight="false" outlineLevel="0" collapsed="false">
      <c r="A289" s="51"/>
      <c r="B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customFormat="false" ht="12.75" hidden="false" customHeight="false" outlineLevel="0" collapsed="false">
      <c r="A290" s="51"/>
      <c r="B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customFormat="false" ht="12.75" hidden="false" customHeight="false" outlineLevel="0" collapsed="false">
      <c r="A291" s="51"/>
      <c r="B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customFormat="false" ht="12.75" hidden="false" customHeight="false" outlineLevel="0" collapsed="false">
      <c r="A292" s="51"/>
      <c r="B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customFormat="false" ht="12.75" hidden="false" customHeight="false" outlineLevel="0" collapsed="false">
      <c r="A293" s="51"/>
      <c r="B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customFormat="false" ht="12.75" hidden="false" customHeight="false" outlineLevel="0" collapsed="false">
      <c r="A294" s="51"/>
      <c r="B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customFormat="false" ht="12.75" hidden="false" customHeight="false" outlineLevel="0" collapsed="false">
      <c r="A295" s="51"/>
      <c r="B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customFormat="false" ht="12.75" hidden="false" customHeight="false" outlineLevel="0" collapsed="false">
      <c r="A296" s="51"/>
      <c r="B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customFormat="false" ht="12.75" hidden="false" customHeight="false" outlineLevel="0" collapsed="false">
      <c r="A297" s="51"/>
      <c r="B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customFormat="false" ht="12.75" hidden="false" customHeight="false" outlineLevel="0" collapsed="false">
      <c r="A298" s="51"/>
      <c r="B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customFormat="false" ht="12.75" hidden="false" customHeight="false" outlineLevel="0" collapsed="false">
      <c r="A299" s="51"/>
      <c r="B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customFormat="false" ht="12.75" hidden="false" customHeight="false" outlineLevel="0" collapsed="false">
      <c r="A300" s="51"/>
      <c r="B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customFormat="false" ht="12.75" hidden="false" customHeight="false" outlineLevel="0" collapsed="false">
      <c r="A301" s="51"/>
      <c r="B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customFormat="false" ht="12.75" hidden="false" customHeight="false" outlineLevel="0" collapsed="false">
      <c r="A302" s="51"/>
      <c r="B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customFormat="false" ht="12.75" hidden="false" customHeight="false" outlineLevel="0" collapsed="false">
      <c r="A303" s="51"/>
      <c r="B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customFormat="false" ht="12.75" hidden="false" customHeight="false" outlineLevel="0" collapsed="false">
      <c r="A304" s="51"/>
      <c r="B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customFormat="false" ht="12.75" hidden="false" customHeight="false" outlineLevel="0" collapsed="false">
      <c r="A305" s="51"/>
      <c r="B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customFormat="false" ht="12.75" hidden="false" customHeight="false" outlineLevel="0" collapsed="false">
      <c r="A306" s="51"/>
      <c r="B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customFormat="false" ht="12.75" hidden="false" customHeight="false" outlineLevel="0" collapsed="false">
      <c r="A307" s="51"/>
      <c r="B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customFormat="false" ht="12.75" hidden="false" customHeight="false" outlineLevel="0" collapsed="false">
      <c r="A308" s="51"/>
      <c r="B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customFormat="false" ht="12.75" hidden="false" customHeight="false" outlineLevel="0" collapsed="false">
      <c r="A309" s="51"/>
      <c r="B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customFormat="false" ht="12.75" hidden="false" customHeight="false" outlineLevel="0" collapsed="false">
      <c r="A310" s="51"/>
      <c r="B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customFormat="false" ht="12.75" hidden="false" customHeight="false" outlineLevel="0" collapsed="false">
      <c r="A311" s="51"/>
      <c r="B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customFormat="false" ht="12.75" hidden="false" customHeight="false" outlineLevel="0" collapsed="false">
      <c r="A312" s="51"/>
      <c r="B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customFormat="false" ht="12.75" hidden="false" customHeight="false" outlineLevel="0" collapsed="false">
      <c r="A313" s="51"/>
      <c r="B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customFormat="false" ht="12.75" hidden="false" customHeight="false" outlineLevel="0" collapsed="false">
      <c r="A314" s="51"/>
      <c r="B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customFormat="false" ht="12.75" hidden="false" customHeight="false" outlineLevel="0" collapsed="false">
      <c r="A315" s="51"/>
      <c r="B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customFormat="false" ht="12.75" hidden="false" customHeight="false" outlineLevel="0" collapsed="false">
      <c r="A316" s="51"/>
      <c r="B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customFormat="false" ht="12.75" hidden="false" customHeight="false" outlineLevel="0" collapsed="false">
      <c r="A317" s="51"/>
      <c r="B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customFormat="false" ht="12.75" hidden="false" customHeight="false" outlineLevel="0" collapsed="false">
      <c r="A318" s="51"/>
      <c r="B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customFormat="false" ht="12.75" hidden="false" customHeight="false" outlineLevel="0" collapsed="false">
      <c r="A319" s="51"/>
      <c r="B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customFormat="false" ht="12.75" hidden="false" customHeight="false" outlineLevel="0" collapsed="false">
      <c r="A320" s="51"/>
      <c r="B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customFormat="false" ht="12.75" hidden="false" customHeight="false" outlineLevel="0" collapsed="false">
      <c r="A321" s="51"/>
      <c r="B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customFormat="false" ht="12.75" hidden="false" customHeight="false" outlineLevel="0" collapsed="false">
      <c r="A322" s="51"/>
      <c r="B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customFormat="false" ht="12.75" hidden="false" customHeight="false" outlineLevel="0" collapsed="false">
      <c r="A323" s="51"/>
      <c r="B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customFormat="false" ht="12.75" hidden="false" customHeight="false" outlineLevel="0" collapsed="false">
      <c r="A324" s="51"/>
      <c r="B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customFormat="false" ht="12.75" hidden="false" customHeight="false" outlineLevel="0" collapsed="false">
      <c r="A325" s="51"/>
      <c r="B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customFormat="false" ht="12.75" hidden="false" customHeight="false" outlineLevel="0" collapsed="false">
      <c r="A326" s="51"/>
      <c r="B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customFormat="false" ht="12.75" hidden="false" customHeight="false" outlineLevel="0" collapsed="false">
      <c r="A327" s="51"/>
      <c r="B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customFormat="false" ht="12.75" hidden="false" customHeight="false" outlineLevel="0" collapsed="false">
      <c r="A328" s="51"/>
      <c r="B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customFormat="false" ht="12.75" hidden="false" customHeight="false" outlineLevel="0" collapsed="false">
      <c r="A329" s="51"/>
      <c r="B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customFormat="false" ht="12.75" hidden="false" customHeight="false" outlineLevel="0" collapsed="false">
      <c r="A330" s="51"/>
      <c r="B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customFormat="false" ht="12.75" hidden="false" customHeight="false" outlineLevel="0" collapsed="false">
      <c r="A331" s="51"/>
      <c r="B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customFormat="false" ht="12.75" hidden="false" customHeight="false" outlineLevel="0" collapsed="false">
      <c r="A332" s="51"/>
      <c r="B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customFormat="false" ht="12.75" hidden="false" customHeight="false" outlineLevel="0" collapsed="false">
      <c r="A333" s="51"/>
      <c r="B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customFormat="false" ht="12.75" hidden="false" customHeight="false" outlineLevel="0" collapsed="false">
      <c r="A334" s="51"/>
      <c r="B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customFormat="false" ht="12.75" hidden="false" customHeight="false" outlineLevel="0" collapsed="false">
      <c r="A335" s="51"/>
      <c r="B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customFormat="false" ht="12.75" hidden="false" customHeight="false" outlineLevel="0" collapsed="false">
      <c r="A336" s="51"/>
      <c r="B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customFormat="false" ht="12.75" hidden="false" customHeight="false" outlineLevel="0" collapsed="false">
      <c r="A337" s="51"/>
      <c r="B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customFormat="false" ht="12.75" hidden="false" customHeight="false" outlineLevel="0" collapsed="false">
      <c r="A338" s="51"/>
      <c r="B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customFormat="false" ht="12.75" hidden="false" customHeight="false" outlineLevel="0" collapsed="false">
      <c r="A339" s="51"/>
      <c r="B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customFormat="false" ht="12.75" hidden="false" customHeight="false" outlineLevel="0" collapsed="false">
      <c r="A340" s="51"/>
      <c r="B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customFormat="false" ht="12.75" hidden="false" customHeight="false" outlineLevel="0" collapsed="false">
      <c r="A341" s="51"/>
      <c r="B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customFormat="false" ht="12.75" hidden="false" customHeight="false" outlineLevel="0" collapsed="false">
      <c r="A342" s="51"/>
      <c r="B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customFormat="false" ht="12.75" hidden="false" customHeight="false" outlineLevel="0" collapsed="false">
      <c r="A343" s="51"/>
      <c r="B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customFormat="false" ht="12.75" hidden="false" customHeight="false" outlineLevel="0" collapsed="false">
      <c r="A344" s="51"/>
      <c r="B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customFormat="false" ht="12.75" hidden="false" customHeight="false" outlineLevel="0" collapsed="false">
      <c r="A345" s="51"/>
      <c r="B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customFormat="false" ht="12.75" hidden="false" customHeight="false" outlineLevel="0" collapsed="false">
      <c r="A346" s="51"/>
      <c r="B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customFormat="false" ht="12.75" hidden="false" customHeight="false" outlineLevel="0" collapsed="false">
      <c r="A347" s="51"/>
      <c r="B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customFormat="false" ht="12.75" hidden="false" customHeight="false" outlineLevel="0" collapsed="false">
      <c r="A348" s="51"/>
      <c r="B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customFormat="false" ht="12.75" hidden="false" customHeight="false" outlineLevel="0" collapsed="false">
      <c r="A349" s="51"/>
      <c r="B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customFormat="false" ht="12.75" hidden="false" customHeight="false" outlineLevel="0" collapsed="false">
      <c r="A350" s="51"/>
      <c r="B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customFormat="false" ht="12.75" hidden="false" customHeight="false" outlineLevel="0" collapsed="false">
      <c r="A351" s="51"/>
      <c r="B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customFormat="false" ht="12.75" hidden="false" customHeight="false" outlineLevel="0" collapsed="false">
      <c r="A352" s="51"/>
      <c r="B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customFormat="false" ht="12.75" hidden="false" customHeight="false" outlineLevel="0" collapsed="false">
      <c r="A353" s="51"/>
      <c r="B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customFormat="false" ht="12.75" hidden="false" customHeight="false" outlineLevel="0" collapsed="false">
      <c r="A354" s="51"/>
      <c r="B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customFormat="false" ht="12.75" hidden="false" customHeight="false" outlineLevel="0" collapsed="false">
      <c r="A355" s="51"/>
      <c r="B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customFormat="false" ht="12.75" hidden="false" customHeight="false" outlineLevel="0" collapsed="false">
      <c r="A356" s="51"/>
      <c r="B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customFormat="false" ht="12.75" hidden="false" customHeight="false" outlineLevel="0" collapsed="false">
      <c r="A357" s="51"/>
      <c r="B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customFormat="false" ht="12.75" hidden="false" customHeight="false" outlineLevel="0" collapsed="false">
      <c r="A358" s="51"/>
      <c r="B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customFormat="false" ht="12.75" hidden="false" customHeight="false" outlineLevel="0" collapsed="false">
      <c r="A359" s="51"/>
      <c r="B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customFormat="false" ht="12.75" hidden="false" customHeight="false" outlineLevel="0" collapsed="false">
      <c r="A360" s="51"/>
      <c r="B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customFormat="false" ht="12.75" hidden="false" customHeight="false" outlineLevel="0" collapsed="false">
      <c r="A361" s="51"/>
      <c r="B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customFormat="false" ht="12.75" hidden="false" customHeight="false" outlineLevel="0" collapsed="false">
      <c r="A362" s="51"/>
      <c r="B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customFormat="false" ht="12.75" hidden="false" customHeight="false" outlineLevel="0" collapsed="false">
      <c r="A363" s="51"/>
      <c r="B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customFormat="false" ht="12.75" hidden="false" customHeight="false" outlineLevel="0" collapsed="false">
      <c r="A364" s="51"/>
      <c r="B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customFormat="false" ht="12.75" hidden="false" customHeight="false" outlineLevel="0" collapsed="false">
      <c r="A365" s="51"/>
      <c r="B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customFormat="false" ht="12.75" hidden="false" customHeight="false" outlineLevel="0" collapsed="false">
      <c r="A366" s="51"/>
      <c r="B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customFormat="false" ht="12.75" hidden="false" customHeight="false" outlineLevel="0" collapsed="false">
      <c r="A367" s="51"/>
      <c r="B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customFormat="false" ht="12.75" hidden="false" customHeight="false" outlineLevel="0" collapsed="false">
      <c r="A368" s="51"/>
      <c r="B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customFormat="false" ht="12.75" hidden="false" customHeight="false" outlineLevel="0" collapsed="false">
      <c r="A369" s="51"/>
      <c r="B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customFormat="false" ht="12.75" hidden="false" customHeight="false" outlineLevel="0" collapsed="false">
      <c r="A370" s="51"/>
      <c r="B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customFormat="false" ht="12.75" hidden="false" customHeight="false" outlineLevel="0" collapsed="false">
      <c r="A371" s="51"/>
      <c r="B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customFormat="false" ht="12.75" hidden="false" customHeight="false" outlineLevel="0" collapsed="false">
      <c r="A372" s="51"/>
      <c r="B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customFormat="false" ht="12.75" hidden="false" customHeight="false" outlineLevel="0" collapsed="false">
      <c r="A373" s="51"/>
      <c r="B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customFormat="false" ht="12.75" hidden="false" customHeight="false" outlineLevel="0" collapsed="false">
      <c r="A374" s="51"/>
      <c r="B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customFormat="false" ht="12.75" hidden="false" customHeight="false" outlineLevel="0" collapsed="false">
      <c r="A375" s="51"/>
      <c r="B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customFormat="false" ht="12.75" hidden="false" customHeight="false" outlineLevel="0" collapsed="false">
      <c r="A376" s="51"/>
      <c r="B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customFormat="false" ht="12.75" hidden="false" customHeight="false" outlineLevel="0" collapsed="false">
      <c r="A377" s="51"/>
      <c r="B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customFormat="false" ht="12.75" hidden="false" customHeight="false" outlineLevel="0" collapsed="false">
      <c r="A378" s="51"/>
      <c r="B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customFormat="false" ht="12.75" hidden="false" customHeight="false" outlineLevel="0" collapsed="false">
      <c r="A379" s="51"/>
      <c r="B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customFormat="false" ht="12.75" hidden="false" customHeight="false" outlineLevel="0" collapsed="false">
      <c r="A380" s="51"/>
      <c r="B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customFormat="false" ht="12.75" hidden="false" customHeight="false" outlineLevel="0" collapsed="false">
      <c r="A381" s="51"/>
      <c r="B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customFormat="false" ht="12.75" hidden="false" customHeight="false" outlineLevel="0" collapsed="false">
      <c r="A382" s="51"/>
      <c r="B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customFormat="false" ht="12.75" hidden="false" customHeight="false" outlineLevel="0" collapsed="false">
      <c r="A383" s="51"/>
      <c r="B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customFormat="false" ht="12.75" hidden="false" customHeight="false" outlineLevel="0" collapsed="false">
      <c r="A384" s="51"/>
      <c r="B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customFormat="false" ht="12.75" hidden="false" customHeight="false" outlineLevel="0" collapsed="false">
      <c r="A385" s="51"/>
      <c r="B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customFormat="false" ht="12.75" hidden="false" customHeight="false" outlineLevel="0" collapsed="false">
      <c r="A386" s="51"/>
      <c r="B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customFormat="false" ht="12.75" hidden="false" customHeight="false" outlineLevel="0" collapsed="false">
      <c r="A387" s="51"/>
      <c r="B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customFormat="false" ht="12.75" hidden="false" customHeight="false" outlineLevel="0" collapsed="false">
      <c r="A388" s="51"/>
      <c r="B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customFormat="false" ht="12.75" hidden="false" customHeight="false" outlineLevel="0" collapsed="false">
      <c r="A389" s="51"/>
      <c r="B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customFormat="false" ht="12.75" hidden="false" customHeight="false" outlineLevel="0" collapsed="false">
      <c r="A390" s="51"/>
      <c r="B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customFormat="false" ht="12.75" hidden="false" customHeight="false" outlineLevel="0" collapsed="false">
      <c r="A391" s="51"/>
      <c r="B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customFormat="false" ht="12.75" hidden="false" customHeight="false" outlineLevel="0" collapsed="false">
      <c r="A392" s="51"/>
      <c r="B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customFormat="false" ht="12.75" hidden="false" customHeight="false" outlineLevel="0" collapsed="false">
      <c r="A393" s="51"/>
      <c r="B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customFormat="false" ht="12.75" hidden="false" customHeight="false" outlineLevel="0" collapsed="false">
      <c r="A394" s="51"/>
      <c r="B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customFormat="false" ht="12.75" hidden="false" customHeight="false" outlineLevel="0" collapsed="false">
      <c r="A395" s="51"/>
      <c r="B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customFormat="false" ht="12.75" hidden="false" customHeight="false" outlineLevel="0" collapsed="false">
      <c r="A396" s="51"/>
      <c r="B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customFormat="false" ht="12.75" hidden="false" customHeight="false" outlineLevel="0" collapsed="false">
      <c r="A397" s="51"/>
      <c r="B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customFormat="false" ht="12.75" hidden="false" customHeight="false" outlineLevel="0" collapsed="false">
      <c r="A398" s="51"/>
      <c r="B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customFormat="false" ht="12.75" hidden="false" customHeight="false" outlineLevel="0" collapsed="false">
      <c r="A399" s="51"/>
      <c r="B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customFormat="false" ht="12.75" hidden="false" customHeight="false" outlineLevel="0" collapsed="false">
      <c r="A400" s="51"/>
      <c r="B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customFormat="false" ht="12.75" hidden="false" customHeight="false" outlineLevel="0" collapsed="false">
      <c r="A401" s="51"/>
      <c r="B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customFormat="false" ht="12.75" hidden="false" customHeight="false" outlineLevel="0" collapsed="false">
      <c r="A402" s="51"/>
      <c r="B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customFormat="false" ht="12.75" hidden="false" customHeight="false" outlineLevel="0" collapsed="false">
      <c r="A403" s="51"/>
      <c r="B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customFormat="false" ht="12.75" hidden="false" customHeight="false" outlineLevel="0" collapsed="false">
      <c r="A404" s="51"/>
      <c r="B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customFormat="false" ht="12.75" hidden="false" customHeight="false" outlineLevel="0" collapsed="false">
      <c r="A405" s="51"/>
      <c r="B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customFormat="false" ht="12.75" hidden="false" customHeight="false" outlineLevel="0" collapsed="false">
      <c r="A406" s="51"/>
      <c r="B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customFormat="false" ht="12.75" hidden="false" customHeight="false" outlineLevel="0" collapsed="false">
      <c r="A407" s="51"/>
      <c r="B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customFormat="false" ht="12.75" hidden="false" customHeight="false" outlineLevel="0" collapsed="false">
      <c r="A408" s="51"/>
      <c r="B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customFormat="false" ht="12.75" hidden="false" customHeight="false" outlineLevel="0" collapsed="false">
      <c r="A409" s="51"/>
      <c r="B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customFormat="false" ht="12.75" hidden="false" customHeight="false" outlineLevel="0" collapsed="false">
      <c r="A410" s="51"/>
      <c r="B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customFormat="false" ht="12.75" hidden="false" customHeight="false" outlineLevel="0" collapsed="false">
      <c r="A411" s="51"/>
      <c r="B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customFormat="false" ht="12.75" hidden="false" customHeight="false" outlineLevel="0" collapsed="false">
      <c r="A412" s="51"/>
      <c r="B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customFormat="false" ht="12.75" hidden="false" customHeight="false" outlineLevel="0" collapsed="false">
      <c r="A413" s="51"/>
      <c r="B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customFormat="false" ht="12.75" hidden="false" customHeight="false" outlineLevel="0" collapsed="false">
      <c r="A414" s="51"/>
      <c r="B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customFormat="false" ht="12.75" hidden="false" customHeight="false" outlineLevel="0" collapsed="false">
      <c r="A415" s="51"/>
      <c r="B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customFormat="false" ht="12.75" hidden="false" customHeight="false" outlineLevel="0" collapsed="false">
      <c r="A416" s="51"/>
      <c r="B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customFormat="false" ht="12.75" hidden="false" customHeight="false" outlineLevel="0" collapsed="false">
      <c r="A417" s="51"/>
      <c r="B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customFormat="false" ht="12.75" hidden="false" customHeight="false" outlineLevel="0" collapsed="false">
      <c r="A418" s="51"/>
      <c r="B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customFormat="false" ht="12.75" hidden="false" customHeight="false" outlineLevel="0" collapsed="false">
      <c r="A419" s="51"/>
      <c r="B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customFormat="false" ht="12.75" hidden="false" customHeight="false" outlineLevel="0" collapsed="false">
      <c r="A420" s="51"/>
      <c r="B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customFormat="false" ht="12.75" hidden="false" customHeight="false" outlineLevel="0" collapsed="false">
      <c r="A421" s="51"/>
      <c r="B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customFormat="false" ht="12.75" hidden="false" customHeight="false" outlineLevel="0" collapsed="false">
      <c r="A422" s="51"/>
      <c r="B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customFormat="false" ht="12.75" hidden="false" customHeight="false" outlineLevel="0" collapsed="false">
      <c r="A423" s="51"/>
      <c r="B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customFormat="false" ht="12.75" hidden="false" customHeight="false" outlineLevel="0" collapsed="false">
      <c r="A424" s="51"/>
      <c r="B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customFormat="false" ht="12.75" hidden="false" customHeight="false" outlineLevel="0" collapsed="false">
      <c r="A425" s="51"/>
      <c r="B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customFormat="false" ht="12.75" hidden="false" customHeight="false" outlineLevel="0" collapsed="false">
      <c r="A426" s="51"/>
      <c r="B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customFormat="false" ht="12.75" hidden="false" customHeight="false" outlineLevel="0" collapsed="false">
      <c r="A427" s="51"/>
      <c r="B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customFormat="false" ht="12.75" hidden="false" customHeight="false" outlineLevel="0" collapsed="false">
      <c r="A428" s="51"/>
      <c r="B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customFormat="false" ht="12.75" hidden="false" customHeight="false" outlineLevel="0" collapsed="false">
      <c r="A429" s="51"/>
      <c r="B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customFormat="false" ht="12.75" hidden="false" customHeight="false" outlineLevel="0" collapsed="false">
      <c r="A430" s="51"/>
      <c r="B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customFormat="false" ht="12.75" hidden="false" customHeight="false" outlineLevel="0" collapsed="false">
      <c r="A431" s="51"/>
      <c r="B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customFormat="false" ht="12.75" hidden="false" customHeight="false" outlineLevel="0" collapsed="false">
      <c r="A432" s="51"/>
      <c r="B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customFormat="false" ht="12.75" hidden="false" customHeight="false" outlineLevel="0" collapsed="false">
      <c r="A433" s="51"/>
      <c r="B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customFormat="false" ht="12.75" hidden="false" customHeight="false" outlineLevel="0" collapsed="false">
      <c r="A434" s="51"/>
      <c r="B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customFormat="false" ht="12.75" hidden="false" customHeight="false" outlineLevel="0" collapsed="false">
      <c r="A435" s="51"/>
      <c r="B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customFormat="false" ht="12.75" hidden="false" customHeight="false" outlineLevel="0" collapsed="false">
      <c r="A436" s="51"/>
      <c r="B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customFormat="false" ht="12.75" hidden="false" customHeight="false" outlineLevel="0" collapsed="false">
      <c r="A437" s="51"/>
      <c r="B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customFormat="false" ht="12.75" hidden="false" customHeight="false" outlineLevel="0" collapsed="false">
      <c r="A438" s="51"/>
      <c r="B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customFormat="false" ht="12.75" hidden="false" customHeight="false" outlineLevel="0" collapsed="false">
      <c r="A439" s="51"/>
      <c r="B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customFormat="false" ht="12.75" hidden="false" customHeight="false" outlineLevel="0" collapsed="false">
      <c r="A440" s="51"/>
      <c r="B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customFormat="false" ht="12.75" hidden="false" customHeight="false" outlineLevel="0" collapsed="false">
      <c r="A441" s="51"/>
      <c r="B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customFormat="false" ht="12.75" hidden="false" customHeight="false" outlineLevel="0" collapsed="false">
      <c r="A442" s="51"/>
      <c r="B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customFormat="false" ht="12.75" hidden="false" customHeight="false" outlineLevel="0" collapsed="false">
      <c r="A443" s="51"/>
      <c r="B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customFormat="false" ht="12.75" hidden="false" customHeight="false" outlineLevel="0" collapsed="false">
      <c r="A444" s="51"/>
      <c r="B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customFormat="false" ht="12.75" hidden="false" customHeight="false" outlineLevel="0" collapsed="false">
      <c r="A445" s="51"/>
      <c r="B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customFormat="false" ht="12.75" hidden="false" customHeight="false" outlineLevel="0" collapsed="false">
      <c r="A446" s="51"/>
      <c r="B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customFormat="false" ht="12.75" hidden="false" customHeight="false" outlineLevel="0" collapsed="false">
      <c r="A447" s="51"/>
      <c r="B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customFormat="false" ht="12.75" hidden="false" customHeight="false" outlineLevel="0" collapsed="false">
      <c r="A448" s="51"/>
      <c r="B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customFormat="false" ht="12.75" hidden="false" customHeight="false" outlineLevel="0" collapsed="false">
      <c r="A449" s="51"/>
      <c r="B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customFormat="false" ht="12.75" hidden="false" customHeight="false" outlineLevel="0" collapsed="false">
      <c r="A450" s="51"/>
      <c r="B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customFormat="false" ht="12.75" hidden="false" customHeight="false" outlineLevel="0" collapsed="false">
      <c r="A451" s="51"/>
      <c r="B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customFormat="false" ht="12.75" hidden="false" customHeight="false" outlineLevel="0" collapsed="false">
      <c r="A452" s="51"/>
      <c r="B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customFormat="false" ht="12.75" hidden="false" customHeight="false" outlineLevel="0" collapsed="false">
      <c r="A453" s="51"/>
      <c r="B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customFormat="false" ht="12.75" hidden="false" customHeight="false" outlineLevel="0" collapsed="false">
      <c r="A454" s="51"/>
      <c r="B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customFormat="false" ht="12.75" hidden="false" customHeight="false" outlineLevel="0" collapsed="false">
      <c r="A455" s="51"/>
      <c r="B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customFormat="false" ht="12.75" hidden="false" customHeight="false" outlineLevel="0" collapsed="false">
      <c r="A456" s="51"/>
      <c r="B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customFormat="false" ht="12.75" hidden="false" customHeight="false" outlineLevel="0" collapsed="false">
      <c r="A457" s="51"/>
      <c r="B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customFormat="false" ht="12.75" hidden="false" customHeight="false" outlineLevel="0" collapsed="false">
      <c r="A458" s="51"/>
      <c r="B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customFormat="false" ht="12.75" hidden="false" customHeight="false" outlineLevel="0" collapsed="false">
      <c r="A459" s="51"/>
      <c r="B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customFormat="false" ht="12.75" hidden="false" customHeight="false" outlineLevel="0" collapsed="false">
      <c r="A460" s="51"/>
      <c r="B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customFormat="false" ht="12.75" hidden="false" customHeight="false" outlineLevel="0" collapsed="false">
      <c r="A461" s="51"/>
      <c r="B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customFormat="false" ht="12.75" hidden="false" customHeight="false" outlineLevel="0" collapsed="false">
      <c r="A462" s="51"/>
      <c r="B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customFormat="false" ht="12.75" hidden="false" customHeight="false" outlineLevel="0" collapsed="false">
      <c r="A463" s="51"/>
      <c r="B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customFormat="false" ht="12.75" hidden="false" customHeight="false" outlineLevel="0" collapsed="false">
      <c r="A464" s="51"/>
      <c r="B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customFormat="false" ht="12.75" hidden="false" customHeight="false" outlineLevel="0" collapsed="false">
      <c r="A465" s="51"/>
      <c r="B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customFormat="false" ht="12.75" hidden="false" customHeight="false" outlineLevel="0" collapsed="false">
      <c r="A466" s="51"/>
      <c r="B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customFormat="false" ht="12.75" hidden="false" customHeight="false" outlineLevel="0" collapsed="false">
      <c r="A467" s="51"/>
      <c r="B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customFormat="false" ht="12.75" hidden="false" customHeight="false" outlineLevel="0" collapsed="false">
      <c r="A468" s="51"/>
      <c r="B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customFormat="false" ht="12.75" hidden="false" customHeight="false" outlineLevel="0" collapsed="false">
      <c r="A469" s="51"/>
      <c r="B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customFormat="false" ht="12.75" hidden="false" customHeight="false" outlineLevel="0" collapsed="false">
      <c r="A470" s="51"/>
      <c r="B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customFormat="false" ht="12.75" hidden="false" customHeight="false" outlineLevel="0" collapsed="false">
      <c r="A471" s="51"/>
      <c r="B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customFormat="false" ht="12.75" hidden="false" customHeight="false" outlineLevel="0" collapsed="false">
      <c r="A472" s="51"/>
      <c r="B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customFormat="false" ht="12.75" hidden="false" customHeight="false" outlineLevel="0" collapsed="false">
      <c r="A473" s="51"/>
      <c r="B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customFormat="false" ht="12.75" hidden="false" customHeight="false" outlineLevel="0" collapsed="false">
      <c r="A474" s="51"/>
      <c r="B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customFormat="false" ht="12.75" hidden="false" customHeight="false" outlineLevel="0" collapsed="false">
      <c r="A475" s="51"/>
      <c r="B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customFormat="false" ht="12.75" hidden="false" customHeight="false" outlineLevel="0" collapsed="false">
      <c r="A476" s="51"/>
      <c r="B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customFormat="false" ht="12.75" hidden="false" customHeight="false" outlineLevel="0" collapsed="false">
      <c r="A477" s="51"/>
      <c r="B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customFormat="false" ht="12.75" hidden="false" customHeight="false" outlineLevel="0" collapsed="false">
      <c r="A478" s="51"/>
      <c r="B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customFormat="false" ht="12.75" hidden="false" customHeight="false" outlineLevel="0" collapsed="false">
      <c r="A479" s="51"/>
      <c r="B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customFormat="false" ht="12.75" hidden="false" customHeight="false" outlineLevel="0" collapsed="false">
      <c r="A480" s="51"/>
      <c r="B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customFormat="false" ht="12.75" hidden="false" customHeight="false" outlineLevel="0" collapsed="false">
      <c r="A481" s="51"/>
      <c r="B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customFormat="false" ht="12.75" hidden="false" customHeight="false" outlineLevel="0" collapsed="false">
      <c r="A482" s="51"/>
      <c r="B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customFormat="false" ht="12.75" hidden="false" customHeight="false" outlineLevel="0" collapsed="false">
      <c r="A483" s="51"/>
      <c r="B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customFormat="false" ht="12.75" hidden="false" customHeight="false" outlineLevel="0" collapsed="false">
      <c r="A484" s="51"/>
      <c r="B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customFormat="false" ht="12.75" hidden="false" customHeight="false" outlineLevel="0" collapsed="false">
      <c r="A485" s="51"/>
      <c r="B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customFormat="false" ht="12.75" hidden="false" customHeight="false" outlineLevel="0" collapsed="false">
      <c r="A486" s="51"/>
      <c r="B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customFormat="false" ht="12.75" hidden="false" customHeight="false" outlineLevel="0" collapsed="false">
      <c r="A487" s="51"/>
      <c r="B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customFormat="false" ht="12.75" hidden="false" customHeight="false" outlineLevel="0" collapsed="false">
      <c r="A488" s="51"/>
      <c r="B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customFormat="false" ht="12.75" hidden="false" customHeight="false" outlineLevel="0" collapsed="false">
      <c r="A489" s="51"/>
      <c r="B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customFormat="false" ht="12.75" hidden="false" customHeight="false" outlineLevel="0" collapsed="false">
      <c r="A490" s="51"/>
      <c r="B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customFormat="false" ht="12.75" hidden="false" customHeight="false" outlineLevel="0" collapsed="false">
      <c r="A491" s="51"/>
      <c r="B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customFormat="false" ht="12.75" hidden="false" customHeight="false" outlineLevel="0" collapsed="false">
      <c r="A492" s="51"/>
      <c r="B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customFormat="false" ht="12.75" hidden="false" customHeight="false" outlineLevel="0" collapsed="false">
      <c r="A493" s="51"/>
      <c r="B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customFormat="false" ht="12.75" hidden="false" customHeight="false" outlineLevel="0" collapsed="false">
      <c r="A494" s="51"/>
      <c r="B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customFormat="false" ht="12.75" hidden="false" customHeight="false" outlineLevel="0" collapsed="false">
      <c r="A495" s="51"/>
      <c r="B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customFormat="false" ht="12.75" hidden="false" customHeight="false" outlineLevel="0" collapsed="false">
      <c r="A496" s="51"/>
      <c r="B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customFormat="false" ht="12.75" hidden="false" customHeight="false" outlineLevel="0" collapsed="false">
      <c r="A497" s="51"/>
      <c r="B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customFormat="false" ht="12.75" hidden="false" customHeight="false" outlineLevel="0" collapsed="false">
      <c r="A498" s="51"/>
      <c r="B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customFormat="false" ht="12.75" hidden="false" customHeight="false" outlineLevel="0" collapsed="false">
      <c r="A499" s="51"/>
      <c r="B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customFormat="false" ht="12.75" hidden="false" customHeight="false" outlineLevel="0" collapsed="false">
      <c r="A500" s="51"/>
      <c r="B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customFormat="false" ht="12.75" hidden="false" customHeight="false" outlineLevel="0" collapsed="false">
      <c r="A501" s="51"/>
      <c r="B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customFormat="false" ht="12.75" hidden="false" customHeight="false" outlineLevel="0" collapsed="false">
      <c r="A502" s="51"/>
      <c r="B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customFormat="false" ht="12.75" hidden="false" customHeight="false" outlineLevel="0" collapsed="false">
      <c r="A503" s="51"/>
      <c r="B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customFormat="false" ht="12.75" hidden="false" customHeight="false" outlineLevel="0" collapsed="false">
      <c r="A504" s="51"/>
      <c r="B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customFormat="false" ht="12.75" hidden="false" customHeight="false" outlineLevel="0" collapsed="false">
      <c r="A505" s="51"/>
      <c r="B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customFormat="false" ht="12.75" hidden="false" customHeight="false" outlineLevel="0" collapsed="false">
      <c r="A506" s="51"/>
      <c r="B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customFormat="false" ht="12.75" hidden="false" customHeight="false" outlineLevel="0" collapsed="false">
      <c r="A507" s="51"/>
      <c r="B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customFormat="false" ht="12.75" hidden="false" customHeight="false" outlineLevel="0" collapsed="false">
      <c r="A508" s="51"/>
      <c r="B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customFormat="false" ht="12.75" hidden="false" customHeight="false" outlineLevel="0" collapsed="false">
      <c r="A509" s="51"/>
      <c r="B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customFormat="false" ht="12.75" hidden="false" customHeight="false" outlineLevel="0" collapsed="false">
      <c r="A510" s="51"/>
      <c r="B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customFormat="false" ht="12.75" hidden="false" customHeight="false" outlineLevel="0" collapsed="false">
      <c r="A511" s="51"/>
      <c r="B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customFormat="false" ht="12.75" hidden="false" customHeight="false" outlineLevel="0" collapsed="false">
      <c r="A512" s="51"/>
      <c r="B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customFormat="false" ht="12.75" hidden="false" customHeight="false" outlineLevel="0" collapsed="false">
      <c r="A513" s="51"/>
      <c r="B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customFormat="false" ht="12.75" hidden="false" customHeight="false" outlineLevel="0" collapsed="false">
      <c r="A514" s="51"/>
      <c r="B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customFormat="false" ht="12.75" hidden="false" customHeight="false" outlineLevel="0" collapsed="false">
      <c r="A515" s="51"/>
      <c r="B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customFormat="false" ht="12.75" hidden="false" customHeight="false" outlineLevel="0" collapsed="false">
      <c r="A516" s="51"/>
      <c r="B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customFormat="false" ht="12.75" hidden="false" customHeight="false" outlineLevel="0" collapsed="false">
      <c r="A517" s="51"/>
      <c r="B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customFormat="false" ht="12.75" hidden="false" customHeight="false" outlineLevel="0" collapsed="false">
      <c r="A518" s="51"/>
      <c r="B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customFormat="false" ht="12.75" hidden="false" customHeight="false" outlineLevel="0" collapsed="false">
      <c r="A519" s="51"/>
      <c r="B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customFormat="false" ht="12.75" hidden="false" customHeight="false" outlineLevel="0" collapsed="false">
      <c r="A520" s="51"/>
      <c r="B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customFormat="false" ht="12.75" hidden="false" customHeight="false" outlineLevel="0" collapsed="false">
      <c r="A521" s="51"/>
      <c r="B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customFormat="false" ht="12.75" hidden="false" customHeight="false" outlineLevel="0" collapsed="false">
      <c r="A522" s="51"/>
      <c r="B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customFormat="false" ht="12.75" hidden="false" customHeight="false" outlineLevel="0" collapsed="false">
      <c r="A523" s="51"/>
      <c r="B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customFormat="false" ht="12.75" hidden="false" customHeight="false" outlineLevel="0" collapsed="false">
      <c r="A524" s="51"/>
      <c r="B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customFormat="false" ht="12.75" hidden="false" customHeight="false" outlineLevel="0" collapsed="false">
      <c r="A525" s="51"/>
      <c r="B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customFormat="false" ht="12.75" hidden="false" customHeight="false" outlineLevel="0" collapsed="false">
      <c r="A526" s="51"/>
      <c r="B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customFormat="false" ht="12.75" hidden="false" customHeight="false" outlineLevel="0" collapsed="false">
      <c r="A527" s="51"/>
      <c r="B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customFormat="false" ht="12.75" hidden="false" customHeight="false" outlineLevel="0" collapsed="false">
      <c r="A528" s="51"/>
      <c r="B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customFormat="false" ht="12.75" hidden="false" customHeight="false" outlineLevel="0" collapsed="false">
      <c r="A529" s="51"/>
      <c r="B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customFormat="false" ht="12.75" hidden="false" customHeight="false" outlineLevel="0" collapsed="false">
      <c r="A530" s="51"/>
      <c r="B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customFormat="false" ht="12.75" hidden="false" customHeight="false" outlineLevel="0" collapsed="false">
      <c r="A531" s="51"/>
      <c r="B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customFormat="false" ht="12.75" hidden="false" customHeight="false" outlineLevel="0" collapsed="false">
      <c r="A532" s="51"/>
      <c r="B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customFormat="false" ht="12.75" hidden="false" customHeight="false" outlineLevel="0" collapsed="false">
      <c r="A533" s="51"/>
      <c r="B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customFormat="false" ht="12.75" hidden="false" customHeight="false" outlineLevel="0" collapsed="false">
      <c r="A534" s="51"/>
      <c r="B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customFormat="false" ht="12.75" hidden="false" customHeight="false" outlineLevel="0" collapsed="false">
      <c r="A535" s="51"/>
      <c r="B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customFormat="false" ht="12.75" hidden="false" customHeight="false" outlineLevel="0" collapsed="false">
      <c r="A536" s="51"/>
      <c r="B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customFormat="false" ht="12.75" hidden="false" customHeight="false" outlineLevel="0" collapsed="false">
      <c r="A537" s="51"/>
      <c r="B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customFormat="false" ht="12.75" hidden="false" customHeight="false" outlineLevel="0" collapsed="false">
      <c r="A538" s="51"/>
      <c r="B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customFormat="false" ht="12.75" hidden="false" customHeight="false" outlineLevel="0" collapsed="false">
      <c r="A539" s="51"/>
      <c r="B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customFormat="false" ht="12.75" hidden="false" customHeight="false" outlineLevel="0" collapsed="false">
      <c r="A540" s="51"/>
      <c r="B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customFormat="false" ht="12.75" hidden="false" customHeight="false" outlineLevel="0" collapsed="false">
      <c r="A541" s="51"/>
      <c r="B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customFormat="false" ht="12.75" hidden="false" customHeight="false" outlineLevel="0" collapsed="false">
      <c r="A542" s="51"/>
      <c r="B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customFormat="false" ht="12.75" hidden="false" customHeight="false" outlineLevel="0" collapsed="false">
      <c r="A543" s="51"/>
      <c r="B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customFormat="false" ht="12.75" hidden="false" customHeight="false" outlineLevel="0" collapsed="false">
      <c r="A544" s="51"/>
      <c r="B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customFormat="false" ht="12.75" hidden="false" customHeight="false" outlineLevel="0" collapsed="false">
      <c r="A545" s="51"/>
      <c r="B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customFormat="false" ht="12.75" hidden="false" customHeight="false" outlineLevel="0" collapsed="false">
      <c r="A546" s="51"/>
      <c r="B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customFormat="false" ht="12.75" hidden="false" customHeight="false" outlineLevel="0" collapsed="false">
      <c r="A547" s="51"/>
      <c r="B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customFormat="false" ht="12.75" hidden="false" customHeight="false" outlineLevel="0" collapsed="false">
      <c r="A548" s="51"/>
      <c r="B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customFormat="false" ht="12.75" hidden="false" customHeight="false" outlineLevel="0" collapsed="false">
      <c r="A549" s="51"/>
      <c r="B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customFormat="false" ht="12.75" hidden="false" customHeight="false" outlineLevel="0" collapsed="false">
      <c r="A550" s="51"/>
      <c r="B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customFormat="false" ht="12.75" hidden="false" customHeight="false" outlineLevel="0" collapsed="false">
      <c r="A551" s="51"/>
      <c r="B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customFormat="false" ht="12.75" hidden="false" customHeight="false" outlineLevel="0" collapsed="false">
      <c r="A552" s="51"/>
      <c r="B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customFormat="false" ht="12.75" hidden="false" customHeight="false" outlineLevel="0" collapsed="false">
      <c r="A553" s="51"/>
      <c r="B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customFormat="false" ht="12.75" hidden="false" customHeight="false" outlineLevel="0" collapsed="false">
      <c r="A554" s="51"/>
      <c r="B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customFormat="false" ht="12.75" hidden="false" customHeight="false" outlineLevel="0" collapsed="false">
      <c r="A555" s="51"/>
      <c r="B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customFormat="false" ht="12.75" hidden="false" customHeight="false" outlineLevel="0" collapsed="false">
      <c r="A556" s="51"/>
      <c r="B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customFormat="false" ht="12.75" hidden="false" customHeight="false" outlineLevel="0" collapsed="false">
      <c r="A557" s="51"/>
      <c r="B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customFormat="false" ht="12.75" hidden="false" customHeight="false" outlineLevel="0" collapsed="false">
      <c r="A558" s="51"/>
      <c r="B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customFormat="false" ht="12.75" hidden="false" customHeight="false" outlineLevel="0" collapsed="false">
      <c r="A559" s="51"/>
      <c r="B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customFormat="false" ht="12.75" hidden="false" customHeight="false" outlineLevel="0" collapsed="false">
      <c r="A560" s="51"/>
      <c r="B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customFormat="false" ht="12.75" hidden="false" customHeight="false" outlineLevel="0" collapsed="false">
      <c r="A561" s="51"/>
      <c r="B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customFormat="false" ht="12.75" hidden="false" customHeight="false" outlineLevel="0" collapsed="false">
      <c r="A562" s="51"/>
      <c r="B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customFormat="false" ht="12.75" hidden="false" customHeight="false" outlineLevel="0" collapsed="false">
      <c r="A563" s="51"/>
      <c r="B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customFormat="false" ht="12.75" hidden="false" customHeight="false" outlineLevel="0" collapsed="false">
      <c r="A564" s="51"/>
      <c r="B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customFormat="false" ht="12.75" hidden="false" customHeight="false" outlineLevel="0" collapsed="false">
      <c r="A565" s="51"/>
      <c r="B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customFormat="false" ht="12.75" hidden="false" customHeight="false" outlineLevel="0" collapsed="false">
      <c r="A566" s="51"/>
      <c r="B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customFormat="false" ht="12.75" hidden="false" customHeight="false" outlineLevel="0" collapsed="false">
      <c r="A567" s="51"/>
      <c r="B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customFormat="false" ht="12.75" hidden="false" customHeight="false" outlineLevel="0" collapsed="false">
      <c r="A568" s="51"/>
      <c r="B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customFormat="false" ht="12.75" hidden="false" customHeight="false" outlineLevel="0" collapsed="false">
      <c r="A569" s="51"/>
      <c r="B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customFormat="false" ht="12.75" hidden="false" customHeight="false" outlineLevel="0" collapsed="false">
      <c r="A570" s="51"/>
      <c r="B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customFormat="false" ht="12.75" hidden="false" customHeight="false" outlineLevel="0" collapsed="false">
      <c r="A571" s="51"/>
      <c r="B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customFormat="false" ht="12.75" hidden="false" customHeight="false" outlineLevel="0" collapsed="false">
      <c r="A572" s="51"/>
      <c r="B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customFormat="false" ht="12.75" hidden="false" customHeight="false" outlineLevel="0" collapsed="false">
      <c r="A573" s="51"/>
      <c r="B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customFormat="false" ht="12.75" hidden="false" customHeight="false" outlineLevel="0" collapsed="false">
      <c r="A574" s="51"/>
      <c r="B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customFormat="false" ht="12.75" hidden="false" customHeight="false" outlineLevel="0" collapsed="false">
      <c r="A575" s="51"/>
      <c r="B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customFormat="false" ht="12.75" hidden="false" customHeight="false" outlineLevel="0" collapsed="false">
      <c r="A576" s="51"/>
      <c r="B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customFormat="false" ht="12.75" hidden="false" customHeight="false" outlineLevel="0" collapsed="false">
      <c r="A577" s="51"/>
      <c r="B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customFormat="false" ht="12.75" hidden="false" customHeight="false" outlineLevel="0" collapsed="false">
      <c r="A578" s="51"/>
      <c r="B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customFormat="false" ht="12.75" hidden="false" customHeight="false" outlineLevel="0" collapsed="false">
      <c r="A579" s="51"/>
      <c r="B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customFormat="false" ht="12.75" hidden="false" customHeight="false" outlineLevel="0" collapsed="false">
      <c r="A580" s="51"/>
      <c r="B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customFormat="false" ht="12.75" hidden="false" customHeight="false" outlineLevel="0" collapsed="false">
      <c r="A581" s="51"/>
      <c r="B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customFormat="false" ht="12.75" hidden="false" customHeight="false" outlineLevel="0" collapsed="false">
      <c r="A582" s="51"/>
      <c r="B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customFormat="false" ht="12.75" hidden="false" customHeight="false" outlineLevel="0" collapsed="false">
      <c r="A583" s="51"/>
      <c r="B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customFormat="false" ht="12.75" hidden="false" customHeight="false" outlineLevel="0" collapsed="false">
      <c r="A584" s="51"/>
      <c r="B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customFormat="false" ht="12.75" hidden="false" customHeight="false" outlineLevel="0" collapsed="false">
      <c r="A585" s="51"/>
      <c r="B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customFormat="false" ht="12.75" hidden="false" customHeight="false" outlineLevel="0" collapsed="false">
      <c r="A586" s="51"/>
      <c r="B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customFormat="false" ht="12.75" hidden="false" customHeight="false" outlineLevel="0" collapsed="false">
      <c r="A587" s="51"/>
      <c r="B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customFormat="false" ht="12.75" hidden="false" customHeight="false" outlineLevel="0" collapsed="false">
      <c r="A588" s="51"/>
      <c r="B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customFormat="false" ht="12.75" hidden="false" customHeight="false" outlineLevel="0" collapsed="false">
      <c r="A589" s="51"/>
      <c r="B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customFormat="false" ht="12.75" hidden="false" customHeight="false" outlineLevel="0" collapsed="false">
      <c r="A590" s="51"/>
      <c r="B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570" topLeftCell="BM1" activePane="bottomLeft" state="split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85"/>
    <col collapsed="false" customWidth="true" hidden="false" outlineLevel="0" max="2" min="2" style="3" width="6.28"/>
    <col collapsed="false" customWidth="true" hidden="false" outlineLevel="0" max="3" min="3" style="3" width="12.7"/>
    <col collapsed="false" customWidth="true" hidden="false" outlineLevel="0" max="4" min="4" style="3" width="11.56"/>
    <col collapsed="false" customWidth="true" hidden="false" outlineLevel="0" max="5" min="5" style="3" width="3.99"/>
    <col collapsed="false" customWidth="true" hidden="false" outlineLevel="0" max="6" min="6" style="3" width="15.28"/>
    <col collapsed="false" customWidth="true" hidden="false" outlineLevel="0" max="7" min="7" style="3" width="43.85"/>
    <col collapsed="false" customWidth="true" hidden="false" outlineLevel="0" max="8" min="8" style="3" width="15.7"/>
    <col collapsed="false" customWidth="true" hidden="false" outlineLevel="0" max="9" min="9" style="3" width="6.56"/>
    <col collapsed="false" customWidth="true" hidden="false" outlineLevel="0" max="10" min="10" style="3" width="6.41"/>
    <col collapsed="false" customWidth="true" hidden="false" outlineLevel="0" max="11" min="11" style="3" width="9.41"/>
    <col collapsed="false" customWidth="true" hidden="false" outlineLevel="0" max="13" min="12" style="3" width="7.7"/>
    <col collapsed="false" customWidth="true" hidden="false" outlineLevel="0" max="14" min="14" style="3" width="7.56"/>
    <col collapsed="false" customWidth="true" hidden="false" outlineLevel="0" max="15" min="15" style="3" width="106.41"/>
    <col collapsed="false" customWidth="false" hidden="false" outlineLevel="0" max="257" min="16" style="3" width="9.14"/>
  </cols>
  <sheetData>
    <row r="1" customFormat="false" ht="12.75" hidden="false" customHeight="false" outlineLevel="0" collapsed="false">
      <c r="L1" s="60" t="s">
        <v>31</v>
      </c>
      <c r="M1" s="3" t="s">
        <v>32</v>
      </c>
      <c r="N1" s="61" t="s">
        <v>33</v>
      </c>
    </row>
    <row r="2" customFormat="false" ht="12.75" hidden="false" customHeight="false" outlineLevel="0" collapsed="false">
      <c r="A2" s="62" t="s">
        <v>34</v>
      </c>
      <c r="B2" s="62" t="s">
        <v>35</v>
      </c>
      <c r="C2" s="62" t="s">
        <v>36</v>
      </c>
      <c r="D2" s="62" t="s">
        <v>37</v>
      </c>
      <c r="E2" s="62" t="s">
        <v>38</v>
      </c>
      <c r="F2" s="62" t="s">
        <v>39</v>
      </c>
      <c r="G2" s="62" t="s">
        <v>40</v>
      </c>
      <c r="H2" s="62" t="s">
        <v>41</v>
      </c>
      <c r="I2" s="62" t="s">
        <v>42</v>
      </c>
      <c r="J2" s="62" t="s">
        <v>43</v>
      </c>
      <c r="K2" s="62" t="s">
        <v>44</v>
      </c>
      <c r="L2" s="62" t="s">
        <v>45</v>
      </c>
      <c r="M2" s="62" t="s">
        <v>45</v>
      </c>
      <c r="N2" s="63" t="s">
        <v>46</v>
      </c>
      <c r="O2" s="62" t="s">
        <v>47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</row>
    <row r="3" customFormat="false" ht="12.75" hidden="false" customHeight="false" outlineLevel="0" collapsed="false">
      <c r="A3" s="65" t="n">
        <v>63</v>
      </c>
      <c r="B3" s="65" t="n">
        <v>1999</v>
      </c>
      <c r="C3" s="65" t="s">
        <v>48</v>
      </c>
      <c r="D3" s="65" t="s">
        <v>48</v>
      </c>
      <c r="E3" s="65" t="s">
        <v>49</v>
      </c>
      <c r="F3" s="65" t="s">
        <v>50</v>
      </c>
      <c r="G3" s="65" t="s">
        <v>51</v>
      </c>
      <c r="H3" s="65" t="s">
        <v>52</v>
      </c>
      <c r="I3" s="65" t="s">
        <v>53</v>
      </c>
      <c r="J3" s="66" t="s">
        <v>54</v>
      </c>
      <c r="K3" s="65" t="s">
        <v>55</v>
      </c>
      <c r="L3" s="65" t="n">
        <v>500</v>
      </c>
      <c r="M3" s="65" t="n">
        <v>250</v>
      </c>
      <c r="N3" s="65" t="s">
        <v>56</v>
      </c>
      <c r="O3" s="67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2.75" hidden="false" customHeight="false" outlineLevel="0" collapsed="false">
      <c r="A4" s="65" t="n">
        <v>325</v>
      </c>
      <c r="B4" s="65" t="n">
        <v>2001</v>
      </c>
      <c r="C4" s="65" t="s">
        <v>57</v>
      </c>
      <c r="D4" s="65" t="s">
        <v>58</v>
      </c>
      <c r="E4" s="65" t="s">
        <v>49</v>
      </c>
      <c r="F4" s="65" t="s">
        <v>59</v>
      </c>
      <c r="G4" s="65" t="s">
        <v>60</v>
      </c>
      <c r="H4" s="67"/>
      <c r="I4" s="65" t="s">
        <v>53</v>
      </c>
      <c r="J4" s="66" t="s">
        <v>54</v>
      </c>
      <c r="K4" s="65" t="s">
        <v>61</v>
      </c>
      <c r="L4" s="65" t="n">
        <v>250</v>
      </c>
      <c r="M4" s="65" t="n">
        <v>230</v>
      </c>
      <c r="N4" s="65" t="s">
        <v>56</v>
      </c>
      <c r="O4" s="67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7" customFormat="false" ht="12.75" hidden="false" customHeight="false" outlineLevel="0" collapsed="false">
      <c r="A7" s="65" t="n">
        <v>339</v>
      </c>
      <c r="B7" s="65" t="n">
        <v>2001</v>
      </c>
      <c r="C7" s="65" t="s">
        <v>62</v>
      </c>
      <c r="D7" s="65" t="s">
        <v>62</v>
      </c>
      <c r="E7" s="65" t="s">
        <v>49</v>
      </c>
      <c r="F7" s="65" t="s">
        <v>63</v>
      </c>
      <c r="G7" s="65" t="s">
        <v>64</v>
      </c>
      <c r="H7" s="67"/>
      <c r="I7" s="65" t="s">
        <v>53</v>
      </c>
      <c r="J7" s="66" t="s">
        <v>54</v>
      </c>
      <c r="K7" s="65" t="s">
        <v>65</v>
      </c>
      <c r="L7" s="65" t="n">
        <v>846</v>
      </c>
      <c r="M7" s="65" t="n">
        <v>846</v>
      </c>
      <c r="N7" s="65" t="s">
        <v>56</v>
      </c>
      <c r="O7" s="65" t="s">
        <v>66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2.75" hidden="false" customHeight="false" outlineLevel="0" collapsed="false">
      <c r="A8" s="65" t="n">
        <v>451</v>
      </c>
      <c r="B8" s="65" t="n">
        <v>2002</v>
      </c>
      <c r="C8" s="65" t="s">
        <v>67</v>
      </c>
      <c r="D8" s="65" t="s">
        <v>62</v>
      </c>
      <c r="E8" s="65" t="s">
        <v>49</v>
      </c>
      <c r="F8" s="65" t="s">
        <v>68</v>
      </c>
      <c r="G8" s="65" t="s">
        <v>69</v>
      </c>
      <c r="H8" s="67"/>
      <c r="I8" s="65" t="s">
        <v>70</v>
      </c>
      <c r="J8" s="66" t="s">
        <v>54</v>
      </c>
      <c r="K8" s="65" t="s">
        <v>71</v>
      </c>
      <c r="L8" s="65" t="n">
        <v>900</v>
      </c>
      <c r="M8" s="65" t="n">
        <v>900</v>
      </c>
      <c r="N8" s="65" t="s">
        <v>56</v>
      </c>
      <c r="O8" s="67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2.75" hidden="false" customHeight="false" outlineLevel="0" collapsed="false">
      <c r="A9" s="65" t="n">
        <v>452</v>
      </c>
      <c r="B9" s="65" t="n">
        <v>2002</v>
      </c>
      <c r="C9" s="65" t="s">
        <v>72</v>
      </c>
      <c r="D9" s="65" t="s">
        <v>73</v>
      </c>
      <c r="E9" s="65" t="s">
        <v>49</v>
      </c>
      <c r="F9" s="65" t="s">
        <v>74</v>
      </c>
      <c r="G9" s="65" t="s">
        <v>75</v>
      </c>
      <c r="H9" s="65" t="s">
        <v>76</v>
      </c>
      <c r="I9" s="65" t="s">
        <v>77</v>
      </c>
      <c r="J9" s="66" t="s">
        <v>54</v>
      </c>
      <c r="K9" s="65" t="s">
        <v>71</v>
      </c>
      <c r="L9" s="65" t="n">
        <v>785</v>
      </c>
      <c r="M9" s="65" t="n">
        <v>785</v>
      </c>
      <c r="N9" s="65" t="s">
        <v>56</v>
      </c>
      <c r="O9" s="65" t="s">
        <v>78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</row>
    <row r="10" customFormat="false" ht="12.75" hidden="false" customHeight="false" outlineLevel="0" collapsed="false">
      <c r="A10" s="65" t="n">
        <v>453</v>
      </c>
      <c r="B10" s="65" t="n">
        <v>2002</v>
      </c>
      <c r="C10" s="65" t="s">
        <v>72</v>
      </c>
      <c r="D10" s="65" t="s">
        <v>73</v>
      </c>
      <c r="E10" s="65" t="s">
        <v>49</v>
      </c>
      <c r="F10" s="65" t="s">
        <v>79</v>
      </c>
      <c r="G10" s="65" t="s">
        <v>80</v>
      </c>
      <c r="H10" s="67"/>
      <c r="I10" s="65" t="s">
        <v>70</v>
      </c>
      <c r="J10" s="66" t="s">
        <v>54</v>
      </c>
      <c r="K10" s="65" t="s">
        <v>65</v>
      </c>
      <c r="L10" s="65" t="n">
        <v>1086</v>
      </c>
      <c r="M10" s="65" t="n">
        <v>1086</v>
      </c>
      <c r="N10" s="65" t="s">
        <v>56</v>
      </c>
      <c r="O10" s="67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customFormat="false" ht="12.75" hidden="false" customHeight="false" outlineLevel="0" collapsed="false">
      <c r="A11" s="65" t="n">
        <v>560</v>
      </c>
      <c r="B11" s="65" t="n">
        <v>2003</v>
      </c>
      <c r="C11" s="65" t="s">
        <v>81</v>
      </c>
      <c r="D11" s="65" t="s">
        <v>82</v>
      </c>
      <c r="E11" s="65" t="s">
        <v>49</v>
      </c>
      <c r="F11" s="65" t="s">
        <v>63</v>
      </c>
      <c r="G11" s="65" t="s">
        <v>83</v>
      </c>
      <c r="H11" s="67"/>
      <c r="I11" s="65" t="s">
        <v>77</v>
      </c>
      <c r="J11" s="66" t="s">
        <v>54</v>
      </c>
      <c r="K11" s="65" t="s">
        <v>65</v>
      </c>
      <c r="L11" s="65" t="n">
        <v>850</v>
      </c>
      <c r="M11" s="65" t="n">
        <v>850</v>
      </c>
      <c r="N11" s="65" t="s">
        <v>56</v>
      </c>
      <c r="O11" s="65" t="s">
        <v>84</v>
      </c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</row>
    <row r="13" customFormat="false" ht="12.75" hidden="false" customHeight="false" outlineLevel="0" collapsed="false">
      <c r="A13" s="65" t="n">
        <v>326</v>
      </c>
      <c r="B13" s="65" t="n">
        <v>2001</v>
      </c>
      <c r="C13" s="65" t="s">
        <v>85</v>
      </c>
      <c r="D13" s="65" t="s">
        <v>62</v>
      </c>
      <c r="E13" s="65" t="s">
        <v>49</v>
      </c>
      <c r="F13" s="65" t="s">
        <v>86</v>
      </c>
      <c r="G13" s="65" t="s">
        <v>87</v>
      </c>
      <c r="H13" s="65" t="s">
        <v>88</v>
      </c>
      <c r="I13" s="65" t="s">
        <v>53</v>
      </c>
      <c r="J13" s="66" t="s">
        <v>54</v>
      </c>
      <c r="K13" s="65" t="s">
        <v>89</v>
      </c>
      <c r="L13" s="65" t="n">
        <v>233</v>
      </c>
      <c r="M13" s="65" t="n">
        <v>0</v>
      </c>
      <c r="N13" s="65" t="s">
        <v>56</v>
      </c>
      <c r="O13" s="67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2.75" hidden="false" customHeight="false" outlineLevel="0" collapsed="false">
      <c r="A14" s="65" t="n">
        <v>164</v>
      </c>
      <c r="B14" s="65" t="n">
        <v>2000</v>
      </c>
      <c r="C14" s="65" t="s">
        <v>67</v>
      </c>
      <c r="D14" s="65" t="s">
        <v>62</v>
      </c>
      <c r="E14" s="65" t="s">
        <v>49</v>
      </c>
      <c r="F14" s="65" t="s">
        <v>86</v>
      </c>
      <c r="G14" s="65" t="s">
        <v>90</v>
      </c>
      <c r="H14" s="65" t="s">
        <v>88</v>
      </c>
      <c r="I14" s="65" t="s">
        <v>53</v>
      </c>
      <c r="J14" s="66" t="s">
        <v>54</v>
      </c>
      <c r="K14" s="65" t="s">
        <v>65</v>
      </c>
      <c r="L14" s="65" t="n">
        <v>537</v>
      </c>
      <c r="M14" s="65" t="n">
        <v>0</v>
      </c>
      <c r="N14" s="65" t="s">
        <v>56</v>
      </c>
      <c r="O14" s="67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2.75" hidden="false" customHeight="false" outlineLevel="0" collapsed="false">
      <c r="A15" s="65" t="n">
        <v>61</v>
      </c>
      <c r="B15" s="65" t="n">
        <v>1999</v>
      </c>
      <c r="C15" s="65" t="s">
        <v>85</v>
      </c>
      <c r="D15" s="65" t="s">
        <v>62</v>
      </c>
      <c r="E15" s="65" t="s">
        <v>49</v>
      </c>
      <c r="F15" s="65" t="s">
        <v>86</v>
      </c>
      <c r="G15" s="65" t="s">
        <v>91</v>
      </c>
      <c r="H15" s="67"/>
      <c r="I15" s="65" t="s">
        <v>53</v>
      </c>
      <c r="J15" s="66" t="s">
        <v>54</v>
      </c>
      <c r="K15" s="65" t="s">
        <v>92</v>
      </c>
      <c r="L15" s="65" t="n">
        <v>97</v>
      </c>
      <c r="M15" s="65" t="n">
        <v>0</v>
      </c>
      <c r="N15" s="65" t="s">
        <v>93</v>
      </c>
      <c r="O15" s="67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2.75" hidden="false" customHeight="false" outlineLevel="0" collapsed="false">
      <c r="A16" s="65" t="n">
        <v>62</v>
      </c>
      <c r="B16" s="65" t="n">
        <v>1999</v>
      </c>
      <c r="C16" s="65" t="s">
        <v>94</v>
      </c>
      <c r="D16" s="65" t="s">
        <v>95</v>
      </c>
      <c r="E16" s="65" t="s">
        <v>49</v>
      </c>
      <c r="F16" s="65" t="s">
        <v>86</v>
      </c>
      <c r="G16" s="65" t="s">
        <v>96</v>
      </c>
      <c r="H16" s="65" t="s">
        <v>88</v>
      </c>
      <c r="I16" s="65" t="s">
        <v>53</v>
      </c>
      <c r="J16" s="66" t="s">
        <v>54</v>
      </c>
      <c r="K16" s="65" t="s">
        <v>89</v>
      </c>
      <c r="L16" s="65" t="n">
        <v>457.5</v>
      </c>
      <c r="M16" s="65" t="n">
        <v>0</v>
      </c>
      <c r="N16" s="65" t="s">
        <v>93</v>
      </c>
      <c r="O16" s="65" t="s">
        <v>97</v>
      </c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2.75" hidden="false" customHeight="false" outlineLevel="0" collapsed="false">
      <c r="A17" s="65" t="n">
        <v>462</v>
      </c>
      <c r="B17" s="65" t="n">
        <v>2003</v>
      </c>
      <c r="C17" s="65" t="s">
        <v>48</v>
      </c>
      <c r="D17" s="65" t="s">
        <v>98</v>
      </c>
      <c r="E17" s="65" t="s">
        <v>49</v>
      </c>
      <c r="F17" s="65" t="s">
        <v>86</v>
      </c>
      <c r="G17" s="65" t="s">
        <v>99</v>
      </c>
      <c r="H17" s="67"/>
      <c r="I17" s="65" t="s">
        <v>53</v>
      </c>
      <c r="J17" s="66" t="s">
        <v>54</v>
      </c>
      <c r="K17" s="65" t="s">
        <v>65</v>
      </c>
      <c r="L17" s="65" t="n">
        <v>1260</v>
      </c>
      <c r="M17" s="65" t="n">
        <v>0</v>
      </c>
      <c r="N17" s="65" t="s">
        <v>56</v>
      </c>
      <c r="O17" s="67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2.75" hidden="false" customHeight="false" outlineLevel="0" collapsed="false">
      <c r="A18" s="65" t="n">
        <v>475</v>
      </c>
      <c r="B18" s="65" t="n">
        <v>2003</v>
      </c>
      <c r="C18" s="65" t="s">
        <v>100</v>
      </c>
      <c r="D18" s="65" t="s">
        <v>101</v>
      </c>
      <c r="E18" s="65" t="s">
        <v>49</v>
      </c>
      <c r="F18" s="65" t="s">
        <v>102</v>
      </c>
      <c r="G18" s="65" t="s">
        <v>103</v>
      </c>
      <c r="H18" s="67"/>
      <c r="I18" s="65" t="s">
        <v>53</v>
      </c>
      <c r="J18" s="66" t="s">
        <v>54</v>
      </c>
      <c r="K18" s="67"/>
      <c r="L18" s="65" t="n">
        <v>610</v>
      </c>
      <c r="M18" s="65" t="n">
        <v>0</v>
      </c>
      <c r="N18" s="65" t="s">
        <v>56</v>
      </c>
      <c r="O18" s="67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.75" hidden="false" customHeight="false" outlineLevel="0" collapsed="false">
      <c r="A19" s="65" t="n">
        <v>327</v>
      </c>
      <c r="B19" s="65" t="n">
        <v>2001</v>
      </c>
      <c r="C19" s="65" t="s">
        <v>67</v>
      </c>
      <c r="D19" s="65" t="s">
        <v>62</v>
      </c>
      <c r="E19" s="65" t="s">
        <v>49</v>
      </c>
      <c r="F19" s="65" t="s">
        <v>102</v>
      </c>
      <c r="G19" s="65" t="s">
        <v>104</v>
      </c>
      <c r="H19" s="67"/>
      <c r="I19" s="65" t="s">
        <v>53</v>
      </c>
      <c r="J19" s="66" t="s">
        <v>54</v>
      </c>
      <c r="K19" s="65" t="s">
        <v>65</v>
      </c>
      <c r="L19" s="65" t="n">
        <v>500</v>
      </c>
      <c r="M19" s="65" t="n">
        <v>500</v>
      </c>
      <c r="N19" s="65" t="s">
        <v>56</v>
      </c>
      <c r="O19" s="67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.75" hidden="false" customHeight="false" outlineLevel="0" collapsed="false">
      <c r="A20" s="69"/>
      <c r="B20" s="69"/>
      <c r="C20" s="69"/>
      <c r="D20" s="69"/>
      <c r="E20" s="69"/>
      <c r="F20" s="69"/>
      <c r="G20" s="69"/>
      <c r="H20" s="68"/>
      <c r="I20" s="69"/>
      <c r="J20" s="69"/>
      <c r="K20" s="69"/>
      <c r="L20" s="69"/>
      <c r="M20" s="69"/>
      <c r="N20" s="69"/>
      <c r="O20" s="69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2.75" hidden="false" customHeight="false" outlineLevel="0" collapsed="false">
      <c r="A21" s="69"/>
      <c r="B21" s="69"/>
      <c r="C21" s="69"/>
      <c r="D21" s="69"/>
      <c r="E21" s="69"/>
      <c r="F21" s="69"/>
      <c r="G21" s="69"/>
      <c r="H21" s="68"/>
      <c r="I21" s="69"/>
      <c r="J21" s="69"/>
      <c r="K21" s="69"/>
      <c r="L21" s="69"/>
      <c r="M21" s="69"/>
      <c r="N21" s="69"/>
      <c r="O21" s="69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.75" hidden="false" customHeight="false" outlineLevel="0" collapsed="false">
      <c r="A22" s="69"/>
      <c r="B22" s="69"/>
      <c r="C22" s="69"/>
      <c r="D22" s="69"/>
      <c r="E22" s="69"/>
      <c r="F22" s="69"/>
      <c r="G22" s="69"/>
      <c r="H22" s="68"/>
      <c r="I22" s="69"/>
      <c r="J22" s="69"/>
      <c r="K22" s="69"/>
      <c r="L22" s="69"/>
      <c r="M22" s="69"/>
      <c r="N22" s="69"/>
      <c r="O22" s="69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.75" hidden="false" customHeight="false" outlineLevel="0" collapsed="false">
      <c r="A23" s="65" t="n">
        <v>582</v>
      </c>
      <c r="B23" s="65" t="n">
        <v>2003</v>
      </c>
      <c r="C23" s="65" t="s">
        <v>105</v>
      </c>
      <c r="D23" s="65" t="s">
        <v>106</v>
      </c>
      <c r="E23" s="65" t="s">
        <v>49</v>
      </c>
      <c r="F23" s="65" t="s">
        <v>107</v>
      </c>
      <c r="G23" s="65" t="s">
        <v>108</v>
      </c>
      <c r="H23" s="67"/>
      <c r="I23" s="65" t="s">
        <v>70</v>
      </c>
      <c r="J23" s="66" t="s">
        <v>54</v>
      </c>
      <c r="K23" s="65" t="s">
        <v>65</v>
      </c>
      <c r="L23" s="65" t="n">
        <v>620</v>
      </c>
      <c r="M23" s="65" t="n">
        <v>620</v>
      </c>
      <c r="N23" s="65" t="s">
        <v>56</v>
      </c>
      <c r="O23" s="67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2.75" hidden="false" customHeight="false" outlineLevel="0" collapsed="false">
      <c r="A24" s="65" t="n">
        <v>584</v>
      </c>
      <c r="B24" s="65" t="n">
        <v>2003</v>
      </c>
      <c r="C24" s="65" t="s">
        <v>109</v>
      </c>
      <c r="D24" s="65" t="s">
        <v>110</v>
      </c>
      <c r="E24" s="65" t="s">
        <v>49</v>
      </c>
      <c r="F24" s="65" t="s">
        <v>86</v>
      </c>
      <c r="G24" s="65" t="s">
        <v>111</v>
      </c>
      <c r="H24" s="65" t="s">
        <v>112</v>
      </c>
      <c r="I24" s="65" t="s">
        <v>53</v>
      </c>
      <c r="J24" s="65" t="s">
        <v>113</v>
      </c>
      <c r="K24" s="65" t="s">
        <v>65</v>
      </c>
      <c r="L24" s="65" t="n">
        <v>207</v>
      </c>
      <c r="M24" s="65" t="n">
        <v>0</v>
      </c>
      <c r="N24" s="65" t="s">
        <v>56</v>
      </c>
      <c r="O24" s="67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2.75" hidden="false" customHeight="false" outlineLevel="0" collapsed="false">
      <c r="A25" s="65" t="n">
        <v>588</v>
      </c>
      <c r="B25" s="65" t="n">
        <v>2003</v>
      </c>
      <c r="C25" s="65" t="s">
        <v>114</v>
      </c>
      <c r="D25" s="65" t="s">
        <v>101</v>
      </c>
      <c r="E25" s="65" t="s">
        <v>49</v>
      </c>
      <c r="F25" s="65" t="s">
        <v>115</v>
      </c>
      <c r="G25" s="65" t="s">
        <v>116</v>
      </c>
      <c r="H25" s="65" t="s">
        <v>76</v>
      </c>
      <c r="I25" s="65" t="s">
        <v>53</v>
      </c>
      <c r="J25" s="65" t="s">
        <v>113</v>
      </c>
      <c r="K25" s="65" t="s">
        <v>65</v>
      </c>
      <c r="L25" s="65" t="n">
        <v>440</v>
      </c>
      <c r="M25" s="65" t="n">
        <v>440</v>
      </c>
      <c r="N25" s="65" t="s">
        <v>56</v>
      </c>
      <c r="O25" s="65" t="s">
        <v>78</v>
      </c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2.75" hidden="false" customHeight="false" outlineLevel="0" collapsed="false">
      <c r="A26" s="65" t="n">
        <v>648</v>
      </c>
      <c r="B26" s="65" t="n">
        <v>2004</v>
      </c>
      <c r="C26" s="65" t="s">
        <v>48</v>
      </c>
      <c r="D26" s="65" t="s">
        <v>98</v>
      </c>
      <c r="E26" s="65" t="s">
        <v>49</v>
      </c>
      <c r="F26" s="65" t="s">
        <v>74</v>
      </c>
      <c r="G26" s="65" t="s">
        <v>117</v>
      </c>
      <c r="H26" s="67"/>
      <c r="I26" s="65" t="s">
        <v>53</v>
      </c>
      <c r="J26" s="65" t="s">
        <v>113</v>
      </c>
      <c r="K26" s="65" t="s">
        <v>65</v>
      </c>
      <c r="L26" s="65" t="n">
        <v>440</v>
      </c>
      <c r="M26" s="65" t="n">
        <v>440</v>
      </c>
      <c r="N26" s="65" t="s">
        <v>56</v>
      </c>
      <c r="O26" s="67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2.75" hidden="false" customHeight="false" outlineLevel="0" collapsed="false">
      <c r="A27" s="65" t="n">
        <v>650</v>
      </c>
      <c r="B27" s="65" t="n">
        <v>2004</v>
      </c>
      <c r="C27" s="65" t="s">
        <v>72</v>
      </c>
      <c r="D27" s="65" t="s">
        <v>73</v>
      </c>
      <c r="E27" s="65" t="s">
        <v>49</v>
      </c>
      <c r="F27" s="65" t="s">
        <v>74</v>
      </c>
      <c r="G27" s="65" t="s">
        <v>118</v>
      </c>
      <c r="H27" s="67"/>
      <c r="I27" s="65" t="s">
        <v>53</v>
      </c>
      <c r="J27" s="65" t="s">
        <v>113</v>
      </c>
      <c r="K27" s="65" t="s">
        <v>71</v>
      </c>
      <c r="L27" s="65" t="n">
        <v>180</v>
      </c>
      <c r="M27" s="65" t="n">
        <v>180</v>
      </c>
      <c r="N27" s="65" t="s">
        <v>56</v>
      </c>
      <c r="O27" s="67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2.75" hidden="false" customHeight="false" outlineLevel="0" collapsed="false">
      <c r="A28" s="65" t="n">
        <v>681</v>
      </c>
      <c r="B28" s="65" t="n">
        <v>2002</v>
      </c>
      <c r="C28" s="65" t="s">
        <v>119</v>
      </c>
      <c r="D28" s="65" t="s">
        <v>120</v>
      </c>
      <c r="E28" s="65" t="s">
        <v>49</v>
      </c>
      <c r="F28" s="65" t="s">
        <v>86</v>
      </c>
      <c r="G28" s="65" t="s">
        <v>121</v>
      </c>
      <c r="H28" s="67"/>
      <c r="I28" s="65" t="s">
        <v>53</v>
      </c>
      <c r="J28" s="65" t="s">
        <v>122</v>
      </c>
      <c r="K28" s="65" t="s">
        <v>123</v>
      </c>
      <c r="L28" s="65" t="n">
        <v>109</v>
      </c>
      <c r="M28" s="65" t="n">
        <v>0</v>
      </c>
      <c r="N28" s="65" t="s">
        <v>93</v>
      </c>
      <c r="O28" s="67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2.75" hidden="false" customHeight="false" outlineLevel="0" collapsed="false">
      <c r="A29" s="65" t="n">
        <v>686</v>
      </c>
      <c r="B29" s="65" t="n">
        <v>2003</v>
      </c>
      <c r="C29" s="65" t="s">
        <v>100</v>
      </c>
      <c r="D29" s="65" t="s">
        <v>101</v>
      </c>
      <c r="E29" s="65" t="s">
        <v>49</v>
      </c>
      <c r="F29" s="65" t="s">
        <v>124</v>
      </c>
      <c r="G29" s="65" t="s">
        <v>125</v>
      </c>
      <c r="H29" s="67"/>
      <c r="I29" s="65" t="s">
        <v>53</v>
      </c>
      <c r="J29" s="65" t="s">
        <v>122</v>
      </c>
      <c r="K29" s="65" t="s">
        <v>65</v>
      </c>
      <c r="L29" s="65" t="n">
        <v>217.4</v>
      </c>
      <c r="M29" s="65" t="n">
        <v>0</v>
      </c>
      <c r="N29" s="65" t="s">
        <v>93</v>
      </c>
      <c r="O29" s="67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.75" hidden="false" customHeight="false" outlineLevel="0" collapsed="false">
      <c r="A30" s="65" t="n">
        <v>732</v>
      </c>
      <c r="B30" s="65" t="n">
        <v>2003</v>
      </c>
      <c r="C30" s="65" t="s">
        <v>100</v>
      </c>
      <c r="D30" s="65" t="s">
        <v>126</v>
      </c>
      <c r="E30" s="65" t="s">
        <v>49</v>
      </c>
      <c r="F30" s="65" t="s">
        <v>127</v>
      </c>
      <c r="G30" s="65" t="s">
        <v>128</v>
      </c>
      <c r="H30" s="67"/>
      <c r="I30" s="65" t="s">
        <v>77</v>
      </c>
      <c r="J30" s="65" t="s">
        <v>122</v>
      </c>
      <c r="K30" s="65" t="s">
        <v>65</v>
      </c>
      <c r="L30" s="65" t="n">
        <v>628</v>
      </c>
      <c r="M30" s="65" t="n">
        <v>628</v>
      </c>
      <c r="N30" s="65" t="s">
        <v>56</v>
      </c>
      <c r="O30" s="65" t="s">
        <v>129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.75" hidden="false" customHeight="false" outlineLevel="0" collapsed="false">
      <c r="A31" s="65" t="n">
        <v>801</v>
      </c>
      <c r="B31" s="65" t="n">
        <v>2003</v>
      </c>
      <c r="C31" s="65" t="s">
        <v>105</v>
      </c>
      <c r="D31" s="65" t="s">
        <v>106</v>
      </c>
      <c r="E31" s="65" t="s">
        <v>49</v>
      </c>
      <c r="F31" s="65" t="s">
        <v>63</v>
      </c>
      <c r="G31" s="65" t="s">
        <v>130</v>
      </c>
      <c r="H31" s="67"/>
      <c r="I31" s="65" t="s">
        <v>70</v>
      </c>
      <c r="J31" s="65" t="s">
        <v>122</v>
      </c>
      <c r="K31" s="65" t="s">
        <v>89</v>
      </c>
      <c r="L31" s="65" t="n">
        <v>510</v>
      </c>
      <c r="M31" s="65" t="n">
        <v>510</v>
      </c>
      <c r="N31" s="65" t="s">
        <v>56</v>
      </c>
      <c r="O31" s="67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false" outlineLevel="0" collapsed="false">
      <c r="A32" s="65" t="n">
        <v>891</v>
      </c>
      <c r="B32" s="65" t="n">
        <v>2003</v>
      </c>
      <c r="C32" s="65" t="s">
        <v>105</v>
      </c>
      <c r="D32" s="65" t="s">
        <v>106</v>
      </c>
      <c r="E32" s="65" t="s">
        <v>49</v>
      </c>
      <c r="F32" s="65" t="s">
        <v>107</v>
      </c>
      <c r="G32" s="65" t="s">
        <v>108</v>
      </c>
      <c r="H32" s="67"/>
      <c r="I32" s="65" t="s">
        <v>70</v>
      </c>
      <c r="J32" s="65" t="s">
        <v>122</v>
      </c>
      <c r="K32" s="67"/>
      <c r="L32" s="65" t="n">
        <v>620</v>
      </c>
      <c r="M32" s="65" t="n">
        <v>620</v>
      </c>
      <c r="N32" s="65" t="s">
        <v>56</v>
      </c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false" outlineLevel="0" collapsed="false">
      <c r="A33" s="69"/>
      <c r="B33" s="69"/>
      <c r="C33" s="69"/>
      <c r="D33" s="69"/>
      <c r="E33" s="69"/>
      <c r="F33" s="69"/>
      <c r="G33" s="69"/>
      <c r="H33" s="68"/>
      <c r="I33" s="69"/>
      <c r="J33" s="69"/>
      <c r="K33" s="68"/>
      <c r="L33" s="69"/>
      <c r="M33" s="69"/>
      <c r="N33" s="69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.75" hidden="false" customHeight="false" outlineLevel="0" collapsed="false">
      <c r="A34" s="69"/>
      <c r="B34" s="69"/>
      <c r="C34" s="69"/>
      <c r="D34" s="69"/>
      <c r="E34" s="69"/>
      <c r="F34" s="69"/>
      <c r="G34" s="69"/>
      <c r="H34" s="68"/>
      <c r="I34" s="69"/>
      <c r="J34" s="69"/>
      <c r="K34" s="68"/>
      <c r="L34" s="69"/>
      <c r="M34" s="69"/>
      <c r="N34" s="69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5.75" hidden="false" customHeight="false" outlineLevel="0" collapsed="false">
      <c r="A35" s="70" t="s">
        <v>131</v>
      </c>
      <c r="B35" s="69"/>
      <c r="C35" s="69"/>
      <c r="D35" s="69"/>
      <c r="E35" s="69"/>
      <c r="F35" s="69"/>
      <c r="G35" s="69"/>
      <c r="H35" s="68"/>
      <c r="I35" s="69"/>
      <c r="J35" s="69"/>
      <c r="K35" s="68"/>
      <c r="L35" s="69"/>
      <c r="M35" s="69"/>
      <c r="N35" s="69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false" outlineLevel="0" collapsed="false">
      <c r="A36" s="68"/>
      <c r="B36" s="69"/>
      <c r="C36" s="69"/>
      <c r="D36" s="69"/>
      <c r="E36" s="69"/>
      <c r="F36" s="69"/>
      <c r="G36" s="69"/>
      <c r="H36" s="68"/>
      <c r="I36" s="69"/>
      <c r="J36" s="69"/>
      <c r="K36" s="68"/>
      <c r="L36" s="69"/>
      <c r="M36" s="69"/>
      <c r="N36" s="69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.75" hidden="false" customHeight="false" outlineLevel="0" collapsed="false">
      <c r="A37" s="71" t="n">
        <v>464</v>
      </c>
      <c r="B37" s="71" t="n">
        <v>2002</v>
      </c>
      <c r="C37" s="71" t="s">
        <v>132</v>
      </c>
      <c r="D37" s="71" t="s">
        <v>133</v>
      </c>
      <c r="E37" s="71" t="s">
        <v>134</v>
      </c>
      <c r="F37" s="71" t="s">
        <v>102</v>
      </c>
      <c r="G37" s="71" t="s">
        <v>135</v>
      </c>
      <c r="H37" s="72" t="s">
        <v>136</v>
      </c>
      <c r="I37" s="71" t="s">
        <v>77</v>
      </c>
      <c r="J37" s="71" t="s">
        <v>54</v>
      </c>
      <c r="K37" s="71" t="s">
        <v>137</v>
      </c>
      <c r="L37" s="71" t="n">
        <v>1600</v>
      </c>
      <c r="M37" s="71" t="n">
        <v>0</v>
      </c>
      <c r="N37" s="71" t="s">
        <v>56</v>
      </c>
      <c r="O37" s="72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.75" hidden="false" customHeight="false" outlineLevel="0" collapsed="false">
      <c r="A38" s="69" t="n">
        <v>776</v>
      </c>
      <c r="B38" s="69" t="n">
        <v>2002</v>
      </c>
      <c r="C38" s="69" t="s">
        <v>138</v>
      </c>
      <c r="D38" s="69" t="s">
        <v>139</v>
      </c>
      <c r="E38" s="69" t="s">
        <v>134</v>
      </c>
      <c r="F38" s="69" t="s">
        <v>107</v>
      </c>
      <c r="G38" s="69" t="s">
        <v>140</v>
      </c>
      <c r="H38" s="69" t="s">
        <v>141</v>
      </c>
      <c r="I38" s="69" t="s">
        <v>53</v>
      </c>
      <c r="J38" s="66" t="s">
        <v>54</v>
      </c>
      <c r="K38" s="69" t="s">
        <v>65</v>
      </c>
      <c r="L38" s="69" t="n">
        <v>1200</v>
      </c>
      <c r="M38" s="69" t="n">
        <v>1200</v>
      </c>
      <c r="N38" s="69" t="s">
        <v>56</v>
      </c>
      <c r="O38" s="69" t="s">
        <v>142</v>
      </c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.75" hidden="false" customHeight="false" outlineLevel="0" collapsed="false">
      <c r="A39" s="69" t="n">
        <v>69</v>
      </c>
      <c r="B39" s="69" t="n">
        <v>1999</v>
      </c>
      <c r="C39" s="69" t="s">
        <v>143</v>
      </c>
      <c r="D39" s="69" t="s">
        <v>98</v>
      </c>
      <c r="E39" s="69" t="s">
        <v>134</v>
      </c>
      <c r="F39" s="69" t="s">
        <v>144</v>
      </c>
      <c r="G39" s="69" t="s">
        <v>145</v>
      </c>
      <c r="H39" s="69" t="s">
        <v>136</v>
      </c>
      <c r="I39" s="69" t="s">
        <v>53</v>
      </c>
      <c r="J39" s="66" t="s">
        <v>54</v>
      </c>
      <c r="K39" s="68"/>
      <c r="L39" s="69" t="n">
        <v>100</v>
      </c>
      <c r="M39" s="69" t="n">
        <v>100</v>
      </c>
      <c r="N39" s="69" t="s">
        <v>56</v>
      </c>
      <c r="O39" s="68" t="s">
        <v>146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.75" hidden="false" customHeight="false" outlineLevel="0" collapsed="false">
      <c r="A40" s="69" t="n">
        <v>69</v>
      </c>
      <c r="B40" s="69" t="n">
        <v>1999</v>
      </c>
      <c r="C40" s="69" t="s">
        <v>143</v>
      </c>
      <c r="D40" s="69" t="s">
        <v>98</v>
      </c>
      <c r="E40" s="69" t="s">
        <v>134</v>
      </c>
      <c r="F40" s="69" t="s">
        <v>144</v>
      </c>
      <c r="G40" s="69" t="s">
        <v>145</v>
      </c>
      <c r="H40" s="69" t="s">
        <v>136</v>
      </c>
      <c r="I40" s="69" t="s">
        <v>53</v>
      </c>
      <c r="J40" s="66" t="s">
        <v>54</v>
      </c>
      <c r="K40" s="68"/>
      <c r="L40" s="69" t="n">
        <v>100</v>
      </c>
      <c r="M40" s="69" t="n">
        <v>100</v>
      </c>
      <c r="N40" s="69" t="s">
        <v>56</v>
      </c>
      <c r="O40" s="68" t="s">
        <v>146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.75" hidden="false" customHeight="false" outlineLevel="0" collapsed="false">
      <c r="A41" s="69" t="n">
        <v>902</v>
      </c>
      <c r="B41" s="69" t="n">
        <v>2004</v>
      </c>
      <c r="C41" s="68"/>
      <c r="D41" s="69" t="s">
        <v>147</v>
      </c>
      <c r="E41" s="69" t="s">
        <v>134</v>
      </c>
      <c r="F41" s="69" t="s">
        <v>79</v>
      </c>
      <c r="G41" s="69" t="n">
        <v>0</v>
      </c>
      <c r="H41" s="68" t="s">
        <v>148</v>
      </c>
      <c r="I41" s="69" t="s">
        <v>70</v>
      </c>
      <c r="J41" s="66" t="s">
        <v>54</v>
      </c>
      <c r="K41" s="69" t="s">
        <v>65</v>
      </c>
      <c r="L41" s="69" t="n">
        <v>640</v>
      </c>
      <c r="M41" s="69" t="n">
        <v>640</v>
      </c>
      <c r="N41" s="69" t="s">
        <v>56</v>
      </c>
      <c r="O41" s="68" t="s">
        <v>149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.75" hidden="false" customHeight="false" outlineLevel="0" collapsed="false">
      <c r="A42" s="69" t="n">
        <v>933</v>
      </c>
      <c r="B42" s="69" t="n">
        <v>2004</v>
      </c>
      <c r="C42" s="69" t="s">
        <v>150</v>
      </c>
      <c r="D42" s="69" t="s">
        <v>151</v>
      </c>
      <c r="E42" s="69" t="s">
        <v>134</v>
      </c>
      <c r="F42" s="69" t="s">
        <v>152</v>
      </c>
      <c r="G42" s="69" t="s">
        <v>153</v>
      </c>
      <c r="H42" s="68" t="s">
        <v>154</v>
      </c>
      <c r="I42" s="69" t="s">
        <v>70</v>
      </c>
      <c r="J42" s="66" t="s">
        <v>54</v>
      </c>
      <c r="K42" s="68"/>
      <c r="L42" s="69" t="n">
        <v>503</v>
      </c>
      <c r="M42" s="69" t="n">
        <v>503</v>
      </c>
      <c r="N42" s="69" t="s">
        <v>56</v>
      </c>
      <c r="O42" s="68" t="s">
        <v>155</v>
      </c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.75" hidden="false" customHeight="false" outlineLevel="0" collapsed="false">
      <c r="A43" s="69" t="n">
        <v>770</v>
      </c>
      <c r="B43" s="69" t="n">
        <v>2002</v>
      </c>
      <c r="C43" s="69" t="s">
        <v>156</v>
      </c>
      <c r="D43" s="69" t="s">
        <v>157</v>
      </c>
      <c r="E43" s="69" t="s">
        <v>134</v>
      </c>
      <c r="F43" s="69" t="s">
        <v>107</v>
      </c>
      <c r="G43" s="69" t="s">
        <v>158</v>
      </c>
      <c r="H43" s="68"/>
      <c r="I43" s="69" t="s">
        <v>77</v>
      </c>
      <c r="J43" s="66" t="s">
        <v>54</v>
      </c>
      <c r="K43" s="69" t="s">
        <v>65</v>
      </c>
      <c r="L43" s="69" t="n">
        <v>620</v>
      </c>
      <c r="M43" s="69" t="n">
        <v>620</v>
      </c>
      <c r="N43" s="69" t="s">
        <v>56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.75" hidden="false" customHeight="false" outlineLevel="0" collapsed="false">
      <c r="A44" s="69" t="n">
        <v>785</v>
      </c>
      <c r="B44" s="69" t="n">
        <v>2003</v>
      </c>
      <c r="C44" s="69" t="s">
        <v>150</v>
      </c>
      <c r="D44" s="69" t="s">
        <v>151</v>
      </c>
      <c r="E44" s="69" t="s">
        <v>134</v>
      </c>
      <c r="F44" s="69" t="s">
        <v>159</v>
      </c>
      <c r="G44" s="69" t="s">
        <v>160</v>
      </c>
      <c r="H44" s="68" t="s">
        <v>154</v>
      </c>
      <c r="I44" s="69" t="s">
        <v>77</v>
      </c>
      <c r="J44" s="66" t="s">
        <v>54</v>
      </c>
      <c r="K44" s="69" t="s">
        <v>71</v>
      </c>
      <c r="L44" s="69" t="n">
        <v>520</v>
      </c>
      <c r="M44" s="69" t="n">
        <v>520</v>
      </c>
      <c r="N44" s="69" t="s">
        <v>56</v>
      </c>
      <c r="O44" s="68" t="s">
        <v>161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.75" hidden="false" customHeight="false" outlineLevel="0" collapsed="false">
      <c r="A45" s="69" t="n">
        <v>721</v>
      </c>
      <c r="B45" s="69" t="n">
        <v>2002</v>
      </c>
      <c r="C45" s="69" t="s">
        <v>162</v>
      </c>
      <c r="D45" s="69" t="s">
        <v>163</v>
      </c>
      <c r="E45" s="69" t="s">
        <v>134</v>
      </c>
      <c r="F45" s="69" t="s">
        <v>164</v>
      </c>
      <c r="G45" s="69" t="s">
        <v>165</v>
      </c>
      <c r="H45" s="68" t="s">
        <v>136</v>
      </c>
      <c r="I45" s="69" t="s">
        <v>77</v>
      </c>
      <c r="J45" s="66" t="s">
        <v>122</v>
      </c>
      <c r="K45" s="69" t="s">
        <v>61</v>
      </c>
      <c r="L45" s="69" t="n">
        <v>537</v>
      </c>
      <c r="M45" s="69" t="n">
        <v>0</v>
      </c>
      <c r="N45" s="69" t="s">
        <v>56</v>
      </c>
      <c r="O45" s="69" t="s">
        <v>166</v>
      </c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.75" hidden="false" customHeight="false" outlineLevel="0" collapsed="false">
      <c r="A46" s="69"/>
      <c r="B46" s="69"/>
      <c r="C46" s="69"/>
      <c r="D46" s="69"/>
      <c r="E46" s="69"/>
      <c r="F46" s="69"/>
      <c r="G46" s="69"/>
      <c r="H46" s="68"/>
      <c r="I46" s="69"/>
      <c r="J46" s="69"/>
      <c r="K46" s="69"/>
      <c r="L46" s="69"/>
      <c r="M46" s="69"/>
      <c r="N46" s="69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.75" hidden="false" customHeight="false" outlineLevel="0" collapsed="false">
      <c r="A47" s="69" t="n">
        <v>797</v>
      </c>
      <c r="B47" s="69" t="n">
        <v>2003</v>
      </c>
      <c r="C47" s="69" t="s">
        <v>167</v>
      </c>
      <c r="D47" s="69" t="s">
        <v>168</v>
      </c>
      <c r="E47" s="69" t="s">
        <v>134</v>
      </c>
      <c r="F47" s="69" t="s">
        <v>59</v>
      </c>
      <c r="G47" s="69" t="s">
        <v>169</v>
      </c>
      <c r="H47" s="68" t="s">
        <v>136</v>
      </c>
      <c r="I47" s="69" t="s">
        <v>77</v>
      </c>
      <c r="J47" s="69" t="s">
        <v>113</v>
      </c>
      <c r="K47" s="69" t="s">
        <v>61</v>
      </c>
      <c r="L47" s="69" t="n">
        <v>500</v>
      </c>
      <c r="M47" s="69" t="n">
        <v>500</v>
      </c>
      <c r="N47" s="69" t="s">
        <v>56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.75" hidden="false" customHeight="false" outlineLevel="0" collapsed="false">
      <c r="A48" s="69" t="n">
        <v>60</v>
      </c>
      <c r="B48" s="69" t="n">
        <v>2000</v>
      </c>
      <c r="C48" s="69" t="s">
        <v>170</v>
      </c>
      <c r="D48" s="69" t="s">
        <v>171</v>
      </c>
      <c r="E48" s="69" t="s">
        <v>134</v>
      </c>
      <c r="F48" s="69" t="s">
        <v>164</v>
      </c>
      <c r="G48" s="69" t="s">
        <v>172</v>
      </c>
      <c r="H48" s="69" t="s">
        <v>173</v>
      </c>
      <c r="I48" s="69" t="s">
        <v>53</v>
      </c>
      <c r="J48" s="69" t="s">
        <v>122</v>
      </c>
      <c r="K48" s="69" t="s">
        <v>71</v>
      </c>
      <c r="L48" s="69" t="n">
        <v>136</v>
      </c>
      <c r="M48" s="69" t="n">
        <v>0</v>
      </c>
      <c r="N48" s="69" t="s">
        <v>93</v>
      </c>
      <c r="O48" s="69" t="s">
        <v>174</v>
      </c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.75" hidden="false" customHeight="false" outlineLevel="0" collapsed="false">
      <c r="A49" s="69" t="n">
        <v>165</v>
      </c>
      <c r="B49" s="69" t="n">
        <v>2000</v>
      </c>
      <c r="C49" s="69" t="s">
        <v>175</v>
      </c>
      <c r="D49" s="69" t="s">
        <v>176</v>
      </c>
      <c r="E49" s="69" t="s">
        <v>134</v>
      </c>
      <c r="F49" s="69" t="s">
        <v>74</v>
      </c>
      <c r="G49" s="69" t="s">
        <v>177</v>
      </c>
      <c r="H49" s="68"/>
      <c r="I49" s="69" t="s">
        <v>53</v>
      </c>
      <c r="J49" s="69" t="s">
        <v>122</v>
      </c>
      <c r="K49" s="69" t="s">
        <v>65</v>
      </c>
      <c r="L49" s="69" t="n">
        <v>680</v>
      </c>
      <c r="M49" s="69" t="n">
        <v>680</v>
      </c>
      <c r="N49" s="69" t="s">
        <v>93</v>
      </c>
      <c r="O49" s="69" t="s">
        <v>178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.75" hidden="false" customHeight="false" outlineLevel="0" collapsed="false">
      <c r="A50" s="69" t="n">
        <v>182</v>
      </c>
      <c r="B50" s="69" t="n">
        <v>2000</v>
      </c>
      <c r="C50" s="69" t="s">
        <v>179</v>
      </c>
      <c r="D50" s="69" t="s">
        <v>180</v>
      </c>
      <c r="E50" s="69" t="s">
        <v>134</v>
      </c>
      <c r="F50" s="69" t="s">
        <v>181</v>
      </c>
      <c r="G50" s="69" t="s">
        <v>182</v>
      </c>
      <c r="H50" s="69" t="s">
        <v>136</v>
      </c>
      <c r="I50" s="69" t="s">
        <v>53</v>
      </c>
      <c r="J50" s="69" t="s">
        <v>122</v>
      </c>
      <c r="K50" s="69" t="s">
        <v>65</v>
      </c>
      <c r="L50" s="69" t="n">
        <v>680</v>
      </c>
      <c r="M50" s="69" t="n">
        <v>115</v>
      </c>
      <c r="N50" s="69" t="s">
        <v>93</v>
      </c>
      <c r="O50" s="68" t="s">
        <v>183</v>
      </c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false" outlineLevel="0" collapsed="false">
      <c r="A51" s="69" t="n">
        <v>186</v>
      </c>
      <c r="B51" s="69" t="n">
        <v>2000</v>
      </c>
      <c r="C51" s="69" t="s">
        <v>170</v>
      </c>
      <c r="D51" s="69" t="s">
        <v>171</v>
      </c>
      <c r="E51" s="69" t="s">
        <v>134</v>
      </c>
      <c r="F51" s="69" t="s">
        <v>184</v>
      </c>
      <c r="G51" s="69" t="s">
        <v>185</v>
      </c>
      <c r="H51" s="69" t="s">
        <v>154</v>
      </c>
      <c r="I51" s="69" t="s">
        <v>53</v>
      </c>
      <c r="J51" s="69" t="s">
        <v>122</v>
      </c>
      <c r="K51" s="69" t="s">
        <v>89</v>
      </c>
      <c r="L51" s="69" t="n">
        <v>263.5</v>
      </c>
      <c r="M51" s="69" t="n">
        <v>0</v>
      </c>
      <c r="N51" s="69" t="s">
        <v>93</v>
      </c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.75" hidden="false" customHeight="false" outlineLevel="0" collapsed="false">
      <c r="A52" s="69" t="n">
        <v>332</v>
      </c>
      <c r="B52" s="69" t="n">
        <v>2001</v>
      </c>
      <c r="C52" s="69" t="s">
        <v>186</v>
      </c>
      <c r="D52" s="69" t="s">
        <v>151</v>
      </c>
      <c r="E52" s="69" t="s">
        <v>134</v>
      </c>
      <c r="F52" s="69" t="s">
        <v>187</v>
      </c>
      <c r="G52" s="69" t="s">
        <v>188</v>
      </c>
      <c r="H52" s="69" t="s">
        <v>154</v>
      </c>
      <c r="I52" s="69" t="s">
        <v>53</v>
      </c>
      <c r="J52" s="69" t="s">
        <v>122</v>
      </c>
      <c r="K52" s="69" t="s">
        <v>65</v>
      </c>
      <c r="L52" s="69" t="n">
        <v>500</v>
      </c>
      <c r="M52" s="69" t="n">
        <v>500</v>
      </c>
      <c r="N52" s="69" t="s">
        <v>56</v>
      </c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false" outlineLevel="0" collapsed="false">
      <c r="A53" s="69" t="n">
        <v>337</v>
      </c>
      <c r="B53" s="69" t="n">
        <v>2001</v>
      </c>
      <c r="C53" s="69" t="s">
        <v>48</v>
      </c>
      <c r="D53" s="69" t="s">
        <v>170</v>
      </c>
      <c r="E53" s="69" t="s">
        <v>134</v>
      </c>
      <c r="F53" s="69" t="s">
        <v>189</v>
      </c>
      <c r="G53" s="69" t="s">
        <v>190</v>
      </c>
      <c r="H53" s="69" t="s">
        <v>154</v>
      </c>
      <c r="I53" s="69" t="s">
        <v>53</v>
      </c>
      <c r="J53" s="69" t="s">
        <v>122</v>
      </c>
      <c r="K53" s="69" t="s">
        <v>65</v>
      </c>
      <c r="L53" s="69" t="n">
        <v>450</v>
      </c>
      <c r="M53" s="69" t="n">
        <v>450</v>
      </c>
      <c r="N53" s="69" t="s">
        <v>56</v>
      </c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.75" hidden="false" customHeight="false" outlineLevel="0" collapsed="false">
      <c r="A54" s="69" t="n">
        <v>345</v>
      </c>
      <c r="B54" s="69" t="n">
        <v>2002</v>
      </c>
      <c r="C54" s="69" t="s">
        <v>186</v>
      </c>
      <c r="D54" s="69" t="s">
        <v>151</v>
      </c>
      <c r="E54" s="69" t="s">
        <v>134</v>
      </c>
      <c r="F54" s="69" t="s">
        <v>63</v>
      </c>
      <c r="G54" s="69" t="s">
        <v>191</v>
      </c>
      <c r="H54" s="68" t="s">
        <v>154</v>
      </c>
      <c r="I54" s="69" t="s">
        <v>53</v>
      </c>
      <c r="J54" s="69" t="s">
        <v>122</v>
      </c>
      <c r="K54" s="68"/>
      <c r="L54" s="69" t="n">
        <v>950</v>
      </c>
      <c r="M54" s="69" t="n">
        <v>950</v>
      </c>
      <c r="N54" s="69" t="s">
        <v>56</v>
      </c>
      <c r="O54" s="69" t="s">
        <v>192</v>
      </c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.75" hidden="false" customHeight="false" outlineLevel="0" collapsed="false">
      <c r="A55" s="69" t="n">
        <v>330</v>
      </c>
      <c r="B55" s="69" t="n">
        <v>2001</v>
      </c>
      <c r="C55" s="69" t="s">
        <v>170</v>
      </c>
      <c r="D55" s="69" t="s">
        <v>171</v>
      </c>
      <c r="E55" s="69" t="s">
        <v>134</v>
      </c>
      <c r="F55" s="69" t="s">
        <v>164</v>
      </c>
      <c r="G55" s="69" t="s">
        <v>172</v>
      </c>
      <c r="H55" s="69" t="s">
        <v>154</v>
      </c>
      <c r="I55" s="69" t="s">
        <v>77</v>
      </c>
      <c r="J55" s="69" t="s">
        <v>122</v>
      </c>
      <c r="K55" s="68"/>
      <c r="L55" s="69" t="n">
        <v>300</v>
      </c>
      <c r="M55" s="69" t="n">
        <v>0</v>
      </c>
      <c r="N55" s="69" t="s">
        <v>56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7" customFormat="false" ht="12.75" hidden="false" customHeight="false" outlineLevel="0" collapsed="false">
      <c r="A57" s="69" t="n">
        <v>779</v>
      </c>
      <c r="B57" s="69" t="n">
        <v>2002</v>
      </c>
      <c r="C57" s="69" t="s">
        <v>193</v>
      </c>
      <c r="D57" s="69" t="s">
        <v>157</v>
      </c>
      <c r="E57" s="69" t="s">
        <v>134</v>
      </c>
      <c r="F57" s="69" t="s">
        <v>107</v>
      </c>
      <c r="G57" s="69" t="s">
        <v>194</v>
      </c>
      <c r="H57" s="68"/>
      <c r="I57" s="69" t="s">
        <v>77</v>
      </c>
      <c r="J57" s="69" t="s">
        <v>122</v>
      </c>
      <c r="K57" s="69" t="s">
        <v>65</v>
      </c>
      <c r="L57" s="69" t="n">
        <v>640</v>
      </c>
      <c r="M57" s="69" t="n">
        <v>640</v>
      </c>
      <c r="N57" s="69" t="s">
        <v>56</v>
      </c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.75" hidden="false" customHeight="false" outlineLevel="0" collapsed="false">
      <c r="A58" s="69" t="n">
        <v>782</v>
      </c>
      <c r="B58" s="69" t="n">
        <v>2003</v>
      </c>
      <c r="C58" s="69" t="s">
        <v>156</v>
      </c>
      <c r="D58" s="69" t="s">
        <v>157</v>
      </c>
      <c r="E58" s="69" t="s">
        <v>134</v>
      </c>
      <c r="F58" s="69" t="s">
        <v>189</v>
      </c>
      <c r="G58" s="69" t="s">
        <v>195</v>
      </c>
      <c r="H58" s="68" t="s">
        <v>154</v>
      </c>
      <c r="I58" s="69" t="s">
        <v>77</v>
      </c>
      <c r="J58" s="69" t="s">
        <v>122</v>
      </c>
      <c r="K58" s="68"/>
      <c r="L58" s="69" t="n">
        <v>850</v>
      </c>
      <c r="M58" s="69" t="n">
        <v>850</v>
      </c>
      <c r="N58" s="69" t="s">
        <v>56</v>
      </c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.75" hidden="false" customHeight="false" outlineLevel="0" collapsed="false">
      <c r="A59" s="69" t="n">
        <v>863</v>
      </c>
      <c r="B59" s="69" t="n">
        <v>2003</v>
      </c>
      <c r="C59" s="69" t="s">
        <v>196</v>
      </c>
      <c r="D59" s="69" t="s">
        <v>157</v>
      </c>
      <c r="E59" s="69" t="s">
        <v>134</v>
      </c>
      <c r="F59" s="69" t="s">
        <v>189</v>
      </c>
      <c r="G59" s="69" t="s">
        <v>197</v>
      </c>
      <c r="H59" s="69" t="s">
        <v>136</v>
      </c>
      <c r="I59" s="69" t="s">
        <v>77</v>
      </c>
      <c r="J59" s="69" t="s">
        <v>122</v>
      </c>
      <c r="K59" s="69" t="s">
        <v>65</v>
      </c>
      <c r="L59" s="69" t="n">
        <v>600</v>
      </c>
      <c r="M59" s="69" t="n">
        <v>600</v>
      </c>
      <c r="N59" s="69" t="s">
        <v>56</v>
      </c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false" outlineLevel="0" collapsed="false">
      <c r="A60" s="69"/>
      <c r="B60" s="69"/>
      <c r="C60" s="69"/>
      <c r="D60" s="69"/>
      <c r="E60" s="69"/>
      <c r="F60" s="69"/>
      <c r="G60" s="69"/>
      <c r="H60" s="68"/>
      <c r="I60" s="69"/>
      <c r="J60" s="69"/>
      <c r="K60" s="68"/>
      <c r="L60" s="69"/>
      <c r="M60" s="69"/>
      <c r="N60" s="69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.75" hidden="false" customHeight="false" outlineLevel="0" collapsed="false">
      <c r="A61" s="68"/>
      <c r="B61" s="69"/>
      <c r="C61" s="69"/>
      <c r="D61" s="69"/>
      <c r="E61" s="69"/>
      <c r="F61" s="69"/>
      <c r="G61" s="69"/>
      <c r="H61" s="68"/>
      <c r="I61" s="69"/>
      <c r="J61" s="69"/>
      <c r="K61" s="68"/>
      <c r="L61" s="69"/>
      <c r="M61" s="69"/>
      <c r="N61" s="69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.75" hidden="false" customHeight="false" outlineLevel="0" collapsed="false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4" customFormat="false" ht="12.75" hidden="false" customHeight="false" outlineLevel="0" collapsed="false">
      <c r="A64" s="69" t="n">
        <v>343</v>
      </c>
      <c r="B64" s="69" t="n">
        <v>2001</v>
      </c>
      <c r="C64" s="69" t="s">
        <v>198</v>
      </c>
      <c r="D64" s="69" t="s">
        <v>199</v>
      </c>
      <c r="E64" s="69" t="s">
        <v>134</v>
      </c>
      <c r="F64" s="69" t="s">
        <v>102</v>
      </c>
      <c r="G64" s="69" t="s">
        <v>200</v>
      </c>
      <c r="H64" s="69" t="s">
        <v>154</v>
      </c>
      <c r="I64" s="69" t="s">
        <v>53</v>
      </c>
      <c r="J64" s="69" t="s">
        <v>122</v>
      </c>
      <c r="K64" s="69" t="s">
        <v>65</v>
      </c>
      <c r="L64" s="69" t="n">
        <v>160</v>
      </c>
      <c r="M64" s="69" t="n">
        <v>0</v>
      </c>
      <c r="N64" s="69" t="s">
        <v>56</v>
      </c>
      <c r="O64" s="69" t="s">
        <v>201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.75" hidden="false" customHeight="false" outlineLevel="0" collapsed="false">
      <c r="A65" s="69" t="n">
        <v>463</v>
      </c>
      <c r="B65" s="69" t="n">
        <v>2002</v>
      </c>
      <c r="C65" s="69" t="s">
        <v>150</v>
      </c>
      <c r="D65" s="69" t="s">
        <v>151</v>
      </c>
      <c r="E65" s="69" t="s">
        <v>134</v>
      </c>
      <c r="F65" s="69" t="s">
        <v>102</v>
      </c>
      <c r="G65" s="69" t="s">
        <v>202</v>
      </c>
      <c r="H65" s="69" t="s">
        <v>154</v>
      </c>
      <c r="I65" s="69" t="s">
        <v>53</v>
      </c>
      <c r="J65" s="69" t="s">
        <v>54</v>
      </c>
      <c r="K65" s="69" t="s">
        <v>203</v>
      </c>
      <c r="L65" s="69" t="n">
        <v>1220</v>
      </c>
      <c r="M65" s="69" t="n">
        <v>0</v>
      </c>
      <c r="N65" s="69" t="s">
        <v>56</v>
      </c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.75" hidden="false" customHeight="false" outlineLevel="0" collapsed="false">
      <c r="A66" s="69" t="n">
        <v>465</v>
      </c>
      <c r="B66" s="69" t="n">
        <v>2002</v>
      </c>
      <c r="C66" s="69" t="s">
        <v>198</v>
      </c>
      <c r="D66" s="69" t="s">
        <v>199</v>
      </c>
      <c r="E66" s="69" t="s">
        <v>134</v>
      </c>
      <c r="F66" s="69" t="s">
        <v>102</v>
      </c>
      <c r="G66" s="69" t="s">
        <v>200</v>
      </c>
      <c r="H66" s="69" t="s">
        <v>154</v>
      </c>
      <c r="I66" s="69" t="s">
        <v>53</v>
      </c>
      <c r="J66" s="69" t="s">
        <v>122</v>
      </c>
      <c r="K66" s="69" t="s">
        <v>65</v>
      </c>
      <c r="L66" s="69" t="n">
        <v>400</v>
      </c>
      <c r="M66" s="69" t="n">
        <v>0</v>
      </c>
      <c r="N66" s="69" t="s">
        <v>56</v>
      </c>
      <c r="O66" s="69" t="s">
        <v>201</v>
      </c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.75" hidden="false" customHeight="false" outlineLevel="0" collapsed="false">
      <c r="A67" s="69" t="n">
        <v>175</v>
      </c>
      <c r="B67" s="69" t="n">
        <v>2000</v>
      </c>
      <c r="C67" s="69" t="s">
        <v>204</v>
      </c>
      <c r="D67" s="69" t="s">
        <v>205</v>
      </c>
      <c r="E67" s="69" t="s">
        <v>134</v>
      </c>
      <c r="F67" s="69" t="s">
        <v>189</v>
      </c>
      <c r="G67" s="69" t="s">
        <v>206</v>
      </c>
      <c r="H67" s="69" t="s">
        <v>154</v>
      </c>
      <c r="I67" s="69" t="s">
        <v>77</v>
      </c>
      <c r="J67" s="69" t="s">
        <v>122</v>
      </c>
      <c r="K67" s="69" t="s">
        <v>65</v>
      </c>
      <c r="L67" s="69" t="n">
        <v>325</v>
      </c>
      <c r="M67" s="69" t="n">
        <v>0</v>
      </c>
      <c r="N67" s="69" t="s">
        <v>56</v>
      </c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.75" hidden="false" customHeight="false" outlineLevel="0" collapsed="false">
      <c r="A68" s="69" t="n">
        <v>706</v>
      </c>
      <c r="B68" s="69" t="n">
        <v>2003</v>
      </c>
      <c r="C68" s="69" t="s">
        <v>48</v>
      </c>
      <c r="D68" s="69" t="s">
        <v>207</v>
      </c>
      <c r="E68" s="69" t="s">
        <v>134</v>
      </c>
      <c r="F68" s="69" t="s">
        <v>159</v>
      </c>
      <c r="G68" s="69" t="s">
        <v>208</v>
      </c>
      <c r="H68" s="68"/>
      <c r="I68" s="69" t="s">
        <v>77</v>
      </c>
      <c r="J68" s="69" t="s">
        <v>122</v>
      </c>
      <c r="K68" s="69" t="s">
        <v>65</v>
      </c>
      <c r="L68" s="69" t="n">
        <v>218</v>
      </c>
      <c r="M68" s="69" t="n">
        <v>0</v>
      </c>
      <c r="N68" s="69" t="s">
        <v>56</v>
      </c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.75" hidden="false" customHeight="false" outlineLevel="0" collapsed="false">
      <c r="A69" s="69" t="n">
        <v>723</v>
      </c>
      <c r="B69" s="69" t="n">
        <v>2002</v>
      </c>
      <c r="C69" s="69" t="s">
        <v>209</v>
      </c>
      <c r="D69" s="69" t="s">
        <v>207</v>
      </c>
      <c r="E69" s="69" t="s">
        <v>134</v>
      </c>
      <c r="F69" s="69" t="s">
        <v>159</v>
      </c>
      <c r="G69" s="69" t="s">
        <v>210</v>
      </c>
      <c r="H69" s="68"/>
      <c r="I69" s="69" t="s">
        <v>77</v>
      </c>
      <c r="J69" s="69" t="s">
        <v>122</v>
      </c>
      <c r="K69" s="69" t="s">
        <v>65</v>
      </c>
      <c r="L69" s="69" t="n">
        <v>434</v>
      </c>
      <c r="M69" s="69" t="n">
        <v>0</v>
      </c>
      <c r="N69" s="69" t="s">
        <v>56</v>
      </c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.75" hidden="false" customHeight="false" outlineLevel="0" collapsed="false">
      <c r="A70" s="69" t="n">
        <v>178</v>
      </c>
      <c r="B70" s="69" t="n">
        <v>2000</v>
      </c>
      <c r="C70" s="69" t="s">
        <v>211</v>
      </c>
      <c r="D70" s="69" t="s">
        <v>212</v>
      </c>
      <c r="E70" s="69" t="s">
        <v>134</v>
      </c>
      <c r="F70" s="69" t="s">
        <v>159</v>
      </c>
      <c r="G70" s="69" t="s">
        <v>213</v>
      </c>
      <c r="H70" s="68"/>
      <c r="I70" s="69" t="s">
        <v>53</v>
      </c>
      <c r="J70" s="69" t="s">
        <v>122</v>
      </c>
      <c r="K70" s="69" t="s">
        <v>65</v>
      </c>
      <c r="L70" s="69" t="n">
        <v>500</v>
      </c>
      <c r="M70" s="69" t="n">
        <v>0</v>
      </c>
      <c r="N70" s="69" t="s">
        <v>93</v>
      </c>
      <c r="O70" s="69" t="s">
        <v>214</v>
      </c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.75" hidden="false" customHeight="false" outlineLevel="0" collapsed="false">
      <c r="A71" s="69" t="n">
        <v>174</v>
      </c>
      <c r="B71" s="69" t="n">
        <v>2000</v>
      </c>
      <c r="C71" s="69" t="s">
        <v>198</v>
      </c>
      <c r="D71" s="69" t="s">
        <v>199</v>
      </c>
      <c r="E71" s="69" t="s">
        <v>134</v>
      </c>
      <c r="F71" s="69" t="s">
        <v>102</v>
      </c>
      <c r="G71" s="69" t="s">
        <v>215</v>
      </c>
      <c r="H71" s="69" t="s">
        <v>154</v>
      </c>
      <c r="I71" s="69" t="s">
        <v>53</v>
      </c>
      <c r="J71" s="69" t="s">
        <v>122</v>
      </c>
      <c r="K71" s="69" t="s">
        <v>65</v>
      </c>
      <c r="L71" s="69" t="n">
        <v>640</v>
      </c>
      <c r="M71" s="69" t="n">
        <v>0</v>
      </c>
      <c r="N71" s="69" t="s">
        <v>93</v>
      </c>
      <c r="O71" s="69" t="s">
        <v>216</v>
      </c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.75" hidden="false" customHeight="false" outlineLevel="0" collapsed="false">
      <c r="A72" s="69" t="n">
        <v>177</v>
      </c>
      <c r="B72" s="69" t="n">
        <v>2000</v>
      </c>
      <c r="C72" s="69" t="s">
        <v>217</v>
      </c>
      <c r="D72" s="69" t="s">
        <v>72</v>
      </c>
      <c r="E72" s="69" t="s">
        <v>134</v>
      </c>
      <c r="F72" s="69" t="s">
        <v>144</v>
      </c>
      <c r="G72" s="69" t="s">
        <v>218</v>
      </c>
      <c r="H72" s="68"/>
      <c r="I72" s="69" t="s">
        <v>77</v>
      </c>
      <c r="J72" s="69" t="s">
        <v>122</v>
      </c>
      <c r="K72" s="68"/>
      <c r="L72" s="69" t="n">
        <v>80</v>
      </c>
      <c r="M72" s="69" t="n">
        <v>80</v>
      </c>
      <c r="N72" s="69" t="s">
        <v>56</v>
      </c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.75" hidden="false" customHeight="false" outlineLevel="0" collapsed="false">
      <c r="A73" s="69" t="n">
        <v>680</v>
      </c>
      <c r="B73" s="69" t="n">
        <v>2000</v>
      </c>
      <c r="C73" s="69" t="s">
        <v>219</v>
      </c>
      <c r="D73" s="69" t="s">
        <v>220</v>
      </c>
      <c r="E73" s="69" t="s">
        <v>134</v>
      </c>
      <c r="F73" s="69" t="s">
        <v>219</v>
      </c>
      <c r="G73" s="69" t="s">
        <v>221</v>
      </c>
      <c r="H73" s="68"/>
      <c r="I73" s="69" t="s">
        <v>53</v>
      </c>
      <c r="J73" s="69" t="s">
        <v>122</v>
      </c>
      <c r="K73" s="69" t="s">
        <v>65</v>
      </c>
      <c r="L73" s="69" t="n">
        <v>345</v>
      </c>
      <c r="M73" s="69" t="n">
        <v>345</v>
      </c>
      <c r="N73" s="69" t="s">
        <v>93</v>
      </c>
      <c r="O73" s="69" t="s">
        <v>222</v>
      </c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</sheetData>
  <printOptions headings="false" gridLines="false" gridLinesSet="true" horizontalCentered="false" verticalCentered="false"/>
  <pageMargins left="0.747916666666667" right="0.747916666666667" top="0.759722222222222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0.99"/>
    <col collapsed="false" customWidth="true" hidden="false" outlineLevel="0" max="2" min="2" style="51" width="25.7"/>
    <col collapsed="false" customWidth="true" hidden="false" outlineLevel="0" max="3" min="3" style="1" width="8.99"/>
    <col collapsed="false" customWidth="true" hidden="false" outlineLevel="0" max="4" min="4" style="1" width="10.56"/>
    <col collapsed="false" customWidth="true" hidden="false" outlineLevel="0" max="5" min="5" style="73" width="16.42"/>
    <col collapsed="false" customWidth="true" hidden="false" outlineLevel="0" max="6" min="6" style="1" width="26.28"/>
    <col collapsed="false" customWidth="true" hidden="false" outlineLevel="0" max="7" min="7" style="51" width="25.13"/>
    <col collapsed="false" customWidth="true" hidden="false" outlineLevel="0" max="8" min="8" style="51" width="19.85"/>
    <col collapsed="false" customWidth="false" hidden="false" outlineLevel="0" max="257" min="9" style="51" width="9.14"/>
  </cols>
  <sheetData>
    <row r="1" customFormat="false" ht="15.75" hidden="false" customHeight="false" outlineLevel="0" collapsed="false">
      <c r="A1" s="44"/>
    </row>
    <row r="2" customFormat="false" ht="12.75" hidden="false" customHeight="false" outlineLevel="0" collapsed="false">
      <c r="A2" s="74"/>
    </row>
    <row r="3" customFormat="false" ht="12.75" hidden="false" customHeight="false" outlineLevel="0" collapsed="false">
      <c r="B3" s="75"/>
      <c r="C3" s="5"/>
      <c r="D3" s="5"/>
      <c r="E3" s="76"/>
      <c r="F3" s="5"/>
    </row>
    <row r="4" customFormat="false" ht="12.75" hidden="false" customHeight="false" outlineLevel="0" collapsed="false">
      <c r="B4" s="77"/>
      <c r="C4" s="78"/>
      <c r="D4" s="78"/>
      <c r="E4" s="79"/>
      <c r="F4" s="77"/>
    </row>
    <row r="5" customFormat="false" ht="12.75" hidden="false" customHeight="false" outlineLevel="0" collapsed="false">
      <c r="C5" s="57"/>
      <c r="D5" s="57"/>
      <c r="F5" s="51"/>
    </row>
    <row r="6" customFormat="false" ht="12.75" hidden="false" customHeight="false" outlineLevel="0" collapsed="false">
      <c r="B6" s="80"/>
      <c r="C6" s="81"/>
      <c r="D6" s="82"/>
      <c r="F6" s="39"/>
    </row>
    <row r="7" customFormat="false" ht="12.75" hidden="false" customHeight="false" outlineLevel="0" collapsed="false">
      <c r="B7" s="80"/>
      <c r="C7" s="81"/>
      <c r="D7" s="82"/>
      <c r="F7" s="83"/>
    </row>
    <row r="8" customFormat="false" ht="12.75" hidden="false" customHeight="false" outlineLevel="0" collapsed="false">
      <c r="B8" s="84"/>
      <c r="C8" s="81"/>
      <c r="D8" s="82"/>
      <c r="F8" s="83"/>
    </row>
    <row r="9" customFormat="false" ht="12.75" hidden="false" customHeight="false" outlineLevel="0" collapsed="false">
      <c r="B9" s="39"/>
      <c r="C9" s="39"/>
      <c r="D9" s="83"/>
      <c r="F9" s="83"/>
    </row>
    <row r="10" customFormat="false" ht="12.75" hidden="false" customHeight="false" outlineLevel="0" collapsed="false">
      <c r="A10" s="77"/>
      <c r="B10" s="85"/>
      <c r="C10" s="39"/>
      <c r="D10" s="83"/>
      <c r="F10" s="83"/>
    </row>
    <row r="11" customFormat="false" ht="12.75" hidden="false" customHeight="false" outlineLevel="0" collapsed="false">
      <c r="B11" s="86"/>
      <c r="C11" s="81"/>
      <c r="D11" s="82"/>
      <c r="E11" s="87"/>
      <c r="F11" s="82"/>
    </row>
    <row r="12" customFormat="false" ht="12.75" hidden="false" customHeight="false" outlineLevel="0" collapsed="false">
      <c r="B12" s="80"/>
      <c r="C12" s="39"/>
      <c r="D12" s="83"/>
      <c r="F12" s="83"/>
    </row>
    <row r="13" customFormat="false" ht="12.75" hidden="false" customHeight="false" outlineLevel="0" collapsed="false">
      <c r="B13" s="1"/>
      <c r="C13" s="39"/>
      <c r="D13" s="83"/>
      <c r="F13" s="82"/>
    </row>
    <row r="14" customFormat="false" ht="12.75" hidden="false" customHeight="false" outlineLevel="0" collapsed="false">
      <c r="B14" s="85"/>
      <c r="C14" s="81"/>
      <c r="D14" s="82"/>
      <c r="E14" s="87"/>
      <c r="F14" s="82"/>
    </row>
    <row r="15" customFormat="false" ht="12.75" hidden="false" customHeight="false" outlineLevel="0" collapsed="false">
      <c r="B15" s="1"/>
      <c r="C15" s="81"/>
      <c r="D15" s="82"/>
      <c r="E15" s="87"/>
      <c r="F15" s="82"/>
      <c r="H15" s="77"/>
    </row>
    <row r="16" customFormat="false" ht="12.75" hidden="false" customHeight="false" outlineLevel="0" collapsed="false">
      <c r="B16" s="37"/>
      <c r="C16" s="88"/>
      <c r="D16" s="89"/>
      <c r="E16" s="90"/>
      <c r="F16" s="89"/>
    </row>
    <row r="17" customFormat="false" ht="12.75" hidden="false" customHeight="false" outlineLevel="0" collapsed="false">
      <c r="B17" s="39"/>
      <c r="C17" s="39"/>
      <c r="D17" s="83"/>
      <c r="E17" s="1"/>
      <c r="F17" s="83"/>
    </row>
    <row r="18" customFormat="false" ht="12.75" hidden="false" customHeight="false" outlineLevel="0" collapsed="false">
      <c r="B18" s="88"/>
      <c r="C18" s="88"/>
      <c r="D18" s="89"/>
      <c r="E18" s="90"/>
      <c r="F18" s="89"/>
    </row>
    <row r="19" customFormat="false" ht="12.75" hidden="false" customHeight="false" outlineLevel="0" collapsed="false">
      <c r="B19" s="39"/>
      <c r="C19" s="39"/>
      <c r="D19" s="83"/>
      <c r="F19" s="83"/>
    </row>
    <row r="20" customFormat="false" ht="12.75" hidden="false" customHeight="false" outlineLevel="0" collapsed="false">
      <c r="B20" s="39"/>
      <c r="C20" s="39"/>
      <c r="D20" s="83"/>
      <c r="F20" s="83"/>
    </row>
    <row r="21" customFormat="false" ht="12.75" hidden="false" customHeight="false" outlineLevel="0" collapsed="false">
      <c r="A21" s="77"/>
      <c r="B21" s="91"/>
      <c r="C21" s="92"/>
      <c r="D21" s="93"/>
      <c r="F21" s="83"/>
    </row>
    <row r="22" customFormat="false" ht="12.75" hidden="false" customHeight="false" outlineLevel="0" collapsed="false">
      <c r="A22" s="94"/>
      <c r="B22" s="75"/>
      <c r="C22" s="95"/>
      <c r="D22" s="95"/>
      <c r="F22" s="83"/>
    </row>
    <row r="23" customFormat="false" ht="12.75" hidden="false" customHeight="false" outlineLevel="0" collapsed="false">
      <c r="B23" s="77"/>
      <c r="C23" s="96"/>
      <c r="D23" s="96"/>
      <c r="F23" s="83"/>
    </row>
    <row r="24" customFormat="false" ht="12.75" hidden="false" customHeight="false" outlineLevel="0" collapsed="false">
      <c r="C24" s="82"/>
      <c r="D24" s="82"/>
      <c r="F24" s="83"/>
    </row>
    <row r="25" customFormat="false" ht="12.75" hidden="false" customHeight="false" outlineLevel="0" collapsed="false">
      <c r="B25" s="97"/>
      <c r="C25" s="82"/>
      <c r="D25" s="82"/>
      <c r="F25" s="83"/>
    </row>
    <row r="26" customFormat="false" ht="12.75" hidden="false" customHeight="false" outlineLevel="0" collapsed="false">
      <c r="B26" s="80"/>
      <c r="C26" s="82"/>
      <c r="D26" s="82"/>
      <c r="F26" s="83"/>
      <c r="G26" s="98"/>
    </row>
    <row r="27" customFormat="false" ht="12.75" hidden="false" customHeight="false" outlineLevel="0" collapsed="false">
      <c r="B27" s="84"/>
      <c r="C27" s="82"/>
      <c r="D27" s="82"/>
      <c r="F27" s="83"/>
      <c r="G27" s="50"/>
    </row>
    <row r="28" customFormat="false" ht="12.75" hidden="false" customHeight="false" outlineLevel="0" collapsed="false">
      <c r="B28" s="39"/>
      <c r="C28" s="83"/>
      <c r="D28" s="83"/>
      <c r="F28" s="83"/>
      <c r="G28" s="39"/>
    </row>
    <row r="29" customFormat="false" ht="12.75" hidden="false" customHeight="false" outlineLevel="0" collapsed="false">
      <c r="A29" s="77"/>
      <c r="B29" s="85"/>
      <c r="C29" s="85"/>
      <c r="D29" s="85"/>
      <c r="F29" s="99"/>
      <c r="G29" s="99"/>
    </row>
    <row r="30" customFormat="false" ht="12.75" hidden="false" customHeight="false" outlineLevel="0" collapsed="false">
      <c r="B30" s="86"/>
      <c r="C30" s="100"/>
      <c r="D30" s="100"/>
      <c r="G30" s="1"/>
    </row>
    <row r="31" customFormat="false" ht="12.75" hidden="false" customHeight="false" outlineLevel="0" collapsed="false">
      <c r="B31" s="80"/>
      <c r="C31" s="80"/>
      <c r="D31" s="80"/>
      <c r="F31" s="99"/>
      <c r="G31" s="99"/>
    </row>
    <row r="32" customFormat="false" ht="12.75" hidden="false" customHeight="false" outlineLevel="0" collapsed="false">
      <c r="B32" s="1"/>
      <c r="C32" s="81"/>
      <c r="D32" s="58"/>
      <c r="F32" s="51"/>
    </row>
    <row r="33" customFormat="false" ht="12.75" hidden="false" customHeight="false" outlineLevel="0" collapsed="false">
      <c r="B33" s="85"/>
      <c r="C33" s="101"/>
      <c r="D33" s="101"/>
      <c r="F33" s="51"/>
    </row>
    <row r="34" customFormat="false" ht="12.75" hidden="false" customHeight="false" outlineLevel="0" collapsed="false">
      <c r="B34" s="1"/>
      <c r="C34" s="58"/>
      <c r="D34" s="58"/>
      <c r="F34" s="51"/>
    </row>
    <row r="35" customFormat="false" ht="12.75" hidden="false" customHeight="false" outlineLevel="0" collapsed="false">
      <c r="B35" s="37"/>
      <c r="C35" s="37"/>
      <c r="D35" s="37"/>
      <c r="F35" s="51"/>
    </row>
    <row r="36" customFormat="false" ht="12.75" hidden="false" customHeight="false" outlineLevel="0" collapsed="false">
      <c r="B36" s="39"/>
      <c r="G36" s="1"/>
    </row>
    <row r="37" customFormat="false" ht="12.75" hidden="false" customHeight="false" outlineLevel="0" collapsed="false">
      <c r="B37" s="88"/>
      <c r="C37" s="88"/>
      <c r="D37" s="88"/>
      <c r="F37" s="99"/>
      <c r="G37" s="99"/>
    </row>
    <row r="38" customFormat="false" ht="12.75" hidden="false" customHeight="false" outlineLevel="0" collapsed="false">
      <c r="F38" s="51"/>
    </row>
    <row r="39" customFormat="false" ht="12.75" hidden="false" customHeight="false" outlineLevel="0" collapsed="false">
      <c r="A39" s="102"/>
      <c r="F39" s="51"/>
    </row>
    <row r="40" customFormat="false" ht="12.75" hidden="false" customHeight="false" outlineLevel="0" collapsed="false">
      <c r="F40" s="51"/>
    </row>
    <row r="41" customFormat="false" ht="12.75" hidden="false" customHeight="false" outlineLevel="0" collapsed="false">
      <c r="E41" s="87"/>
      <c r="F41" s="58"/>
      <c r="G41" s="58"/>
    </row>
    <row r="42" customFormat="false" ht="12.75" hidden="false" customHeight="false" outlineLevel="0" collapsed="false">
      <c r="E42" s="90"/>
      <c r="F42" s="37"/>
      <c r="G4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2001-04-19T20:57:24Z</dcterms:created>
  <dc:creator>pdemoes</dc:creator>
  <dc:description/>
  <dc:language>en-US</dc:language>
  <cp:lastModifiedBy>pdemoes</cp:lastModifiedBy>
  <cp:lastPrinted>2001-04-24T18:05:59Z</cp:lastPrinted>
  <dcterms:modified xsi:type="dcterms:W3CDTF">2001-04-24T19:16:02Z</dcterms:modified>
  <cp:revision>0</cp:revision>
  <dc:subject/>
  <dc:title/>
</cp:coreProperties>
</file>