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_rels/chart6.xml.rels" ContentType="application/vnd.openxmlformats-package.relationships+xml"/>
  <Override PartName="/xl/charts/_rels/chart5.xml.rels" ContentType="application/vnd.openxmlformats-package.relationships+xml"/>
  <Override PartName="/xl/charts/_rels/chart4.xml.rels" ContentType="application/vnd.openxmlformats-package.relationships+xml"/>
  <Override PartName="/xl/charts/_rels/chart3.xml.rels" ContentType="application/vnd.openxmlformats-package.relationships+xml"/>
  <Override PartName="/xl/charts/_rels/chart2.xml.rels" ContentType="application/vnd.openxmlformats-package.relationship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drawings/_rels/drawing1.xml.rels" ContentType="application/vnd.openxmlformats-package.relationships+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5.xml" ContentType="application/vnd.openxmlformats-officedocument.drawingml.chartshapes+xml"/>
  <Override PartName="/xl/drawings/drawing6.xml" ContentType="application/vnd.openxmlformats-officedocument.drawingml.chartshapes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outh America Trading" sheetId="1" state="visible" r:id="rId3"/>
    <sheet name="South America Trading Data" sheetId="2" state="visible" r:id="rId4"/>
    <sheet name="Linked Data " sheetId="3" state="visible" r:id="rId5"/>
    <sheet name="Hot List" sheetId="4" state="visible" r:id="rId6"/>
    <sheet name="Portfolio Data" sheetId="5" state="visible" r:id="rId7"/>
    <sheet name="Headcount Data" sheetId="6" state="visible" r:id="rId8"/>
  </sheets>
  <externalReferences>
    <externalReference r:id="rId9"/>
    <externalReference r:id="rId10"/>
  </externalReferences>
  <definedNames>
    <definedName function="false" hidden="false" localSheetId="3" name="_xlnm.Print_Area" vbProcedure="false">'Hot List'!$A$1:$G$17</definedName>
    <definedName function="false" hidden="false" localSheetId="2" name="_xlnm.Print_Area" vbProcedure="false">'Linked Data '!$A$1:$P$57</definedName>
    <definedName function="false" hidden="false" localSheetId="0" name="_xlnm.Print_Area" vbProcedure="false">'South America Trading'!$A$1:$P$46</definedName>
    <definedName function="false" hidden="false" localSheetId="1" name="_xlnm.Print_Area" vbProcedure="false">'South America Trading Data'!$A$16:$P$81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<sst xmlns="http://schemas.openxmlformats.org/spreadsheetml/2006/main" count="199" uniqueCount="114">
  <si>
    <t xml:space="preserve">SOUTH AMERICA TRADING</t>
  </si>
  <si>
    <t xml:space="preserve">Earnings Summary</t>
  </si>
  <si>
    <t xml:space="preserve">Direct</t>
  </si>
  <si>
    <t xml:space="preserve">Gross</t>
  </si>
  <si>
    <t xml:space="preserve">Commercial</t>
  </si>
  <si>
    <t xml:space="preserve">Plan</t>
  </si>
  <si>
    <t xml:space="preserve">Margin</t>
  </si>
  <si>
    <t xml:space="preserve">Expenses</t>
  </si>
  <si>
    <t xml:space="preserve">EBIT</t>
  </si>
  <si>
    <t xml:space="preserve">Variance</t>
  </si>
  <si>
    <t xml:space="preserve">Gas </t>
  </si>
  <si>
    <t xml:space="preserve">Power</t>
  </si>
  <si>
    <t xml:space="preserve">Other </t>
  </si>
  <si>
    <t xml:space="preserve">Total</t>
  </si>
  <si>
    <t xml:space="preserve"> Gas</t>
  </si>
  <si>
    <t xml:space="preserve">  Power</t>
  </si>
  <si>
    <t xml:space="preserve">AMERICAs CHART DATA</t>
  </si>
  <si>
    <t xml:space="preserve">GROSS MARGIN</t>
  </si>
  <si>
    <t xml:space="preserve">Gas</t>
  </si>
  <si>
    <t xml:space="preserve">Gas Margin</t>
  </si>
  <si>
    <t xml:space="preserve">Power Margin</t>
  </si>
  <si>
    <t xml:space="preserve">4/20</t>
  </si>
  <si>
    <t xml:space="preserve">4/27</t>
  </si>
  <si>
    <t xml:space="preserve">5/4</t>
  </si>
  <si>
    <t xml:space="preserve">5/11</t>
  </si>
  <si>
    <t xml:space="preserve">5/18</t>
  </si>
  <si>
    <t xml:space="preserve">5/25</t>
  </si>
  <si>
    <t xml:space="preserve">6/1</t>
  </si>
  <si>
    <t xml:space="preserve">6/8</t>
  </si>
  <si>
    <t xml:space="preserve">6/15</t>
  </si>
  <si>
    <t xml:space="preserve">6/22</t>
  </si>
  <si>
    <t xml:space="preserve">6/29</t>
  </si>
  <si>
    <t xml:space="preserve">GAS</t>
  </si>
  <si>
    <t xml:space="preserve">VAR</t>
  </si>
  <si>
    <t xml:space="preserve">VAR Limit</t>
  </si>
  <si>
    <t xml:space="preserve">NOP</t>
  </si>
  <si>
    <t xml:space="preserve">NOP Limit</t>
  </si>
  <si>
    <t xml:space="preserve">SOUTH AMERICA</t>
  </si>
  <si>
    <t xml:space="preserve">TRADING</t>
  </si>
  <si>
    <t xml:space="preserve">Actual</t>
  </si>
  <si>
    <t xml:space="preserve">Actual Dir</t>
  </si>
  <si>
    <t xml:space="preserve">Plan Direct</t>
  </si>
  <si>
    <t xml:space="preserve">Comm Exp</t>
  </si>
  <si>
    <t xml:space="preserve">Linked To Groups</t>
  </si>
  <si>
    <t xml:space="preserve">"Earnings Summary"</t>
  </si>
  <si>
    <t xml:space="preserve">Other</t>
  </si>
  <si>
    <t xml:space="preserve">ORIGINATION</t>
  </si>
  <si>
    <t xml:space="preserve">Forecast</t>
  </si>
  <si>
    <t xml:space="preserve">ASSETS &amp; INVESTMENTS</t>
  </si>
  <si>
    <t xml:space="preserve">Asset/Accrual Margin</t>
  </si>
  <si>
    <t xml:space="preserve">Direct Commercial Expenses</t>
  </si>
  <si>
    <t xml:space="preserve">EXPENSES</t>
  </si>
  <si>
    <t xml:space="preserve">Actuals</t>
  </si>
  <si>
    <t xml:space="preserve">Direct </t>
  </si>
  <si>
    <t xml:space="preserve">Operating</t>
  </si>
  <si>
    <r>
      <rPr>
        <b val="true"/>
        <sz val="9"/>
        <rFont val="Arial"/>
        <family val="2"/>
      </rPr>
      <t xml:space="preserve">Group Expenses</t>
    </r>
    <r>
      <rPr>
        <sz val="9"/>
        <rFont val="Arial"/>
        <family val="2"/>
      </rPr>
      <t xml:space="preserve"> (Support)</t>
    </r>
  </si>
  <si>
    <r>
      <rPr>
        <b val="true"/>
        <sz val="9"/>
        <rFont val="Arial"/>
        <family val="2"/>
      </rPr>
      <t xml:space="preserve">Corporate Expenses</t>
    </r>
    <r>
      <rPr>
        <sz val="9"/>
        <rFont val="Arial"/>
        <family val="2"/>
      </rPr>
      <t xml:space="preserve"> (Support)</t>
    </r>
  </si>
  <si>
    <t xml:space="preserve">Support Total</t>
  </si>
  <si>
    <t xml:space="preserve">Allocated</t>
  </si>
  <si>
    <t xml:space="preserve">Facility Cost (Other)</t>
  </si>
  <si>
    <t xml:space="preserve">Interest (Other)</t>
  </si>
  <si>
    <t xml:space="preserve">Other Total for EXPENSES</t>
  </si>
  <si>
    <t xml:space="preserve">TOTAL EXPENSES</t>
  </si>
  <si>
    <t xml:space="preserve">(formula is Direct Comm Exp Total + Supprt Total + Other Total)</t>
  </si>
  <si>
    <t xml:space="preserve">EBT LINE CHECK</t>
  </si>
  <si>
    <t xml:space="preserve">TOTAL MARGIN</t>
  </si>
  <si>
    <t xml:space="preserve">(formula is Trading + Origination + Assets &amp; Invts)</t>
  </si>
  <si>
    <r>
      <rPr>
        <sz val="7"/>
        <rFont val="Arial"/>
        <family val="2"/>
      </rPr>
      <t xml:space="preserve">(formula is Total Margin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All Expenses - </t>
    </r>
    <r>
      <rPr>
        <b val="true"/>
        <u val="single"/>
        <sz val="7"/>
        <rFont val="Arial"/>
        <family val="2"/>
      </rPr>
      <t xml:space="preserve">EXCEPT INTEREST</t>
    </r>
    <r>
      <rPr>
        <sz val="7"/>
        <rFont val="Arial"/>
        <family val="2"/>
      </rPr>
      <t xml:space="preserve">)</t>
    </r>
  </si>
  <si>
    <t xml:space="preserve">EBT</t>
  </si>
  <si>
    <r>
      <rPr>
        <sz val="7"/>
        <rFont val="Arial"/>
        <family val="2"/>
      </rPr>
      <t xml:space="preserve">(formula is EBIT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Interest)</t>
    </r>
  </si>
  <si>
    <t xml:space="preserve">HEADCOUNT</t>
  </si>
  <si>
    <t xml:space="preserve">IT</t>
  </si>
  <si>
    <t xml:space="preserve">Support</t>
  </si>
  <si>
    <t xml:space="preserve">Enron</t>
  </si>
  <si>
    <t xml:space="preserve">Contractors</t>
  </si>
  <si>
    <t xml:space="preserve">TOTAL</t>
  </si>
  <si>
    <t xml:space="preserve">Actual Line</t>
  </si>
  <si>
    <t xml:space="preserve">Commercial Plan</t>
  </si>
  <si>
    <t xml:space="preserve">Support Plan</t>
  </si>
  <si>
    <t xml:space="preserve">Enron Plan</t>
  </si>
  <si>
    <t xml:space="preserve">Contractors Plan</t>
  </si>
  <si>
    <t xml:space="preserve">Plan Line</t>
  </si>
  <si>
    <t xml:space="preserve">All gray areas feed Earnings Summary Page</t>
  </si>
  <si>
    <r>
      <rPr>
        <sz val="10"/>
        <rFont val="Arial"/>
        <family val="0"/>
      </rPr>
      <t xml:space="preserve">Please fill exactly like </t>
    </r>
    <r>
      <rPr>
        <b val="true"/>
        <u val="single"/>
        <sz val="10"/>
        <rFont val="Arial"/>
        <family val="2"/>
      </rPr>
      <t xml:space="preserve">shown</t>
    </r>
    <r>
      <rPr>
        <sz val="10"/>
        <rFont val="Arial"/>
        <family val="0"/>
      </rPr>
      <t xml:space="preserve">, </t>
    </r>
    <r>
      <rPr>
        <b val="true"/>
        <u val="single"/>
        <sz val="10"/>
        <rFont val="Arial"/>
        <family val="2"/>
      </rPr>
      <t xml:space="preserve">do not add any columns.</t>
    </r>
  </si>
  <si>
    <t xml:space="preserve">Rows may be added as needed</t>
  </si>
  <si>
    <t xml:space="preserve">(Top Deals)</t>
  </si>
  <si>
    <t xml:space="preserve">Ciane</t>
  </si>
  <si>
    <t xml:space="preserve">CGDE Suape</t>
  </si>
  <si>
    <t xml:space="preserve">Santa Elisa</t>
  </si>
  <si>
    <t xml:space="preserve">Other Postings</t>
  </si>
  <si>
    <t xml:space="preserve">Total Forecast</t>
  </si>
  <si>
    <t xml:space="preserve">Should equal total on hot list identified and forecast for originations</t>
  </si>
  <si>
    <t xml:space="preserve">Portfolio Gain/Loss Chart Data</t>
  </si>
  <si>
    <t xml:space="preserve">Starters/Leavers DATA</t>
  </si>
  <si>
    <t xml:space="preserve">Starters</t>
  </si>
  <si>
    <t xml:space="preserve">Leavers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</si>
  <si>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</si>
  <si>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</si>
  <si>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</si>
  <si>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</si>
  <si>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</si>
  <si>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</si>
  <si>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</si>
  <si>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</si>
  <si>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Sept</t>
  </si>
  <si>
    <t xml:space="preserve">Oct</t>
  </si>
  <si>
    <t xml:space="preserve">Nov</t>
  </si>
  <si>
    <t xml:space="preserve">Dec</t>
  </si>
  <si>
    <t xml:space="preserve">Commercial Headcount DATA</t>
  </si>
  <si>
    <t xml:space="preserve">Trading</t>
  </si>
  <si>
    <t xml:space="preserve">Originations</t>
  </si>
  <si>
    <t xml:space="preserve">Assts/Invts</t>
  </si>
  <si>
    <t xml:space="preserve">SUM</t>
  </si>
  <si>
    <t xml:space="preserve">Commercial Support Headcount DATA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</si>
</sst>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.00_);_(* \(#,##0.00\);_(* \-??_);_(@_)"/>
    <numFmt numFmtId="166" formatCode="0.0_);\(0.0\)"/>
    <numFmt numFmtId="167" formatCode="_(* #,##0.0_);_(* \(#,##0.0\);_(* \-?_);_(@_)"/>
    <numFmt numFmtId="168" formatCode="#,##0.0_);\(#,##0.0\)"/>
    <numFmt numFmtId="169" formatCode="0_);\(0\)"/>
    <numFmt numFmtId="170" formatCode="@"/>
    <numFmt numFmtId="171" formatCode="_(\$* #,##0.00_);_(\$* \(#,##0.00\);_(\$* \-??_);_(@_)"/>
    <numFmt numFmtId="172" formatCode="m/d"/>
    <numFmt numFmtId="173" formatCode="0.0"/>
    <numFmt numFmtId="174" formatCode="#,##0"/>
    <numFmt numFmtId="175" formatCode="#,##0.0"/>
    <numFmt numFmtId="176" formatCode="[$-409]#,##0_);\(#,##0\)"/>
  </numFmts>
  <fonts count="4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b val="true"/>
      <sz val="8"/>
      <name val="Arial"/>
      <family val="2"/>
    </font>
    <font>
      <b val="true"/>
      <sz val="11"/>
      <color rgb="FFFFFFFF"/>
      <name val="Arial"/>
      <family val="2"/>
    </font>
    <font>
      <b val="true"/>
      <sz val="14"/>
      <color rgb="FF000000"/>
      <name val="Arial"/>
      <family val="2"/>
    </font>
    <font>
      <b val="true"/>
      <i val="true"/>
      <sz val="10"/>
      <color rgb="FFFFFFFF"/>
      <name val="Times New Roman"/>
      <family val="1"/>
    </font>
    <font>
      <b val="true"/>
      <sz val="10"/>
      <name val="Arial"/>
      <family val="2"/>
    </font>
    <font>
      <b val="true"/>
      <i val="true"/>
      <sz val="8"/>
      <name val="Times New Roman"/>
      <family val="1"/>
    </font>
    <font>
      <b val="true"/>
      <sz val="11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b val="true"/>
      <sz val="10"/>
      <color rgb="FF333399"/>
      <name val="Arial"/>
      <family val="2"/>
    </font>
    <font>
      <b val="true"/>
      <sz val="10"/>
      <color rgb="FF0000FF"/>
      <name val="Arial"/>
      <family val="2"/>
    </font>
    <font>
      <b val="true"/>
      <sz val="8"/>
      <color rgb="FF333399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FF6600"/>
      <name val="Arial"/>
      <family val="2"/>
    </font>
    <font>
      <b val="true"/>
      <sz val="4"/>
      <name val="Arial"/>
      <family val="2"/>
    </font>
    <font>
      <sz val="4"/>
      <name val="Arial Narrow"/>
      <family val="2"/>
    </font>
    <font>
      <sz val="3.75"/>
      <color rgb="FF000000"/>
      <name val="Arial Narrow"/>
      <family val="2"/>
    </font>
    <font>
      <sz val="4"/>
      <color rgb="FF000000"/>
      <name val="Arial Narrow"/>
      <family val="2"/>
    </font>
    <font>
      <b val="true"/>
      <sz val="4"/>
      <color rgb="FF000000"/>
      <name val="Arial Narrow"/>
      <family val="2"/>
    </font>
    <font>
      <sz val="3.5"/>
      <name val="Arial"/>
      <family val="2"/>
    </font>
    <font>
      <sz val="4"/>
      <color rgb="FF000000"/>
      <name val="Arial"/>
      <family val="2"/>
    </font>
    <font>
      <sz val="3.5"/>
      <color rgb="FF000000"/>
      <name val="Arial"/>
      <family val="2"/>
    </font>
    <font>
      <b val="true"/>
      <sz val="4"/>
      <color rgb="FF000000"/>
      <name val="Arial"/>
      <family val="2"/>
    </font>
    <font>
      <sz val="5.5"/>
      <color rgb="FF000000"/>
      <name val="Arial Narrow"/>
      <family val="2"/>
    </font>
    <font>
      <sz val="10"/>
      <name val="Arial"/>
      <family val="2"/>
    </font>
    <font>
      <b val="true"/>
      <sz val="10"/>
      <color rgb="FFFF0000"/>
      <name val="Arial"/>
      <family val="2"/>
    </font>
    <font>
      <b val="true"/>
      <sz val="9"/>
      <name val="Arial"/>
      <family val="2"/>
    </font>
    <font>
      <b val="true"/>
      <sz val="14"/>
      <color rgb="FFFFFFFF"/>
      <name val="Arial"/>
      <family val="2"/>
    </font>
    <font>
      <b val="true"/>
      <sz val="9"/>
      <color rgb="FFFF0000"/>
      <name val="Arial"/>
      <family val="2"/>
    </font>
    <font>
      <sz val="9"/>
      <name val="Arial"/>
      <family val="2"/>
    </font>
    <font>
      <sz val="10"/>
      <color rgb="FF000000"/>
      <name val="Arial"/>
      <family val="2"/>
    </font>
    <font>
      <b val="true"/>
      <sz val="9"/>
      <color rgb="FF000000"/>
      <name val="Arial"/>
      <family val="2"/>
    </font>
    <font>
      <sz val="7"/>
      <name val="Arial"/>
      <family val="2"/>
    </font>
    <font>
      <b val="true"/>
      <sz val="11"/>
      <color rgb="FFFF0000"/>
      <name val="Arial"/>
      <family val="2"/>
    </font>
    <font>
      <b val="true"/>
      <sz val="7"/>
      <name val="Arial"/>
      <family val="2"/>
    </font>
    <font>
      <b val="true"/>
      <u val="single"/>
      <sz val="7"/>
      <name val="Arial"/>
      <family val="2"/>
    </font>
    <font>
      <b val="true"/>
      <sz val="11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u val="single"/>
      <sz val="10"/>
      <name val="Arial"/>
      <family val="2"/>
    </font>
    <font>
      <b val="true"/>
      <sz val="12"/>
      <color rgb="FF0000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808080"/>
        <bgColor rgb="FF969696"/>
      </patternFill>
    </fill>
    <fill>
      <patternFill patternType="solid">
        <fgColor rgb="FFCCFFFF"/>
        <bgColor rgb="FFCCFFFF"/>
      </patternFill>
    </fill>
    <fill>
      <patternFill patternType="solid">
        <fgColor rgb="FFFF0000"/>
        <bgColor rgb="FF993300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>
        <color rgb="FF969696"/>
      </top>
      <bottom style="thin">
        <color rgb="FF969696"/>
      </bottom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1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9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4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9" fillId="6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9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5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5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9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8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1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4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31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1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1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6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1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9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9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2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3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3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4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numbersforMK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chartUserShapes" Target="../drawings/drawing3.xml"/>
</Relationships>
</file>

<file path=xl/charts/_rels/chart3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chartUserShapes" Target="../drawings/drawing5.xml"/>
</Relationships>
</file>

<file path=xl/charts/_rels/chart5.xml.rels><?xml version="1.0" encoding="UTF-8"?>
<Relationships xmlns="http://schemas.openxmlformats.org/package/2006/relationships"><Relationship Id="rId1" Type="http://schemas.openxmlformats.org/officeDocument/2006/relationships/chartUserShapes" Target="../drawings/drawing6.xml"/>
</Relationships>
</file>

<file path=xl/charts/_rels/chart6.xml.rels><?xml version="1.0" encoding="UTF-8"?>
<Relationships xmlns="http://schemas.openxmlformats.org/package/2006/relationships"><Relationship Id="rId1" Type="http://schemas.openxmlformats.org/officeDocument/2006/relationships/chartUserShapes" Target="../drawings/drawing7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00513314084055"/>
          <c:y val="0.101699213796602"/>
          <c:w val="0.979948668591595"/>
          <c:h val="0.89830078620339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"/>
            <c:invertIfNegative val="0"/>
            <c:spPr>
              <a:solidFill>
                <a:srgbClr val="0000ff"/>
              </a:solidFill>
              <a:ln w="0">
                <a:noFill/>
              </a:ln>
            </c:spPr>
          </c:dPt>
          <c:dPt>
            <c:idx val="9"/>
            <c:invertIfNegative val="0"/>
            <c:spPr>
              <a:solidFill>
                <a:srgbClr val="0000ff"/>
              </a:solidFill>
              <a:ln w="0">
                <a:noFill/>
              </a:ln>
            </c:spPr>
          </c:dPt>
          <c:dLbls>
            <c:dLbl>
              <c:idx val="2"/>
              <c:txPr>
                <a:bodyPr wrap="none"/>
                <a:lstStyle/>
                <a:p>
                  <a:pPr>
                    <a:defRPr b="0" sz="375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9"/>
              <c:txPr>
                <a:bodyPr wrap="none"/>
                <a:lstStyle/>
                <a:p>
                  <a:pPr>
                    <a:defRPr b="0" sz="375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375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'South America Trading Data'!$B$4:$B$14</c:f>
              <c:numCache>
                <c:formatCode>0.0_);\(0.0\)</c:formatCode>
                <c:ptCount val="11"/>
                <c:pt idx="0">
                  <c:v>-0.4</c:v>
                </c:pt>
                <c:pt idx="1">
                  <c:v>-0.3</c:v>
                </c:pt>
                <c:pt idx="2">
                  <c:v>-0.3</c:v>
                </c:pt>
                <c:pt idx="3">
                  <c:v>-0.4</c:v>
                </c:pt>
                <c:pt idx="4">
                  <c:v>-0.4</c:v>
                </c:pt>
                <c:pt idx="5">
                  <c:v>-0.4</c:v>
                </c:pt>
                <c:pt idx="6">
                  <c:v>-0.4</c:v>
                </c:pt>
                <c:pt idx="7">
                  <c:v>-0.5</c:v>
                </c:pt>
              </c:numCache>
            </c:numRef>
          </c:val>
        </c:ser>
        <c:gapWidth val="100"/>
        <c:overlap val="0"/>
        <c:axId val="34526197"/>
        <c:axId val="98866253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'South America Trading Data'!$D$4:$D$14</c:f>
              <c:numCache>
                <c:formatCode>0.0_);\(0.0\)</c:formatCode>
                <c:ptCount val="11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  <c:pt idx="7">
                  <c:v>0.8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4526197"/>
        <c:axId val="98866253"/>
      </c:lineChart>
      <c:catAx>
        <c:axId val="34526197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98866253"/>
        <c:crossesAt val="0"/>
        <c:auto val="1"/>
        <c:lblAlgn val="ctr"/>
        <c:lblOffset val="100"/>
        <c:noMultiLvlLbl val="0"/>
      </c:catAx>
      <c:valAx>
        <c:axId val="98866253"/>
        <c:scaling>
          <c:orientation val="minMax"/>
          <c:max val="1"/>
          <c:min val="-1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4526197"/>
        <c:crossesAt val="1"/>
        <c:crossBetween val="midCat"/>
        <c:majorUnit val="0.2"/>
        <c:minorUnit val="0.2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8754688672168"/>
          <c:y val="0.0877281947261663"/>
          <c:w val="0.981245311327832"/>
          <c:h val="0.91227180527383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0">
              <a:noFill/>
            </a:ln>
          </c:spPr>
          <c:invertIfNegative val="0"/>
          <c:dPt>
            <c:idx val="0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1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2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4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375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375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375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375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375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'South America Trading Data'!$F$4:$F$14</c:f>
              <c:numCache>
                <c:formatCode>0.0_);\(0.0\)</c:formatCode>
                <c:ptCount val="11"/>
                <c:pt idx="0">
                  <c:v>2.1</c:v>
                </c:pt>
                <c:pt idx="1">
                  <c:v>2.1</c:v>
                </c:pt>
                <c:pt idx="2">
                  <c:v>12.6</c:v>
                </c:pt>
                <c:pt idx="3">
                  <c:v>12.6</c:v>
                </c:pt>
                <c:pt idx="4">
                  <c:v>-6.2</c:v>
                </c:pt>
                <c:pt idx="5">
                  <c:v>14.7</c:v>
                </c:pt>
                <c:pt idx="6">
                  <c:v>14.6</c:v>
                </c:pt>
                <c:pt idx="7">
                  <c:v>15.7</c:v>
                </c:pt>
              </c:numCache>
            </c:numRef>
          </c:val>
        </c:ser>
        <c:gapWidth val="100"/>
        <c:overlap val="0"/>
        <c:axId val="83853325"/>
        <c:axId val="35316785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'South America Trading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'South America Trading Data'!$H$4:$H$14</c:f>
              <c:numCache>
                <c:formatCode>0.0_);\(0.0\)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3853325"/>
        <c:axId val="35316785"/>
      </c:lineChart>
      <c:catAx>
        <c:axId val="83853325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5316785"/>
        <c:crossesAt val="0"/>
        <c:auto val="1"/>
        <c:lblAlgn val="ctr"/>
        <c:lblOffset val="100"/>
        <c:noMultiLvlLbl val="0"/>
      </c:catAx>
      <c:valAx>
        <c:axId val="35316785"/>
        <c:scaling>
          <c:orientation val="minMax"/>
          <c:max val="20"/>
          <c:min val="-1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3853325"/>
        <c:crossesAt val="1"/>
        <c:crossBetween val="midCat"/>
        <c:majorUnit val="5"/>
        <c:minorUnit val="1.66666666666667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98743938309882"/>
          <c:y val="0.0633874239350913"/>
          <c:w val="0.980125606169012"/>
          <c:h val="0.847870182555781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'South America Trading Data'!$B$18:$B$103</c:f>
              <c:numCache>
                <c:formatCode>0.0</c:formatCode>
                <c:ptCount val="8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'South America Trading Data'!$D$18:$D$102</c:f>
              <c:numCache>
                <c:formatCode>0.0</c:formatCode>
                <c:ptCount val="8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4121177"/>
        <c:axId val="29791415"/>
      </c:lineChart>
      <c:dateAx>
        <c:axId val="24121177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9791415"/>
        <c:crossesAt val="0"/>
        <c:auto val="1"/>
        <c:lblOffset val="100"/>
        <c:majorUnit val="6"/>
        <c:majorTimeUnit val="days"/>
        <c:minorUnit val="6"/>
        <c:minorTimeUnit val="days"/>
        <c:noMultiLvlLbl val="0"/>
      </c:dateAx>
      <c:valAx>
        <c:axId val="29791415"/>
        <c:scaling>
          <c:orientation val="minMax"/>
          <c:max val="4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4121177"/>
        <c:crossesAt val="36895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60521504094125"/>
          <c:y val="1.1708924949290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011288655696"/>
          <c:y val="0.0702947845804989"/>
          <c:w val="0.97988711344304"/>
          <c:h val="0.825900730662636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'South America Trading Data'!$J$18:$J$102</c:f>
              <c:numCache>
                <c:formatCode>0.0</c:formatCode>
                <c:ptCount val="85"/>
                <c:pt idx="0">
                  <c:v>-3.5</c:v>
                </c:pt>
                <c:pt idx="1">
                  <c:v>-3.5</c:v>
                </c:pt>
                <c:pt idx="2">
                  <c:v>-2.5</c:v>
                </c:pt>
                <c:pt idx="3">
                  <c:v>-2.9</c:v>
                </c:pt>
                <c:pt idx="4">
                  <c:v>-2.5</c:v>
                </c:pt>
                <c:pt idx="5">
                  <c:v>-2.5</c:v>
                </c:pt>
                <c:pt idx="6">
                  <c:v>-2.5</c:v>
                </c:pt>
                <c:pt idx="7">
                  <c:v>-2.5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-2.5</c:v>
                </c:pt>
                <c:pt idx="12">
                  <c:v>-2.5</c:v>
                </c:pt>
                <c:pt idx="13">
                  <c:v>-2.5</c:v>
                </c:pt>
                <c:pt idx="14">
                  <c:v>-2.5</c:v>
                </c:pt>
                <c:pt idx="15">
                  <c:v>-2.4</c:v>
                </c:pt>
                <c:pt idx="16">
                  <c:v>-2.4</c:v>
                </c:pt>
                <c:pt idx="17">
                  <c:v>-2.5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-2.4</c:v>
                </c:pt>
                <c:pt idx="30">
                  <c:v>-2.2</c:v>
                </c:pt>
                <c:pt idx="31">
                  <c:v>-2.4</c:v>
                </c:pt>
                <c:pt idx="32">
                  <c:v>-2.4</c:v>
                </c:pt>
                <c:pt idx="33">
                  <c:v>-2.4</c:v>
                </c:pt>
                <c:pt idx="34">
                  <c:v>-2.4</c:v>
                </c:pt>
                <c:pt idx="35">
                  <c:v>-2.4</c:v>
                </c:pt>
                <c:pt idx="36">
                  <c:v>-2.4</c:v>
                </c:pt>
                <c:pt idx="37">
                  <c:v>-2.3</c:v>
                </c:pt>
                <c:pt idx="38">
                  <c:v>-2.3</c:v>
                </c:pt>
                <c:pt idx="39">
                  <c:v>-2.2</c:v>
                </c:pt>
                <c:pt idx="40">
                  <c:v>-2.2</c:v>
                </c:pt>
                <c:pt idx="41">
                  <c:v>-2.2</c:v>
                </c:pt>
                <c:pt idx="42">
                  <c:v>-2.2</c:v>
                </c:pt>
                <c:pt idx="43">
                  <c:v>-2.2</c:v>
                </c:pt>
                <c:pt idx="44">
                  <c:v>-2.2</c:v>
                </c:pt>
                <c:pt idx="45">
                  <c:v>-2.2</c:v>
                </c:pt>
                <c:pt idx="46">
                  <c:v>-2.3</c:v>
                </c:pt>
                <c:pt idx="47">
                  <c:v>-2.3</c:v>
                </c:pt>
                <c:pt idx="48">
                  <c:v>-2.3</c:v>
                </c:pt>
                <c:pt idx="49">
                  <c:v>-2.3</c:v>
                </c:pt>
                <c:pt idx="50">
                  <c:v>-2.3</c:v>
                </c:pt>
                <c:pt idx="51">
                  <c:v>-2.3</c:v>
                </c:pt>
                <c:pt idx="52">
                  <c:v>-2.3</c:v>
                </c:pt>
                <c:pt idx="53">
                  <c:v>-2.3</c:v>
                </c:pt>
                <c:pt idx="54">
                  <c:v>-2.3</c:v>
                </c:pt>
                <c:pt idx="55">
                  <c:v>-2.3</c:v>
                </c:pt>
                <c:pt idx="56">
                  <c:v>-2.3</c:v>
                </c:pt>
                <c:pt idx="57">
                  <c:v>-2.3</c:v>
                </c:pt>
                <c:pt idx="58">
                  <c:v>-2.3</c:v>
                </c:pt>
                <c:pt idx="59">
                  <c:v>-2.3</c:v>
                </c:pt>
                <c:pt idx="60">
                  <c:v>-2.1</c:v>
                </c:pt>
                <c:pt idx="61">
                  <c:v>-2.2</c:v>
                </c:pt>
                <c:pt idx="62">
                  <c:v>-2.2</c:v>
                </c:pt>
                <c:pt idx="63">
                  <c:v>-2.2</c:v>
                </c:pt>
                <c:pt idx="64">
                  <c:v>-2.2</c:v>
                </c:pt>
                <c:pt idx="65">
                  <c:v>-2.1</c:v>
                </c:pt>
                <c:pt idx="66">
                  <c:v>-2.1</c:v>
                </c:pt>
                <c:pt idx="67">
                  <c:v>-2.1</c:v>
                </c:pt>
                <c:pt idx="68">
                  <c:v>-2.1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'South America Trading Data'!$L$18:$L$102</c:f>
              <c:numCache>
                <c:formatCode>0.0</c:formatCode>
                <c:ptCount val="85"/>
                <c:pt idx="0">
                  <c:v>35</c:v>
                </c:pt>
                <c:pt idx="1">
                  <c:v>35</c:v>
                </c:pt>
                <c:pt idx="2">
                  <c:v>35</c:v>
                </c:pt>
                <c:pt idx="3">
                  <c:v>35</c:v>
                </c:pt>
                <c:pt idx="4">
                  <c:v>35</c:v>
                </c:pt>
                <c:pt idx="5">
                  <c:v>35</c:v>
                </c:pt>
                <c:pt idx="6">
                  <c:v>35</c:v>
                </c:pt>
                <c:pt idx="7">
                  <c:v>35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35</c:v>
                </c:pt>
                <c:pt idx="13">
                  <c:v>35</c:v>
                </c:pt>
                <c:pt idx="14">
                  <c:v>35</c:v>
                </c:pt>
                <c:pt idx="15">
                  <c:v>35</c:v>
                </c:pt>
                <c:pt idx="16">
                  <c:v>35</c:v>
                </c:pt>
                <c:pt idx="17">
                  <c:v>35</c:v>
                </c:pt>
                <c:pt idx="18">
                  <c:v>35</c:v>
                </c:pt>
                <c:pt idx="19">
                  <c:v>35</c:v>
                </c:pt>
                <c:pt idx="20">
                  <c:v>35</c:v>
                </c:pt>
                <c:pt idx="21">
                  <c:v>35</c:v>
                </c:pt>
                <c:pt idx="22">
                  <c:v>35</c:v>
                </c:pt>
                <c:pt idx="23">
                  <c:v>35</c:v>
                </c:pt>
                <c:pt idx="24">
                  <c:v>35</c:v>
                </c:pt>
                <c:pt idx="25">
                  <c:v>35</c:v>
                </c:pt>
                <c:pt idx="26">
                  <c:v>35</c:v>
                </c:pt>
                <c:pt idx="27">
                  <c:v>35</c:v>
                </c:pt>
                <c:pt idx="28">
                  <c:v>35</c:v>
                </c:pt>
                <c:pt idx="29">
                  <c:v>35</c:v>
                </c:pt>
                <c:pt idx="30">
                  <c:v>35</c:v>
                </c:pt>
                <c:pt idx="31">
                  <c:v>35</c:v>
                </c:pt>
                <c:pt idx="32">
                  <c:v>35</c:v>
                </c:pt>
                <c:pt idx="33">
                  <c:v>35</c:v>
                </c:pt>
                <c:pt idx="34">
                  <c:v>35</c:v>
                </c:pt>
                <c:pt idx="35">
                  <c:v>35</c:v>
                </c:pt>
                <c:pt idx="36">
                  <c:v>35</c:v>
                </c:pt>
                <c:pt idx="37">
                  <c:v>35</c:v>
                </c:pt>
                <c:pt idx="38">
                  <c:v>35</c:v>
                </c:pt>
                <c:pt idx="39">
                  <c:v>35</c:v>
                </c:pt>
                <c:pt idx="40">
                  <c:v>35</c:v>
                </c:pt>
                <c:pt idx="41">
                  <c:v>35</c:v>
                </c:pt>
                <c:pt idx="42">
                  <c:v>35</c:v>
                </c:pt>
                <c:pt idx="43">
                  <c:v>35</c:v>
                </c:pt>
                <c:pt idx="44">
                  <c:v>35</c:v>
                </c:pt>
                <c:pt idx="45">
                  <c:v>35</c:v>
                </c:pt>
                <c:pt idx="46">
                  <c:v>35</c:v>
                </c:pt>
                <c:pt idx="47">
                  <c:v>35</c:v>
                </c:pt>
                <c:pt idx="48">
                  <c:v>35</c:v>
                </c:pt>
                <c:pt idx="49">
                  <c:v>35</c:v>
                </c:pt>
                <c:pt idx="50">
                  <c:v>35</c:v>
                </c:pt>
                <c:pt idx="51">
                  <c:v>35</c:v>
                </c:pt>
                <c:pt idx="52">
                  <c:v>35</c:v>
                </c:pt>
                <c:pt idx="53">
                  <c:v>35</c:v>
                </c:pt>
                <c:pt idx="54">
                  <c:v>35</c:v>
                </c:pt>
                <c:pt idx="55">
                  <c:v>35</c:v>
                </c:pt>
                <c:pt idx="56">
                  <c:v>35</c:v>
                </c:pt>
                <c:pt idx="57">
                  <c:v>35</c:v>
                </c:pt>
                <c:pt idx="58">
                  <c:v>35</c:v>
                </c:pt>
                <c:pt idx="59">
                  <c:v>35</c:v>
                </c:pt>
                <c:pt idx="60">
                  <c:v>35</c:v>
                </c:pt>
                <c:pt idx="61">
                  <c:v>35</c:v>
                </c:pt>
                <c:pt idx="62">
                  <c:v>35</c:v>
                </c:pt>
                <c:pt idx="63">
                  <c:v>35</c:v>
                </c:pt>
                <c:pt idx="64">
                  <c:v>35</c:v>
                </c:pt>
                <c:pt idx="65">
                  <c:v>35</c:v>
                </c:pt>
                <c:pt idx="66">
                  <c:v>35</c:v>
                </c:pt>
                <c:pt idx="67">
                  <c:v>35</c:v>
                </c:pt>
                <c:pt idx="68">
                  <c:v>35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1323919"/>
        <c:axId val="44755935"/>
      </c:lineChart>
      <c:dateAx>
        <c:axId val="91323919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755935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44755935"/>
        <c:scaling>
          <c:orientation val="minMax"/>
          <c:max val="40"/>
          <c:min val="-1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323919"/>
        <c:crossesAt val="36895"/>
        <c:crossBetween val="midCat"/>
        <c:majorUnit val="5"/>
        <c:minorUnit val="5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297877414738851"/>
          <c:y val="1.07810531620055"/>
          <c:w val="0.431910326735035"/>
          <c:h val="0.080120937263794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91131498470948"/>
          <c:y val="0.0629405840886203"/>
          <c:w val="0.980886850152905"/>
          <c:h val="0.838872104733132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'South America Trading Data'!$F$18:$F$102</c:f>
              <c:numCache>
                <c:formatCode>0.0</c:formatCode>
                <c:ptCount val="85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0.4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0.4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0.6</c:v>
                </c:pt>
                <c:pt idx="32">
                  <c:v>0.4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1.2</c:v>
                </c:pt>
                <c:pt idx="39">
                  <c:v>1.2</c:v>
                </c:pt>
                <c:pt idx="40">
                  <c:v>1.2</c:v>
                </c:pt>
                <c:pt idx="41">
                  <c:v>1.2</c:v>
                </c:pt>
                <c:pt idx="42">
                  <c:v>1.2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0.8</c:v>
                </c:pt>
                <c:pt idx="48">
                  <c:v>0.8</c:v>
                </c:pt>
                <c:pt idx="49">
                  <c:v>0.8</c:v>
                </c:pt>
                <c:pt idx="50">
                  <c:v>0.8</c:v>
                </c:pt>
                <c:pt idx="51">
                  <c:v>1.1</c:v>
                </c:pt>
                <c:pt idx="52">
                  <c:v>1.1</c:v>
                </c:pt>
                <c:pt idx="53">
                  <c:v>1.1</c:v>
                </c:pt>
                <c:pt idx="54">
                  <c:v>1.1</c:v>
                </c:pt>
                <c:pt idx="55">
                  <c:v>1.1</c:v>
                </c:pt>
                <c:pt idx="56">
                  <c:v>1.1</c:v>
                </c:pt>
                <c:pt idx="57">
                  <c:v>1.1</c:v>
                </c:pt>
                <c:pt idx="58">
                  <c:v>1.1</c:v>
                </c:pt>
                <c:pt idx="59">
                  <c:v>1.1</c:v>
                </c:pt>
                <c:pt idx="60">
                  <c:v>1.1</c:v>
                </c:pt>
                <c:pt idx="61">
                  <c:v>1.1</c:v>
                </c:pt>
                <c:pt idx="62">
                  <c:v>1.1</c:v>
                </c:pt>
                <c:pt idx="63">
                  <c:v>1.1</c:v>
                </c:pt>
                <c:pt idx="64">
                  <c:v>1.2</c:v>
                </c:pt>
                <c:pt idx="65">
                  <c:v>1.2</c:v>
                </c:pt>
                <c:pt idx="66">
                  <c:v>1.2</c:v>
                </c:pt>
                <c:pt idx="67">
                  <c:v>1.3</c:v>
                </c:pt>
                <c:pt idx="68">
                  <c:v>1.3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'South America Trading Data'!$H$18:$H$102</c:f>
              <c:numCache>
                <c:formatCode>0.0</c:formatCode>
                <c:ptCount val="8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8812681"/>
        <c:axId val="25748388"/>
      </c:lineChart>
      <c:dateAx>
        <c:axId val="88812681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5748388"/>
        <c:crossesAt val="0"/>
        <c:auto val="1"/>
        <c:lblOffset val="100"/>
        <c:majorUnit val="6"/>
        <c:majorTimeUnit val="days"/>
        <c:minorUnit val="6"/>
        <c:minorTimeUnit val="days"/>
        <c:noMultiLvlLbl val="0"/>
      </c:dateAx>
      <c:valAx>
        <c:axId val="25748388"/>
        <c:scaling>
          <c:orientation val="minMax"/>
          <c:max val="6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8812681"/>
        <c:crossesAt val="36895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63149847094801"/>
          <c:y val="1.1485397784491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89897455374098"/>
          <c:y val="0.0845845845845846"/>
          <c:w val="0.98101025446259"/>
          <c:h val="0.820570570570571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'South America Trading Data'!$N$18:$N$102</c:f>
              <c:numCache>
                <c:formatCode>0.0</c:formatCode>
                <c:ptCount val="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121.5</c:v>
                </c:pt>
                <c:pt idx="12">
                  <c:v>121.5</c:v>
                </c:pt>
                <c:pt idx="13">
                  <c:v>121.5</c:v>
                </c:pt>
                <c:pt idx="14">
                  <c:v>121.5</c:v>
                </c:pt>
                <c:pt idx="15">
                  <c:v>0.1</c:v>
                </c:pt>
                <c:pt idx="16">
                  <c:v>0</c:v>
                </c:pt>
                <c:pt idx="17">
                  <c:v>0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0.2</c:v>
                </c:pt>
                <c:pt idx="32">
                  <c:v>-0.3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-0.1</c:v>
                </c:pt>
                <c:pt idx="61">
                  <c:v>-0.1</c:v>
                </c:pt>
                <c:pt idx="62">
                  <c:v>-0.1</c:v>
                </c:pt>
                <c:pt idx="63">
                  <c:v>-0.1</c:v>
                </c:pt>
                <c:pt idx="64">
                  <c:v>-0.1</c:v>
                </c:pt>
                <c:pt idx="65">
                  <c:v>-0.1</c:v>
                </c:pt>
                <c:pt idx="66">
                  <c:v>-0.1</c:v>
                </c:pt>
                <c:pt idx="67">
                  <c:v>-0.1</c:v>
                </c:pt>
                <c:pt idx="68">
                  <c:v>-0.1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'South America Trading Data'!$A$18:$A$102</c:f>
              <c:numCache>
                <c:formatCode>m/d</c:formatCode>
                <c:ptCount val="85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</c:numCache>
            </c:numRef>
          </c:cat>
          <c:val>
            <c:numRef>
              <c:f>'South America Trading Data'!$P$18:$P$102</c:f>
              <c:numCache>
                <c:formatCode>0.0</c:formatCode>
                <c:ptCount val="85"/>
                <c:pt idx="0">
                  <c:v>3.5</c:v>
                </c:pt>
                <c:pt idx="1">
                  <c:v>3.5</c:v>
                </c:pt>
                <c:pt idx="2">
                  <c:v>3.5</c:v>
                </c:pt>
                <c:pt idx="3">
                  <c:v>3.5</c:v>
                </c:pt>
                <c:pt idx="4">
                  <c:v>3.5</c:v>
                </c:pt>
                <c:pt idx="5">
                  <c:v>3.5</c:v>
                </c:pt>
                <c:pt idx="6">
                  <c:v>3.5</c:v>
                </c:pt>
                <c:pt idx="7">
                  <c:v>3.5</c:v>
                </c:pt>
                <c:pt idx="8">
                  <c:v>3.5</c:v>
                </c:pt>
                <c:pt idx="9">
                  <c:v>3.5</c:v>
                </c:pt>
                <c:pt idx="10">
                  <c:v>3.5</c:v>
                </c:pt>
                <c:pt idx="11">
                  <c:v>3.5</c:v>
                </c:pt>
                <c:pt idx="12">
                  <c:v>3.5</c:v>
                </c:pt>
                <c:pt idx="13">
                  <c:v>3.5</c:v>
                </c:pt>
                <c:pt idx="14">
                  <c:v>3.5</c:v>
                </c:pt>
                <c:pt idx="15">
                  <c:v>3.5</c:v>
                </c:pt>
                <c:pt idx="16">
                  <c:v>3.5</c:v>
                </c:pt>
                <c:pt idx="17">
                  <c:v>3.5</c:v>
                </c:pt>
                <c:pt idx="18">
                  <c:v>3.5</c:v>
                </c:pt>
                <c:pt idx="19">
                  <c:v>3.5</c:v>
                </c:pt>
                <c:pt idx="20">
                  <c:v>3.5</c:v>
                </c:pt>
                <c:pt idx="21">
                  <c:v>3.5</c:v>
                </c:pt>
                <c:pt idx="22">
                  <c:v>3.5</c:v>
                </c:pt>
                <c:pt idx="23">
                  <c:v>3.5</c:v>
                </c:pt>
                <c:pt idx="24">
                  <c:v>3.5</c:v>
                </c:pt>
                <c:pt idx="25">
                  <c:v>3.5</c:v>
                </c:pt>
                <c:pt idx="26">
                  <c:v>3.5</c:v>
                </c:pt>
                <c:pt idx="27">
                  <c:v>3.5</c:v>
                </c:pt>
                <c:pt idx="28">
                  <c:v>3.5</c:v>
                </c:pt>
                <c:pt idx="29">
                  <c:v>3.5</c:v>
                </c:pt>
                <c:pt idx="30">
                  <c:v>3.5</c:v>
                </c:pt>
                <c:pt idx="31">
                  <c:v>3.5</c:v>
                </c:pt>
                <c:pt idx="32">
                  <c:v>3.5</c:v>
                </c:pt>
                <c:pt idx="33">
                  <c:v>3.5</c:v>
                </c:pt>
                <c:pt idx="34">
                  <c:v>3.5</c:v>
                </c:pt>
                <c:pt idx="35">
                  <c:v>3.5</c:v>
                </c:pt>
                <c:pt idx="36">
                  <c:v>3.5</c:v>
                </c:pt>
                <c:pt idx="37">
                  <c:v>3.5</c:v>
                </c:pt>
                <c:pt idx="38">
                  <c:v>3.5</c:v>
                </c:pt>
                <c:pt idx="39">
                  <c:v>3.5</c:v>
                </c:pt>
                <c:pt idx="40">
                  <c:v>3.5</c:v>
                </c:pt>
                <c:pt idx="41">
                  <c:v>3.5</c:v>
                </c:pt>
                <c:pt idx="42">
                  <c:v>3.5</c:v>
                </c:pt>
                <c:pt idx="43">
                  <c:v>3.5</c:v>
                </c:pt>
                <c:pt idx="44">
                  <c:v>3.5</c:v>
                </c:pt>
                <c:pt idx="45">
                  <c:v>3.5</c:v>
                </c:pt>
                <c:pt idx="46">
                  <c:v>3.5</c:v>
                </c:pt>
                <c:pt idx="47">
                  <c:v>3.5</c:v>
                </c:pt>
                <c:pt idx="48">
                  <c:v>3.5</c:v>
                </c:pt>
                <c:pt idx="49">
                  <c:v>3.5</c:v>
                </c:pt>
                <c:pt idx="50">
                  <c:v>3.5</c:v>
                </c:pt>
                <c:pt idx="51">
                  <c:v>3.5</c:v>
                </c:pt>
                <c:pt idx="52">
                  <c:v>3.5</c:v>
                </c:pt>
                <c:pt idx="53">
                  <c:v>3.5</c:v>
                </c:pt>
                <c:pt idx="54">
                  <c:v>3.5</c:v>
                </c:pt>
                <c:pt idx="55">
                  <c:v>3.5</c:v>
                </c:pt>
                <c:pt idx="56">
                  <c:v>3.5</c:v>
                </c:pt>
                <c:pt idx="57">
                  <c:v>3.5</c:v>
                </c:pt>
                <c:pt idx="58">
                  <c:v>3.5</c:v>
                </c:pt>
                <c:pt idx="59">
                  <c:v>3.5</c:v>
                </c:pt>
                <c:pt idx="60">
                  <c:v>3.5</c:v>
                </c:pt>
                <c:pt idx="61">
                  <c:v>3.5</c:v>
                </c:pt>
                <c:pt idx="62">
                  <c:v>3.5</c:v>
                </c:pt>
                <c:pt idx="63">
                  <c:v>3.5</c:v>
                </c:pt>
                <c:pt idx="64">
                  <c:v>3.5</c:v>
                </c:pt>
                <c:pt idx="65">
                  <c:v>3.5</c:v>
                </c:pt>
                <c:pt idx="66">
                  <c:v>3.5</c:v>
                </c:pt>
                <c:pt idx="67">
                  <c:v>3.5</c:v>
                </c:pt>
                <c:pt idx="68">
                  <c:v>3.5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8887680"/>
        <c:axId val="53970208"/>
      </c:lineChart>
      <c:dateAx>
        <c:axId val="78887680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3970208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53970208"/>
        <c:scaling>
          <c:orientation val="minMax"/>
          <c:max val="125"/>
          <c:min val="-25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8887680"/>
        <c:crossesAt val="36895"/>
        <c:crossBetween val="midCat"/>
        <c:majorUnit val="25"/>
        <c:minorUnit val="25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274439802506646"/>
          <c:y val="1.01876876876877"/>
          <c:w val="0.418002278769465"/>
          <c:h val="0.0883383383383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20160</xdr:colOff>
      <xdr:row>17</xdr:row>
      <xdr:rowOff>0</xdr:rowOff>
    </xdr:from>
    <xdr:to>
      <xdr:col>0</xdr:col>
      <xdr:colOff>261720</xdr:colOff>
      <xdr:row>25</xdr:row>
      <xdr:rowOff>133200</xdr:rowOff>
    </xdr:to>
    <xdr:sp>
      <xdr:nvSpPr>
        <xdr:cNvPr id="0" name="Text 47"/>
        <xdr:cNvSpPr/>
      </xdr:nvSpPr>
      <xdr:spPr>
        <a:xfrm>
          <a:off x="20160" y="2729160"/>
          <a:ext cx="241560" cy="1428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Gross Margin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17</xdr:row>
      <xdr:rowOff>9720</xdr:rowOff>
    </xdr:from>
    <xdr:to>
      <xdr:col>6</xdr:col>
      <xdr:colOff>674640</xdr:colOff>
      <xdr:row>25</xdr:row>
      <xdr:rowOff>133200</xdr:rowOff>
    </xdr:to>
    <xdr:graphicFrame>
      <xdr:nvGraphicFramePr>
        <xdr:cNvPr id="1" name="Chart 1"/>
        <xdr:cNvGraphicFramePr/>
      </xdr:nvGraphicFramePr>
      <xdr:xfrm>
        <a:off x="351000" y="2738880"/>
        <a:ext cx="4488120" cy="1419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20160</xdr:colOff>
      <xdr:row>26</xdr:row>
      <xdr:rowOff>171000</xdr:rowOff>
    </xdr:from>
    <xdr:to>
      <xdr:col>0</xdr:col>
      <xdr:colOff>241560</xdr:colOff>
      <xdr:row>34</xdr:row>
      <xdr:rowOff>37800</xdr:rowOff>
    </xdr:to>
    <xdr:sp>
      <xdr:nvSpPr>
        <xdr:cNvPr id="5" name="Text 83"/>
        <xdr:cNvSpPr/>
      </xdr:nvSpPr>
      <xdr:spPr>
        <a:xfrm>
          <a:off x="20160" y="4357440"/>
          <a:ext cx="221400" cy="13910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Value-at-Risk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10080</xdr:colOff>
      <xdr:row>35</xdr:row>
      <xdr:rowOff>152640</xdr:rowOff>
    </xdr:from>
    <xdr:to>
      <xdr:col>0</xdr:col>
      <xdr:colOff>271440</xdr:colOff>
      <xdr:row>43</xdr:row>
      <xdr:rowOff>95400</xdr:rowOff>
    </xdr:to>
    <xdr:sp>
      <xdr:nvSpPr>
        <xdr:cNvPr id="6" name="Text 84"/>
        <xdr:cNvSpPr/>
      </xdr:nvSpPr>
      <xdr:spPr>
        <a:xfrm>
          <a:off x="10080" y="6024960"/>
          <a:ext cx="261360" cy="1381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Net Open Position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181080</xdr:colOff>
      <xdr:row>17</xdr:row>
      <xdr:rowOff>19080</xdr:rowOff>
    </xdr:from>
    <xdr:to>
      <xdr:col>15</xdr:col>
      <xdr:colOff>1580760</xdr:colOff>
      <xdr:row>25</xdr:row>
      <xdr:rowOff>142920</xdr:rowOff>
    </xdr:to>
    <xdr:graphicFrame>
      <xdr:nvGraphicFramePr>
        <xdr:cNvPr id="7" name="Chart 100"/>
        <xdr:cNvGraphicFramePr/>
      </xdr:nvGraphicFramePr>
      <xdr:xfrm>
        <a:off x="5451480" y="2748240"/>
        <a:ext cx="479844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70200</xdr:colOff>
      <xdr:row>16</xdr:row>
      <xdr:rowOff>19440</xdr:rowOff>
    </xdr:from>
    <xdr:to>
      <xdr:col>7</xdr:col>
      <xdr:colOff>70560</xdr:colOff>
      <xdr:row>45</xdr:row>
      <xdr:rowOff>152640</xdr:rowOff>
    </xdr:to>
    <xdr:sp>
      <xdr:nvSpPr>
        <xdr:cNvPr id="10" name="Line 167"/>
        <xdr:cNvSpPr/>
      </xdr:nvSpPr>
      <xdr:spPr>
        <a:xfrm>
          <a:off x="5190120" y="2500920"/>
          <a:ext cx="360" cy="528624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26</xdr:row>
      <xdr:rowOff>190800</xdr:rowOff>
    </xdr:from>
    <xdr:to>
      <xdr:col>6</xdr:col>
      <xdr:colOff>705240</xdr:colOff>
      <xdr:row>34</xdr:row>
      <xdr:rowOff>86040</xdr:rowOff>
    </xdr:to>
    <xdr:graphicFrame>
      <xdr:nvGraphicFramePr>
        <xdr:cNvPr id="11" name="Chart 169"/>
        <xdr:cNvGraphicFramePr/>
      </xdr:nvGraphicFramePr>
      <xdr:xfrm>
        <a:off x="341640" y="4377240"/>
        <a:ext cx="452808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0</xdr:colOff>
      <xdr:row>35</xdr:row>
      <xdr:rowOff>143280</xdr:rowOff>
    </xdr:from>
    <xdr:to>
      <xdr:col>6</xdr:col>
      <xdr:colOff>705240</xdr:colOff>
      <xdr:row>43</xdr:row>
      <xdr:rowOff>133200</xdr:rowOff>
    </xdr:to>
    <xdr:graphicFrame>
      <xdr:nvGraphicFramePr>
        <xdr:cNvPr id="13" name="Chart 170"/>
        <xdr:cNvGraphicFramePr/>
      </xdr:nvGraphicFramePr>
      <xdr:xfrm>
        <a:off x="341640" y="6015600"/>
        <a:ext cx="4528080" cy="1428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221400</xdr:colOff>
      <xdr:row>26</xdr:row>
      <xdr:rowOff>209160</xdr:rowOff>
    </xdr:from>
    <xdr:to>
      <xdr:col>15</xdr:col>
      <xdr:colOff>1531080</xdr:colOff>
      <xdr:row>34</xdr:row>
      <xdr:rowOff>114480</xdr:rowOff>
    </xdr:to>
    <xdr:graphicFrame>
      <xdr:nvGraphicFramePr>
        <xdr:cNvPr id="15" name="Chart 172"/>
        <xdr:cNvGraphicFramePr/>
      </xdr:nvGraphicFramePr>
      <xdr:xfrm>
        <a:off x="5491800" y="4395600"/>
        <a:ext cx="4708440" cy="1429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8</xdr:col>
      <xdr:colOff>221400</xdr:colOff>
      <xdr:row>36</xdr:row>
      <xdr:rowOff>0</xdr:rowOff>
    </xdr:from>
    <xdr:to>
      <xdr:col>15</xdr:col>
      <xdr:colOff>1561680</xdr:colOff>
      <xdr:row>43</xdr:row>
      <xdr:rowOff>161640</xdr:rowOff>
    </xdr:to>
    <xdr:graphicFrame>
      <xdr:nvGraphicFramePr>
        <xdr:cNvPr id="17" name="Chart 173"/>
        <xdr:cNvGraphicFramePr/>
      </xdr:nvGraphicFramePr>
      <xdr:xfrm>
        <a:off x="5491800" y="6034320"/>
        <a:ext cx="4739040" cy="143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1318320</xdr:colOff>
      <xdr:row>4</xdr:row>
      <xdr:rowOff>47520</xdr:rowOff>
    </xdr:from>
    <xdr:to>
      <xdr:col>15</xdr:col>
      <xdr:colOff>72360</xdr:colOff>
      <xdr:row>13</xdr:row>
      <xdr:rowOff>85680</xdr:rowOff>
    </xdr:to>
    <xdr:sp>
      <xdr:nvSpPr>
        <xdr:cNvPr id="19" name="Rectangle 174"/>
        <xdr:cNvSpPr/>
      </xdr:nvSpPr>
      <xdr:spPr>
        <a:xfrm>
          <a:off x="1659960" y="780840"/>
          <a:ext cx="7081560" cy="1357920"/>
        </a:xfrm>
        <a:prstGeom prst="rect">
          <a:avLst/>
        </a:prstGeom>
        <a:noFill/>
        <a:ln w="316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0.0862207250561437</cdr:x>
      <cdr:y>0.626933806746132</cdr:y>
    </cdr:from>
    <cdr:to>
      <cdr:x>0.102261790182868</cdr:x>
      <cdr:y>0.719756530560487</cdr:y>
    </cdr:to>
    <cdr:sp>
      <cdr:nvSpPr>
        <cdr:cNvPr id="2" name="Text 3"/>
        <cdr:cNvSpPr/>
      </cdr:nvSpPr>
      <cdr:spPr>
        <a:xfrm>
          <a:off x="387000" y="889920"/>
          <a:ext cx="72000" cy="1317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0.846487006737247</cdr:x>
      <cdr:y>0.0499619579000761</cdr:y>
    </cdr:from>
    <cdr:to>
      <cdr:x>0.972248957330767</cdr:x>
      <cdr:y>0.11894496576211</cdr:y>
    </cdr:to>
    <cdr:sp>
      <cdr:nvSpPr>
        <cdr:cNvPr id="3" name="Text 8"/>
        <cdr:cNvSpPr/>
      </cdr:nvSpPr>
      <cdr:spPr>
        <a:xfrm>
          <a:off x="3799440" y="70920"/>
          <a:ext cx="5644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1" sz="400" strike="noStrike" u="none">
              <a:effectLst/>
              <a:uFillTx/>
              <a:latin typeface="Arial"/>
            </a:rPr>
            <a:t>$0.8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0.0277510426692332</cdr:x>
      <cdr:y>0</cdr:y>
    </cdr:from>
    <cdr:to>
      <cdr:x>0.10097850497273</cdr:x>
      <cdr:y>0.068983007862034</cdr:y>
    </cdr:to>
    <cdr:sp>
      <cdr:nvSpPr>
        <cdr:cNvPr id="4" name="Text 9"/>
        <cdr:cNvSpPr/>
      </cdr:nvSpPr>
      <cdr:spPr>
        <a:xfrm>
          <a:off x="124560" y="0"/>
          <a:ext cx="3286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3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0.849287321830458</cdr:x>
      <cdr:y>0.460192697768763</cdr:y>
    </cdr:from>
    <cdr:to>
      <cdr:x>0.966766691672918</cdr:x>
      <cdr:y>0.529158215010142</cdr:y>
    </cdr:to>
    <cdr:sp>
      <cdr:nvSpPr>
        <cdr:cNvPr id="8" name="Text 6"/>
        <cdr:cNvSpPr/>
      </cdr:nvSpPr>
      <cdr:spPr>
        <a:xfrm>
          <a:off x="4075560" y="653400"/>
          <a:ext cx="5637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1" sz="400" strike="noStrike" u="none">
              <a:effectLst/>
              <a:uFillTx/>
              <a:latin typeface="Arial"/>
            </a:rPr>
            <a:t>$0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0.0302325581395349</cdr:x>
      <cdr:y>0</cdr:y>
    </cdr:from>
    <cdr:to>
      <cdr:x>0.0987246811702926</cdr:x>
      <cdr:y>0.0689655172413793</cdr:y>
    </cdr:to>
    <cdr:sp>
      <cdr:nvSpPr>
        <cdr:cNvPr id="9" name="Text 7"/>
        <cdr:cNvSpPr/>
      </cdr:nvSpPr>
      <cdr:spPr>
        <a:xfrm>
          <a:off x="145080" y="0"/>
          <a:ext cx="3286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0.0364893870736943</cdr:x>
      <cdr:y>0.0286511156186613</cdr:y>
    </cdr:from>
    <cdr:to>
      <cdr:x>0.108991175769139</cdr:x>
      <cdr:y>0.0976166328600406</cdr:y>
    </cdr:to>
    <cdr:sp>
      <cdr:nvSpPr>
        <cdr:cNvPr id="12" name="Text 1"/>
        <cdr:cNvSpPr/>
      </cdr:nvSpPr>
      <cdr:spPr>
        <a:xfrm>
          <a:off x="165240" y="40680"/>
          <a:ext cx="3283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5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0.0489705063995548</cdr:x>
      <cdr:y>0</cdr:y>
    </cdr:from>
    <cdr:to>
      <cdr:x>0.0762381747356706</cdr:x>
      <cdr:y>0.0685311161501638</cdr:y>
    </cdr:to>
    <cdr:sp>
      <cdr:nvSpPr>
        <cdr:cNvPr id="14" name="Text 1"/>
        <cdr:cNvSpPr/>
      </cdr:nvSpPr>
      <cdr:spPr>
        <a:xfrm>
          <a:off x="221760" y="0"/>
          <a:ext cx="1234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350" strike="noStrike" u="none">
              <a:effectLst/>
              <a:uFillTx/>
              <a:latin typeface="Arial"/>
            </a:rPr>
            <a:t>Bcf</a:t>
          </a:r>
          <a:endParaRPr b="0" sz="35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6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0.0364678899082569</cdr:x>
      <cdr:y>0.00755287009063444</cdr:y>
    </cdr:from>
    <cdr:to>
      <cdr:x>0.106269113149847</cdr:x>
      <cdr:y>0.0760322255790534</cdr:y>
    </cdr:to>
    <cdr:sp>
      <cdr:nvSpPr>
        <cdr:cNvPr id="16" name="Text 1"/>
        <cdr:cNvSpPr/>
      </cdr:nvSpPr>
      <cdr:spPr>
        <a:xfrm>
          <a:off x="171720" y="10800"/>
          <a:ext cx="3286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7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0.0609950626661603</cdr:x>
      <cdr:y>0</cdr:y>
    </cdr:from>
    <cdr:to>
      <cdr:x>0.127990884922142</cdr:x>
      <cdr:y>0.0680680680680681</cdr:y>
    </cdr:to>
    <cdr:sp>
      <cdr:nvSpPr>
        <cdr:cNvPr id="18" name="Text 1"/>
        <cdr:cNvSpPr/>
      </cdr:nvSpPr>
      <cdr:spPr>
        <a:xfrm>
          <a:off x="289080" y="0"/>
          <a:ext cx="3175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Mil MWH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161640</xdr:colOff>
      <xdr:row>41</xdr:row>
      <xdr:rowOff>171360</xdr:rowOff>
    </xdr:from>
    <xdr:to>
      <xdr:col>0</xdr:col>
      <xdr:colOff>1139040</xdr:colOff>
      <xdr:row>44</xdr:row>
      <xdr:rowOff>76320</xdr:rowOff>
    </xdr:to>
    <xdr:sp>
      <xdr:nvSpPr>
        <xdr:cNvPr id="20" name="Text 292"/>
        <xdr:cNvSpPr/>
      </xdr:nvSpPr>
      <xdr:spPr>
        <a:xfrm>
          <a:off x="161640" y="8219880"/>
          <a:ext cx="977400" cy="5432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57240</xdr:rowOff>
    </xdr:to>
    <xdr:sp>
      <xdr:nvSpPr>
        <xdr:cNvPr id="21" name="Text 293"/>
        <xdr:cNvSpPr/>
      </xdr:nvSpPr>
      <xdr:spPr>
        <a:xfrm>
          <a:off x="151560" y="811548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22" name="Text 294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23" name="Text 295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24" name="Text 296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25" name="Text 297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26" name="Text 298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27" name="Text 299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28" name="Text 300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29" name="Text 301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30" name="Text 302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31" name="Text 303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32" name="Text 304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33" name="Text 305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34" name="Text 306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35" name="Text 307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36" name="Text 308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37" name="Text 309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38" name="Text 310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39" name="Text 311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57240</xdr:rowOff>
    </xdr:to>
    <xdr:sp>
      <xdr:nvSpPr>
        <xdr:cNvPr id="40" name="Text 312"/>
        <xdr:cNvSpPr/>
      </xdr:nvSpPr>
      <xdr:spPr>
        <a:xfrm>
          <a:off x="151560" y="811548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41" name="Text 313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42" name="Text 314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43" name="Text 315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44" name="Text 316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45" name="Text 317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46" name="Text 318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47" name="Text 319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48" name="Text 320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49" name="Text 321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50" name="Text 322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51" name="Text 323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52" name="Text 324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53" name="Text 325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54" name="Text 326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55" name="Text 327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56" name="Text 328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57" name="Text 329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58" name="Text 330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57240</xdr:rowOff>
    </xdr:to>
    <xdr:sp>
      <xdr:nvSpPr>
        <xdr:cNvPr id="59" name="Text 331"/>
        <xdr:cNvSpPr/>
      </xdr:nvSpPr>
      <xdr:spPr>
        <a:xfrm>
          <a:off x="151560" y="811548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60" name="Text 332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61" name="Text 333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62" name="Text 334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63" name="Text 335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64" name="Text 336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65" name="Text 337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66" name="Text 338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67" name="Text 339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68" name="Text 340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69" name="Text 341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70" name="Text 342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71" name="Text 343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72" name="Text 344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73" name="Text 345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74" name="Text 346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75" name="Text 347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76" name="Text 348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77" name="Text 349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57240</xdr:rowOff>
    </xdr:to>
    <xdr:sp>
      <xdr:nvSpPr>
        <xdr:cNvPr id="78" name="Text 350"/>
        <xdr:cNvSpPr/>
      </xdr:nvSpPr>
      <xdr:spPr>
        <a:xfrm>
          <a:off x="151560" y="811548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79" name="Text 351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80" name="Text 352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81" name="Text 353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82" name="Text 354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83" name="Text 355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84" name="Text 356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85" name="Text 357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86" name="Text 358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87" name="Text 359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88" name="Text 360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89" name="Text 361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90" name="Text 362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91" name="Text 363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92" name="Text 364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93" name="Text 365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94" name="Text 366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95" name="Text 367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96" name="Text 368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57240</xdr:rowOff>
    </xdr:to>
    <xdr:sp>
      <xdr:nvSpPr>
        <xdr:cNvPr id="97" name="Text 369"/>
        <xdr:cNvSpPr/>
      </xdr:nvSpPr>
      <xdr:spPr>
        <a:xfrm>
          <a:off x="151560" y="811548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98" name="Text 370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99" name="Text 371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100" name="Text 372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101" name="Text 373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102" name="Text 374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03" name="Text 375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04" name="Text 376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05" name="Text 377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106" name="Text 378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107" name="Text 379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08" name="Text 380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09" name="Text 381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10" name="Text 382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111" name="Text 383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112" name="Text 384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13" name="Text 385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14" name="Text 386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15" name="Text 387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57240</xdr:rowOff>
    </xdr:to>
    <xdr:sp>
      <xdr:nvSpPr>
        <xdr:cNvPr id="116" name="Text 388"/>
        <xdr:cNvSpPr/>
      </xdr:nvSpPr>
      <xdr:spPr>
        <a:xfrm>
          <a:off x="151560" y="8115480"/>
          <a:ext cx="957600" cy="62856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117" name="Text 389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118" name="Text 390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1109160</xdr:colOff>
      <xdr:row>44</xdr:row>
      <xdr:rowOff>37800</xdr:rowOff>
    </xdr:to>
    <xdr:sp>
      <xdr:nvSpPr>
        <xdr:cNvPr id="119" name="Text 391"/>
        <xdr:cNvSpPr/>
      </xdr:nvSpPr>
      <xdr:spPr>
        <a:xfrm>
          <a:off x="151560" y="8115480"/>
          <a:ext cx="9576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120" name="Text 392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121" name="Text 393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22" name="Text 394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23" name="Text 395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24" name="Text 396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125" name="Text 397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126" name="Text 398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27" name="Text 399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28" name="Text 400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29" name="Text 401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1099440</xdr:colOff>
      <xdr:row>44</xdr:row>
      <xdr:rowOff>37800</xdr:rowOff>
    </xdr:to>
    <xdr:sp>
      <xdr:nvSpPr>
        <xdr:cNvPr id="130" name="Text 402"/>
        <xdr:cNvSpPr/>
      </xdr:nvSpPr>
      <xdr:spPr>
        <a:xfrm>
          <a:off x="151560" y="8115480"/>
          <a:ext cx="9478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76320</xdr:rowOff>
    </xdr:to>
    <xdr:sp>
      <xdr:nvSpPr>
        <xdr:cNvPr id="131" name="Text 403"/>
        <xdr:cNvSpPr/>
      </xdr:nvSpPr>
      <xdr:spPr>
        <a:xfrm>
          <a:off x="151560" y="8115480"/>
          <a:ext cx="967680" cy="6476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32" name="Text 404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33" name="Text 405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41</xdr:row>
      <xdr:rowOff>66960</xdr:rowOff>
    </xdr:from>
    <xdr:to>
      <xdr:col>0</xdr:col>
      <xdr:colOff>1119240</xdr:colOff>
      <xdr:row>44</xdr:row>
      <xdr:rowOff>37800</xdr:rowOff>
    </xdr:to>
    <xdr:sp>
      <xdr:nvSpPr>
        <xdr:cNvPr id="134" name="Text 406"/>
        <xdr:cNvSpPr/>
      </xdr:nvSpPr>
      <xdr:spPr>
        <a:xfrm>
          <a:off x="151560" y="8115480"/>
          <a:ext cx="96768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ate%20Link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Finrpt/CONSOL/Frevert%20Reports/TEMPLATES/SA_Tem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es"/>
    </sheetNames>
    <sheetDataSet>
      <sheetData sheetId="0">
        <row r="1">
          <cell r="Q1" t="str">
            <v>Second Quarter 2001</v>
          </cell>
        </row>
        <row r="3">
          <cell r="B3" t="str">
            <v>Through 06/08/01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inked Data "/>
      <sheetName val="Hot List"/>
      <sheetName val="Portfolio Data"/>
      <sheetName val="Headcount Data"/>
    </sheetNames>
    <sheetDataSet>
      <sheetData sheetId="0"/>
      <sheetData sheetId="1">
        <row r="17">
          <cell r="E17">
            <v>2.2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85"/>
    <col collapsed="false" customWidth="true" hidden="false" outlineLevel="0" max="2" min="2" style="0" width="19.7"/>
    <col collapsed="false" customWidth="true" hidden="false" outlineLevel="0" max="3" min="3" style="0" width="14.85"/>
    <col collapsed="false" customWidth="true" hidden="false" outlineLevel="0" max="4" min="4" style="0" width="2.7"/>
    <col collapsed="false" customWidth="true" hidden="false" outlineLevel="0" max="5" min="5" style="1" width="13.99"/>
    <col collapsed="false" customWidth="true" hidden="false" outlineLevel="0" max="6" min="6" style="1" width="2.99"/>
    <col collapsed="false" customWidth="true" hidden="false" outlineLevel="0" max="7" min="7" style="1" width="13.56"/>
    <col collapsed="false" customWidth="true" hidden="false" outlineLevel="0" max="8" min="8" style="1" width="2.13"/>
    <col collapsed="false" customWidth="true" hidden="false" outlineLevel="0" max="9" min="9" style="1" width="12.28"/>
    <col collapsed="false" customWidth="true" hidden="false" outlineLevel="0" max="10" min="10" style="1" width="2.99"/>
    <col collapsed="false" customWidth="true" hidden="false" outlineLevel="0" max="11" min="11" style="1" width="2.56"/>
    <col collapsed="false" customWidth="true" hidden="false" outlineLevel="0" max="12" min="12" style="1" width="12.28"/>
    <col collapsed="false" customWidth="true" hidden="false" outlineLevel="0" max="13" min="13" style="1" width="2.7"/>
    <col collapsed="false" customWidth="true" hidden="false" outlineLevel="0" max="14" min="14" style="1" width="2.42"/>
    <col collapsed="false" customWidth="true" hidden="false" outlineLevel="0" max="15" min="15" style="1" width="12.99"/>
    <col collapsed="false" customWidth="true" hidden="false" outlineLevel="0" max="16" min="16" style="0" width="23.41"/>
    <col collapsed="false" customWidth="true" hidden="false" outlineLevel="0" max="17" min="17" style="0" width="13.56"/>
    <col collapsed="false" customWidth="true" hidden="false" outlineLevel="0" max="18" min="18" style="0" width="47.14"/>
  </cols>
  <sheetData>
    <row r="1" customFormat="false" ht="21.75" hidden="false" customHeight="true" outlineLevel="0" collapsed="false">
      <c r="A1" s="2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 t="str">
        <f aca="false">[1]Dates!$Q$1</f>
        <v>Second Quarter 2001</v>
      </c>
      <c r="Q1" s="6"/>
      <c r="R1" s="7"/>
      <c r="S1" s="6"/>
      <c r="T1" s="7"/>
      <c r="U1" s="6"/>
      <c r="V1" s="6"/>
      <c r="W1" s="7"/>
      <c r="X1" s="6"/>
      <c r="Y1" s="7"/>
      <c r="Z1" s="6"/>
      <c r="AB1" s="8"/>
      <c r="AC1" s="8"/>
    </row>
    <row r="2" customFormat="false" ht="5.25" hidden="false" customHeight="true" outlineLevel="0" collapsed="false">
      <c r="A2" s="9"/>
      <c r="B2" s="3"/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10"/>
      <c r="Q2" s="6"/>
      <c r="R2" s="7"/>
      <c r="S2" s="6"/>
      <c r="U2" s="6"/>
      <c r="V2" s="6"/>
      <c r="X2" s="6"/>
      <c r="Z2" s="6"/>
      <c r="AB2" s="8"/>
      <c r="AC2" s="8"/>
    </row>
    <row r="3" customFormat="false" ht="15" hidden="false" customHeight="true" outlineLevel="0" collapsed="false">
      <c r="A3" s="9"/>
      <c r="B3" s="11" t="str">
        <f aca="false">[1]Dates!$B$3</f>
        <v>Through 06/08/01</v>
      </c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10"/>
      <c r="Q3" s="6"/>
      <c r="R3" s="7"/>
      <c r="S3" s="6"/>
      <c r="U3" s="6"/>
      <c r="V3" s="6"/>
      <c r="X3" s="6"/>
      <c r="Z3" s="6"/>
      <c r="AB3" s="8"/>
      <c r="AC3" s="8"/>
    </row>
    <row r="4" customFormat="false" ht="15.75" hidden="false" customHeight="true" outlineLevel="0" collapsed="false">
      <c r="C4" s="12" t="s">
        <v>1</v>
      </c>
      <c r="E4" s="0"/>
      <c r="F4" s="0"/>
      <c r="G4" s="0"/>
      <c r="H4" s="0"/>
      <c r="I4" s="0"/>
      <c r="J4" s="0"/>
      <c r="K4" s="0"/>
      <c r="L4" s="0"/>
      <c r="M4" s="0"/>
      <c r="N4" s="0"/>
      <c r="O4" s="0"/>
    </row>
    <row r="5" customFormat="false" ht="11.25" hidden="false" customHeight="true" outlineLevel="0" collapsed="false"/>
    <row r="6" customFormat="false" ht="11.25" hidden="false" customHeight="true" outlineLevel="0" collapsed="false">
      <c r="G6" s="1" t="s">
        <v>2</v>
      </c>
    </row>
    <row r="7" customFormat="false" ht="11.25" hidden="false" customHeight="false" outlineLevel="0" collapsed="false">
      <c r="A7" s="13"/>
      <c r="B7" s="13"/>
      <c r="C7" s="13"/>
      <c r="D7" s="13"/>
      <c r="E7" s="1" t="s">
        <v>3</v>
      </c>
      <c r="G7" s="1" t="s">
        <v>4</v>
      </c>
      <c r="J7" s="14"/>
      <c r="K7" s="15"/>
      <c r="L7" s="15" t="s">
        <v>5</v>
      </c>
      <c r="M7" s="14"/>
      <c r="P7" s="13"/>
      <c r="Q7" s="13"/>
      <c r="R7" s="13"/>
    </row>
    <row r="8" customFormat="false" ht="11.25" hidden="false" customHeight="false" outlineLevel="0" collapsed="false">
      <c r="A8" s="13"/>
      <c r="B8" s="13"/>
      <c r="C8" s="13"/>
      <c r="D8" s="13"/>
      <c r="E8" s="16" t="s">
        <v>6</v>
      </c>
      <c r="G8" s="16" t="s">
        <v>7</v>
      </c>
      <c r="I8" s="16" t="s">
        <v>8</v>
      </c>
      <c r="J8" s="14"/>
      <c r="K8" s="15"/>
      <c r="L8" s="16" t="s">
        <v>8</v>
      </c>
      <c r="M8" s="14"/>
      <c r="O8" s="16" t="s">
        <v>9</v>
      </c>
      <c r="P8" s="13"/>
      <c r="Q8" s="13"/>
      <c r="R8" s="13"/>
    </row>
    <row r="9" customFormat="false" ht="11.25" hidden="false" customHeight="false" outlineLevel="0" collapsed="false">
      <c r="A9" s="13"/>
      <c r="B9" s="13"/>
      <c r="C9" s="17" t="s">
        <v>10</v>
      </c>
      <c r="D9" s="13"/>
      <c r="E9" s="18" t="n">
        <f aca="false">'Linked Data '!C6</f>
        <v>-0.5</v>
      </c>
      <c r="F9" s="19"/>
      <c r="G9" s="18" t="n">
        <f aca="false">'Linked Data '!I6</f>
        <v>0.2</v>
      </c>
      <c r="H9" s="19"/>
      <c r="I9" s="20" t="n">
        <f aca="false">E9-G9</f>
        <v>-0.7</v>
      </c>
      <c r="J9" s="21"/>
      <c r="K9" s="18"/>
      <c r="L9" s="18" t="n">
        <f aca="false">'Linked Data '!O6</f>
        <v>0.6</v>
      </c>
      <c r="M9" s="21"/>
      <c r="N9" s="19"/>
      <c r="O9" s="20" t="n">
        <f aca="false">I9-L9</f>
        <v>-1.3</v>
      </c>
      <c r="P9" s="13"/>
      <c r="Q9" s="13"/>
      <c r="R9" s="13"/>
    </row>
    <row r="10" customFormat="false" ht="12.95" hidden="false" customHeight="true" outlineLevel="0" collapsed="false">
      <c r="A10" s="13"/>
      <c r="B10" s="13"/>
      <c r="C10" s="13" t="s">
        <v>11</v>
      </c>
      <c r="D10" s="13"/>
      <c r="E10" s="18" t="n">
        <f aca="false">'Linked Data '!C7</f>
        <v>15.7</v>
      </c>
      <c r="F10" s="20"/>
      <c r="G10" s="18" t="n">
        <f aca="false">'Linked Data '!I7</f>
        <v>0.2</v>
      </c>
      <c r="H10" s="20"/>
      <c r="I10" s="20" t="n">
        <f aca="false">E10-G10</f>
        <v>15.5</v>
      </c>
      <c r="J10" s="22"/>
      <c r="K10" s="23"/>
      <c r="L10" s="18" t="n">
        <f aca="false">'Linked Data '!O7</f>
        <v>-0.2</v>
      </c>
      <c r="M10" s="22"/>
      <c r="N10" s="20"/>
      <c r="O10" s="20" t="n">
        <f aca="false">I10-L10</f>
        <v>15.7</v>
      </c>
      <c r="P10" s="13"/>
      <c r="Q10" s="13"/>
      <c r="R10" s="13"/>
    </row>
    <row r="11" customFormat="false" ht="12.95" hidden="false" customHeight="true" outlineLevel="0" collapsed="false">
      <c r="A11" s="13"/>
      <c r="B11" s="13"/>
      <c r="C11" s="13" t="s">
        <v>12</v>
      </c>
      <c r="D11" s="13"/>
      <c r="E11" s="18" t="n">
        <f aca="false">'Linked Data '!C8</f>
        <v>0</v>
      </c>
      <c r="F11" s="20"/>
      <c r="G11" s="18" t="n">
        <f aca="false">'Linked Data '!I8</f>
        <v>0</v>
      </c>
      <c r="H11" s="20"/>
      <c r="I11" s="20" t="n">
        <f aca="false">E11-G11</f>
        <v>0</v>
      </c>
      <c r="J11" s="22"/>
      <c r="K11" s="23"/>
      <c r="L11" s="18" t="n">
        <f aca="false">'Linked Data '!O8</f>
        <v>-0.8</v>
      </c>
      <c r="M11" s="22"/>
      <c r="N11" s="20"/>
      <c r="O11" s="20" t="n">
        <f aca="false">I11-L11</f>
        <v>0.8</v>
      </c>
      <c r="P11" s="13"/>
      <c r="Q11" s="13"/>
      <c r="R11" s="13"/>
    </row>
    <row r="12" customFormat="false" ht="14.25" hidden="false" customHeight="true" outlineLevel="0" collapsed="false">
      <c r="A12" s="24"/>
      <c r="B12" s="24"/>
      <c r="C12" s="25" t="s">
        <v>13</v>
      </c>
      <c r="D12" s="24"/>
      <c r="E12" s="26" t="n">
        <f aca="false">SUM(E9:E11)</f>
        <v>15.2</v>
      </c>
      <c r="F12" s="27"/>
      <c r="G12" s="26" t="n">
        <f aca="false">SUM(G9:G11)</f>
        <v>0.4</v>
      </c>
      <c r="H12" s="27"/>
      <c r="I12" s="26" t="n">
        <f aca="false">SUM(I9:I11)</f>
        <v>14.8</v>
      </c>
      <c r="J12" s="28"/>
      <c r="K12" s="29"/>
      <c r="L12" s="26" t="n">
        <f aca="false">SUM(L9:L11)</f>
        <v>-0.4</v>
      </c>
      <c r="M12" s="28"/>
      <c r="N12" s="27"/>
      <c r="O12" s="26" t="n">
        <f aca="false">SUM(O9:O11)</f>
        <v>15.2</v>
      </c>
      <c r="P12" s="24"/>
      <c r="Q12" s="24"/>
      <c r="R12" s="24"/>
    </row>
    <row r="13" customFormat="false" ht="7.5" hidden="false" customHeight="true" outlineLevel="0" collapsed="false">
      <c r="A13" s="24"/>
      <c r="B13" s="24"/>
      <c r="C13" s="25"/>
      <c r="D13" s="24"/>
      <c r="E13" s="30"/>
      <c r="F13" s="31"/>
      <c r="G13" s="30"/>
      <c r="H13" s="31"/>
      <c r="I13" s="30"/>
      <c r="J13" s="32"/>
      <c r="K13" s="30"/>
      <c r="L13" s="30"/>
      <c r="M13" s="32"/>
      <c r="N13" s="31"/>
      <c r="O13" s="30"/>
      <c r="P13" s="24"/>
      <c r="Q13" s="24"/>
      <c r="R13" s="24"/>
    </row>
    <row r="14" customFormat="false" ht="6.75" hidden="false" customHeight="true" outlineLevel="0" collapsed="false"/>
    <row r="15" customFormat="false" ht="15" hidden="false" customHeight="true" outlineLevel="0" collapsed="false">
      <c r="C15" s="33"/>
    </row>
    <row r="16" customFormat="false" ht="12" hidden="false" customHeight="true" outlineLevel="0" collapsed="false"/>
    <row r="17" customFormat="false" ht="19.5" hidden="false" customHeight="true" outlineLevel="0" collapsed="false">
      <c r="A17" s="34"/>
      <c r="B17" s="35" t="s">
        <v>14</v>
      </c>
      <c r="C17" s="34"/>
      <c r="D17" s="34"/>
      <c r="E17" s="36"/>
      <c r="F17" s="34"/>
      <c r="G17" s="34"/>
      <c r="H17" s="34"/>
      <c r="I17" s="37" t="s">
        <v>15</v>
      </c>
      <c r="J17" s="38"/>
      <c r="K17" s="38"/>
      <c r="L17" s="36"/>
      <c r="M17" s="34"/>
      <c r="N17" s="36"/>
      <c r="O17" s="36"/>
      <c r="P17" s="39"/>
      <c r="Q17" s="34"/>
      <c r="R17" s="34"/>
    </row>
    <row r="18" customFormat="false" ht="12.75" hidden="false" customHeight="false" outlineLevel="0" collapsed="false">
      <c r="J18" s="15"/>
      <c r="K18" s="15"/>
    </row>
    <row r="19" customFormat="false" ht="12.75" hidden="false" customHeight="false" outlineLevel="0" collapsed="false">
      <c r="J19" s="15"/>
      <c r="K19" s="15"/>
    </row>
    <row r="20" customFormat="false" ht="12.75" hidden="false" customHeight="false" outlineLevel="0" collapsed="false">
      <c r="J20" s="15"/>
      <c r="K20" s="15"/>
    </row>
    <row r="21" customFormat="false" ht="12.75" hidden="false" customHeight="false" outlineLevel="0" collapsed="false">
      <c r="J21" s="15"/>
      <c r="K21" s="15"/>
    </row>
    <row r="22" customFormat="false" ht="12.75" hidden="false" customHeight="false" outlineLevel="0" collapsed="false">
      <c r="J22" s="15"/>
      <c r="K22" s="15"/>
    </row>
    <row r="23" customFormat="false" ht="12.75" hidden="false" customHeight="false" outlineLevel="0" collapsed="false">
      <c r="J23" s="15"/>
      <c r="K23" s="15"/>
    </row>
    <row r="24" customFormat="false" ht="12.75" hidden="false" customHeight="false" outlineLevel="0" collapsed="false">
      <c r="J24" s="15"/>
      <c r="K24" s="15"/>
    </row>
    <row r="25" customFormat="false" ht="12.75" hidden="false" customHeight="false" outlineLevel="0" collapsed="false">
      <c r="J25" s="15"/>
      <c r="K25" s="15"/>
    </row>
    <row r="26" customFormat="false" ht="12.75" hidden="false" customHeight="false" outlineLevel="0" collapsed="false">
      <c r="J26" s="15"/>
      <c r="K26" s="15"/>
    </row>
    <row r="27" customFormat="false" ht="30.75" hidden="false" customHeight="true" outlineLevel="0" collapsed="false">
      <c r="J27" s="15"/>
      <c r="K27" s="15"/>
    </row>
    <row r="28" customFormat="false" ht="12.75" hidden="false" customHeight="false" outlineLevel="0" collapsed="false">
      <c r="J28" s="15"/>
      <c r="K28" s="15"/>
    </row>
    <row r="29" customFormat="false" ht="12.75" hidden="false" customHeight="false" outlineLevel="0" collapsed="false">
      <c r="J29" s="15"/>
      <c r="K29" s="15"/>
    </row>
    <row r="30" customFormat="false" ht="12.75" hidden="false" customHeight="false" outlineLevel="0" collapsed="false">
      <c r="J30" s="15"/>
      <c r="K30" s="15"/>
    </row>
    <row r="31" customFormat="false" ht="12.75" hidden="false" customHeight="false" outlineLevel="0" collapsed="false">
      <c r="J31" s="15"/>
      <c r="K31" s="15"/>
    </row>
    <row r="32" customFormat="false" ht="12.75" hidden="false" customHeight="false" outlineLevel="0" collapsed="false">
      <c r="J32" s="15"/>
      <c r="K32" s="15"/>
    </row>
    <row r="33" customFormat="false" ht="12.75" hidden="false" customHeight="false" outlineLevel="0" collapsed="false">
      <c r="J33" s="15"/>
      <c r="K33" s="15"/>
    </row>
    <row r="34" customFormat="false" ht="12.75" hidden="false" customHeight="false" outlineLevel="0" collapsed="false">
      <c r="J34" s="15"/>
      <c r="K34" s="15"/>
    </row>
    <row r="35" customFormat="false" ht="12.75" hidden="false" customHeight="false" outlineLevel="0" collapsed="false">
      <c r="J35" s="15"/>
      <c r="K35" s="15"/>
    </row>
    <row r="36" customFormat="false" ht="12.75" hidden="false" customHeight="false" outlineLevel="0" collapsed="false">
      <c r="J36" s="15"/>
      <c r="K36" s="15"/>
    </row>
    <row r="37" customFormat="false" ht="10.5" hidden="false" customHeight="true" outlineLevel="0" collapsed="false">
      <c r="J37" s="15"/>
      <c r="K37" s="15"/>
    </row>
    <row r="38" customFormat="false" ht="26.25" hidden="false" customHeight="true" outlineLevel="0" collapsed="false">
      <c r="J38" s="15"/>
      <c r="K38" s="15"/>
    </row>
    <row r="39" customFormat="false" ht="12.75" hidden="false" customHeight="false" outlineLevel="0" collapsed="false">
      <c r="J39" s="15"/>
      <c r="K39" s="15"/>
    </row>
    <row r="40" customFormat="false" ht="12.75" hidden="false" customHeight="false" outlineLevel="0" collapsed="false">
      <c r="J40" s="15"/>
      <c r="K40" s="15"/>
    </row>
    <row r="41" customFormat="false" ht="12.75" hidden="false" customHeight="false" outlineLevel="0" collapsed="false">
      <c r="J41" s="15"/>
      <c r="K41" s="15"/>
    </row>
    <row r="42" customFormat="false" ht="12.75" hidden="false" customHeight="false" outlineLevel="0" collapsed="false">
      <c r="J42" s="15"/>
      <c r="K42" s="15"/>
    </row>
    <row r="43" customFormat="false" ht="12.75" hidden="false" customHeight="false" outlineLevel="0" collapsed="false">
      <c r="J43" s="15"/>
      <c r="K43" s="15"/>
    </row>
    <row r="44" customFormat="false" ht="12.75" hidden="false" customHeight="false" outlineLevel="0" collapsed="false">
      <c r="J44" s="15"/>
      <c r="K44" s="15"/>
    </row>
    <row r="45" customFormat="false" ht="12.75" hidden="false" customHeight="false" outlineLevel="0" collapsed="false">
      <c r="J45" s="15"/>
      <c r="K45" s="15"/>
    </row>
    <row r="46" customFormat="false" ht="12.75" hidden="false" customHeight="false" outlineLevel="0" collapsed="false">
      <c r="J46" s="15"/>
      <c r="K46" s="15"/>
    </row>
    <row r="47" customFormat="false" ht="12.75" hidden="false" customHeight="false" outlineLevel="0" collapsed="false">
      <c r="J47" s="15"/>
      <c r="K47" s="15"/>
    </row>
  </sheetData>
  <mergeCells count="1">
    <mergeCell ref="A1:C1"/>
  </mergeCells>
  <printOptions headings="false" gridLines="false" gridLinesSet="true" horizontalCentered="false" verticalCentered="false"/>
  <pageMargins left="0.5" right="0.5" top="0.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&amp;C8&amp;R&amp;6&amp;D  - 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9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pane xSplit="0" ySplit="765" topLeftCell="BM77" activePane="bottomLeft" state="split"/>
      <selection pane="topLeft" activeCell="A16" activeCellId="0" sqref="A16"/>
      <selection pane="bottomLeft" activeCell="A87" activeCellId="0" sqref="A8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4.41"/>
    <col collapsed="false" customWidth="true" hidden="false" outlineLevel="0" max="2" min="2" style="41" width="11.7"/>
    <col collapsed="false" customWidth="true" hidden="false" outlineLevel="0" max="3" min="3" style="41" width="1.13"/>
    <col collapsed="false" customWidth="true" hidden="false" outlineLevel="0" max="4" min="4" style="41" width="11.7"/>
    <col collapsed="false" customWidth="true" hidden="false" outlineLevel="0" max="5" min="5" style="41" width="2.56"/>
    <col collapsed="false" customWidth="true" hidden="false" outlineLevel="0" max="6" min="6" style="41" width="11.7"/>
    <col collapsed="false" customWidth="true" hidden="false" outlineLevel="0" max="7" min="7" style="41" width="0.99"/>
    <col collapsed="false" customWidth="true" hidden="false" outlineLevel="0" max="8" min="8" style="41" width="11.7"/>
    <col collapsed="false" customWidth="true" hidden="false" outlineLevel="0" max="9" min="9" style="41" width="4.41"/>
    <col collapsed="false" customWidth="true" hidden="false" outlineLevel="0" max="10" min="10" style="41" width="11.7"/>
    <col collapsed="false" customWidth="true" hidden="false" outlineLevel="0" max="11" min="11" style="41" width="1.28"/>
    <col collapsed="false" customWidth="true" hidden="false" outlineLevel="0" max="12" min="12" style="41" width="11.7"/>
    <col collapsed="false" customWidth="true" hidden="false" outlineLevel="0" max="13" min="13" style="40" width="3.14"/>
    <col collapsed="false" customWidth="true" hidden="false" outlineLevel="0" max="14" min="14" style="41" width="11.7"/>
    <col collapsed="false" customWidth="true" hidden="false" outlineLevel="0" max="15" min="15" style="40" width="1.7"/>
    <col collapsed="false" customWidth="true" hidden="false" outlineLevel="0" max="16" min="16" style="40" width="11.7"/>
    <col collapsed="false" customWidth="false" hidden="false" outlineLevel="0" max="257" min="17" style="40" width="9.14"/>
  </cols>
  <sheetData>
    <row r="1" customFormat="false" ht="23.25" hidden="false" customHeight="true" outlineLevel="0" collapsed="false">
      <c r="A1" s="42" t="s">
        <v>16</v>
      </c>
    </row>
    <row r="2" customFormat="false" ht="15" hidden="false" customHeight="true" outlineLevel="0" collapsed="false">
      <c r="A2" s="43" t="s">
        <v>17</v>
      </c>
      <c r="B2" s="44"/>
      <c r="C2" s="44"/>
      <c r="D2" s="44"/>
      <c r="E2" s="44"/>
      <c r="F2" s="44"/>
      <c r="G2" s="44"/>
      <c r="H2" s="44"/>
      <c r="I2" s="44"/>
      <c r="J2" s="0"/>
      <c r="K2" s="0"/>
      <c r="L2" s="0"/>
      <c r="M2" s="45"/>
      <c r="N2" s="44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</row>
    <row r="3" customFormat="false" ht="12.75" hidden="false" customHeight="false" outlineLevel="0" collapsed="false">
      <c r="B3" s="46" t="s">
        <v>18</v>
      </c>
      <c r="D3" s="47" t="s">
        <v>19</v>
      </c>
      <c r="F3" s="46" t="s">
        <v>11</v>
      </c>
      <c r="H3" s="47" t="s">
        <v>20</v>
      </c>
      <c r="J3" s="0"/>
      <c r="K3" s="0"/>
      <c r="L3" s="0"/>
      <c r="M3" s="41"/>
      <c r="N3" s="48"/>
    </row>
    <row r="4" customFormat="false" ht="12.75" hidden="false" customHeight="false" outlineLevel="0" collapsed="false">
      <c r="A4" s="49" t="s">
        <v>21</v>
      </c>
      <c r="B4" s="50" t="n">
        <v>-0.4</v>
      </c>
      <c r="C4" s="50"/>
      <c r="D4" s="51" t="n">
        <v>0.8</v>
      </c>
      <c r="E4" s="50"/>
      <c r="F4" s="50" t="n">
        <v>2.1</v>
      </c>
      <c r="G4" s="50"/>
      <c r="H4" s="51" t="n">
        <v>0</v>
      </c>
      <c r="I4" s="50"/>
      <c r="J4" s="0"/>
      <c r="K4" s="0"/>
      <c r="L4" s="0"/>
      <c r="M4" s="50"/>
      <c r="N4" s="50"/>
    </row>
    <row r="5" customFormat="false" ht="12.75" hidden="false" customHeight="false" outlineLevel="0" collapsed="false">
      <c r="A5" s="49" t="s">
        <v>22</v>
      </c>
      <c r="B5" s="50" t="n">
        <v>-0.3</v>
      </c>
      <c r="C5" s="50"/>
      <c r="D5" s="51" t="n">
        <v>0.8</v>
      </c>
      <c r="E5" s="50"/>
      <c r="F5" s="50" t="n">
        <v>2.1</v>
      </c>
      <c r="G5" s="50"/>
      <c r="H5" s="51" t="n">
        <v>0</v>
      </c>
      <c r="I5" s="50"/>
      <c r="J5" s="0"/>
      <c r="K5" s="0"/>
      <c r="L5" s="0"/>
      <c r="M5" s="50"/>
      <c r="N5" s="50"/>
    </row>
    <row r="6" customFormat="false" ht="12.75" hidden="false" customHeight="false" outlineLevel="0" collapsed="false">
      <c r="A6" s="49" t="s">
        <v>23</v>
      </c>
      <c r="B6" s="50" t="n">
        <v>-0.3</v>
      </c>
      <c r="C6" s="50"/>
      <c r="D6" s="51" t="n">
        <v>0.8</v>
      </c>
      <c r="E6" s="50"/>
      <c r="F6" s="50" t="n">
        <v>12.6</v>
      </c>
      <c r="G6" s="50"/>
      <c r="H6" s="51" t="n">
        <v>0</v>
      </c>
      <c r="I6" s="50"/>
      <c r="J6" s="0"/>
      <c r="K6" s="0"/>
      <c r="L6" s="0"/>
      <c r="M6" s="50"/>
      <c r="N6" s="50"/>
    </row>
    <row r="7" customFormat="false" ht="12.75" hidden="false" customHeight="false" outlineLevel="0" collapsed="false">
      <c r="A7" s="49" t="s">
        <v>24</v>
      </c>
      <c r="B7" s="50" t="n">
        <v>-0.4</v>
      </c>
      <c r="C7" s="50"/>
      <c r="D7" s="51" t="n">
        <v>0.8</v>
      </c>
      <c r="E7" s="50"/>
      <c r="F7" s="50" t="n">
        <v>12.6</v>
      </c>
      <c r="G7" s="50"/>
      <c r="H7" s="51" t="n">
        <v>0</v>
      </c>
      <c r="I7" s="50"/>
      <c r="J7" s="0"/>
      <c r="K7" s="0"/>
      <c r="L7" s="0"/>
      <c r="M7" s="50"/>
      <c r="N7" s="50"/>
    </row>
    <row r="8" customFormat="false" ht="12.75" hidden="false" customHeight="false" outlineLevel="0" collapsed="false">
      <c r="A8" s="49" t="s">
        <v>25</v>
      </c>
      <c r="B8" s="50" t="n">
        <v>-0.4</v>
      </c>
      <c r="C8" s="50"/>
      <c r="D8" s="51" t="n">
        <v>0.8</v>
      </c>
      <c r="E8" s="50"/>
      <c r="F8" s="50" t="n">
        <v>-6.2</v>
      </c>
      <c r="G8" s="50"/>
      <c r="H8" s="51" t="n">
        <v>0</v>
      </c>
      <c r="I8" s="50"/>
      <c r="J8" s="0"/>
      <c r="K8" s="0"/>
      <c r="L8" s="0"/>
      <c r="M8" s="50"/>
      <c r="N8" s="50"/>
    </row>
    <row r="9" customFormat="false" ht="12.75" hidden="false" customHeight="false" outlineLevel="0" collapsed="false">
      <c r="A9" s="49" t="s">
        <v>26</v>
      </c>
      <c r="B9" s="50" t="n">
        <v>-0.4</v>
      </c>
      <c r="C9" s="50"/>
      <c r="D9" s="51" t="n">
        <v>0.8</v>
      </c>
      <c r="E9" s="50"/>
      <c r="F9" s="50" t="n">
        <v>14.7</v>
      </c>
      <c r="G9" s="50"/>
      <c r="H9" s="51" t="n">
        <v>0</v>
      </c>
      <c r="I9" s="50"/>
      <c r="J9" s="0"/>
      <c r="K9" s="0"/>
      <c r="L9" s="0"/>
      <c r="M9" s="50"/>
      <c r="N9" s="50"/>
    </row>
    <row r="10" customFormat="false" ht="12.75" hidden="false" customHeight="false" outlineLevel="0" collapsed="false">
      <c r="A10" s="49" t="s">
        <v>27</v>
      </c>
      <c r="B10" s="50" t="n">
        <v>-0.4</v>
      </c>
      <c r="C10" s="50"/>
      <c r="D10" s="51" t="n">
        <v>0.8</v>
      </c>
      <c r="E10" s="50"/>
      <c r="F10" s="50" t="n">
        <v>14.6</v>
      </c>
      <c r="G10" s="50"/>
      <c r="H10" s="51" t="n">
        <v>0</v>
      </c>
      <c r="I10" s="50"/>
      <c r="J10" s="0"/>
      <c r="K10" s="0"/>
      <c r="L10" s="0"/>
      <c r="M10" s="50"/>
      <c r="N10" s="50"/>
    </row>
    <row r="11" customFormat="false" ht="12.75" hidden="false" customHeight="false" outlineLevel="0" collapsed="false">
      <c r="A11" s="49" t="s">
        <v>28</v>
      </c>
      <c r="B11" s="50" t="n">
        <v>-0.5</v>
      </c>
      <c r="C11" s="50"/>
      <c r="D11" s="51" t="n">
        <v>0.8</v>
      </c>
      <c r="E11" s="50"/>
      <c r="F11" s="50" t="n">
        <v>15.7</v>
      </c>
      <c r="G11" s="50"/>
      <c r="H11" s="51" t="n">
        <v>0</v>
      </c>
      <c r="I11" s="50"/>
      <c r="J11" s="0"/>
      <c r="K11" s="0"/>
      <c r="L11" s="0"/>
      <c r="M11" s="50"/>
      <c r="N11" s="50"/>
    </row>
    <row r="12" customFormat="false" ht="12.75" hidden="false" customHeight="false" outlineLevel="0" collapsed="false">
      <c r="A12" s="49" t="s">
        <v>29</v>
      </c>
      <c r="B12" s="50"/>
      <c r="C12" s="50"/>
      <c r="D12" s="51" t="n">
        <v>0.8</v>
      </c>
      <c r="E12" s="50"/>
      <c r="F12" s="50"/>
      <c r="G12" s="50"/>
      <c r="H12" s="51" t="n">
        <v>0</v>
      </c>
      <c r="I12" s="50"/>
      <c r="J12" s="0"/>
      <c r="K12" s="0"/>
      <c r="L12" s="0"/>
      <c r="M12" s="50"/>
      <c r="N12" s="50"/>
    </row>
    <row r="13" customFormat="false" ht="12.75" hidden="false" customHeight="false" outlineLevel="0" collapsed="false">
      <c r="A13" s="49" t="s">
        <v>30</v>
      </c>
      <c r="B13" s="50"/>
      <c r="C13" s="50"/>
      <c r="D13" s="51" t="n">
        <v>0.8</v>
      </c>
      <c r="E13" s="50"/>
      <c r="F13" s="50"/>
      <c r="G13" s="50"/>
      <c r="H13" s="51" t="n">
        <v>0</v>
      </c>
      <c r="I13" s="50"/>
      <c r="J13" s="0"/>
      <c r="K13" s="0"/>
      <c r="L13" s="0"/>
      <c r="M13" s="50"/>
      <c r="N13" s="50"/>
    </row>
    <row r="14" customFormat="false" ht="12.75" hidden="false" customHeight="false" outlineLevel="0" collapsed="false">
      <c r="A14" s="49" t="s">
        <v>31</v>
      </c>
      <c r="D14" s="51" t="n">
        <v>0.8</v>
      </c>
      <c r="H14" s="51" t="n">
        <v>0</v>
      </c>
      <c r="I14" s="50"/>
      <c r="J14" s="0"/>
      <c r="K14" s="0"/>
      <c r="L14" s="0"/>
      <c r="M14" s="41"/>
      <c r="N14" s="50"/>
    </row>
    <row r="15" customFormat="false" ht="21.75" hidden="false" customHeight="true" outlineLevel="0" collapsed="false">
      <c r="A15" s="52"/>
      <c r="B15" s="53"/>
      <c r="C15" s="53"/>
      <c r="D15" s="54"/>
      <c r="E15" s="53"/>
      <c r="F15" s="54"/>
      <c r="G15" s="53"/>
      <c r="H15" s="54"/>
      <c r="I15" s="55"/>
      <c r="J15" s="0"/>
      <c r="K15" s="0"/>
      <c r="L15" s="0"/>
      <c r="M15" s="0"/>
      <c r="N15" s="56"/>
      <c r="O15" s="0"/>
      <c r="P15" s="0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  <c r="GX15" s="57"/>
      <c r="GY15" s="57"/>
      <c r="GZ15" s="57"/>
      <c r="HA15" s="57"/>
      <c r="HB15" s="57"/>
      <c r="HC15" s="57"/>
      <c r="HD15" s="57"/>
      <c r="HE15" s="57"/>
      <c r="HF15" s="57"/>
      <c r="HG15" s="57"/>
      <c r="HH15" s="57"/>
      <c r="HI15" s="57"/>
      <c r="HJ15" s="57"/>
      <c r="HK15" s="57"/>
      <c r="HL15" s="57"/>
      <c r="HM15" s="57"/>
      <c r="HN15" s="57"/>
      <c r="HO15" s="57"/>
      <c r="HP15" s="57"/>
      <c r="HQ15" s="57"/>
      <c r="HR15" s="57"/>
      <c r="HS15" s="57"/>
      <c r="HT15" s="57"/>
      <c r="HU15" s="57"/>
      <c r="HV15" s="57"/>
      <c r="HW15" s="57"/>
      <c r="HX15" s="57"/>
      <c r="HY15" s="57"/>
      <c r="HZ15" s="57"/>
      <c r="IA15" s="57"/>
      <c r="IB15" s="57"/>
      <c r="IC15" s="57"/>
      <c r="ID15" s="57"/>
      <c r="IE15" s="57"/>
      <c r="IF15" s="57"/>
      <c r="IG15" s="57"/>
      <c r="IH15" s="57"/>
      <c r="II15" s="57"/>
      <c r="IJ15" s="57"/>
      <c r="IK15" s="57"/>
      <c r="IL15" s="57"/>
      <c r="IM15" s="57"/>
      <c r="IN15" s="57"/>
      <c r="IO15" s="57"/>
      <c r="IP15" s="57"/>
      <c r="IQ15" s="57"/>
      <c r="IR15" s="57"/>
      <c r="IS15" s="57"/>
      <c r="IT15" s="57"/>
      <c r="IU15" s="57"/>
      <c r="IV15" s="57"/>
      <c r="IW15" s="57"/>
    </row>
    <row r="16" customFormat="false" ht="13.5" hidden="false" customHeight="false" outlineLevel="0" collapsed="false">
      <c r="B16" s="58" t="s">
        <v>32</v>
      </c>
      <c r="C16" s="58"/>
      <c r="D16" s="58"/>
      <c r="F16" s="59" t="s">
        <v>11</v>
      </c>
      <c r="G16" s="59"/>
      <c r="H16" s="59"/>
      <c r="I16" s="55"/>
      <c r="J16" s="58" t="s">
        <v>32</v>
      </c>
      <c r="K16" s="58"/>
      <c r="L16" s="58"/>
      <c r="M16" s="0"/>
      <c r="N16" s="59" t="s">
        <v>11</v>
      </c>
      <c r="O16" s="59"/>
      <c r="P16" s="59"/>
    </row>
    <row r="17" customFormat="false" ht="12.75" hidden="false" customHeight="false" outlineLevel="0" collapsed="false">
      <c r="B17" s="60" t="s">
        <v>33</v>
      </c>
      <c r="C17" s="60"/>
      <c r="D17" s="60" t="s">
        <v>34</v>
      </c>
      <c r="F17" s="60" t="s">
        <v>33</v>
      </c>
      <c r="G17" s="60"/>
      <c r="H17" s="60" t="s">
        <v>34</v>
      </c>
      <c r="I17" s="61"/>
      <c r="J17" s="60" t="s">
        <v>35</v>
      </c>
      <c r="K17" s="60"/>
      <c r="L17" s="60" t="s">
        <v>36</v>
      </c>
      <c r="M17" s="41"/>
      <c r="N17" s="60" t="s">
        <v>35</v>
      </c>
      <c r="O17" s="60"/>
      <c r="P17" s="60" t="s">
        <v>36</v>
      </c>
    </row>
    <row r="18" customFormat="false" ht="12.75" hidden="false" customHeight="false" outlineLevel="0" collapsed="false">
      <c r="A18" s="62" t="n">
        <v>36982</v>
      </c>
      <c r="B18" s="63" t="n">
        <v>0</v>
      </c>
      <c r="C18" s="63"/>
      <c r="D18" s="63" t="n">
        <v>2</v>
      </c>
      <c r="E18" s="63"/>
      <c r="F18" s="63" t="n">
        <v>0.5</v>
      </c>
      <c r="G18" s="63"/>
      <c r="H18" s="63" t="n">
        <v>5</v>
      </c>
      <c r="I18" s="64"/>
      <c r="J18" s="63" t="n">
        <v>-3.5</v>
      </c>
      <c r="K18" s="63"/>
      <c r="L18" s="63" t="n">
        <v>35</v>
      </c>
      <c r="M18" s="63"/>
      <c r="N18" s="63" t="n">
        <v>0</v>
      </c>
      <c r="O18" s="63"/>
      <c r="P18" s="63" t="n">
        <v>3.5</v>
      </c>
    </row>
    <row r="19" customFormat="false" ht="12.75" hidden="false" customHeight="false" outlineLevel="0" collapsed="false">
      <c r="A19" s="65" t="n">
        <v>36983</v>
      </c>
      <c r="B19" s="63" t="n">
        <v>0</v>
      </c>
      <c r="C19" s="63"/>
      <c r="D19" s="63" t="n">
        <v>2</v>
      </c>
      <c r="E19" s="63"/>
      <c r="F19" s="63" t="n">
        <v>0.5</v>
      </c>
      <c r="G19" s="63"/>
      <c r="H19" s="63" t="n">
        <v>5</v>
      </c>
      <c r="I19" s="64"/>
      <c r="J19" s="63" t="n">
        <v>-3.5</v>
      </c>
      <c r="K19" s="63"/>
      <c r="L19" s="63" t="n">
        <v>35</v>
      </c>
      <c r="M19" s="63"/>
      <c r="N19" s="63" t="n">
        <v>0</v>
      </c>
      <c r="O19" s="63"/>
      <c r="P19" s="63" t="n">
        <v>3.5</v>
      </c>
    </row>
    <row r="20" customFormat="false" ht="12.75" hidden="false" customHeight="false" outlineLevel="0" collapsed="false">
      <c r="A20" s="65" t="n">
        <v>36984</v>
      </c>
      <c r="B20" s="63" t="n">
        <v>0</v>
      </c>
      <c r="C20" s="63"/>
      <c r="D20" s="63" t="n">
        <v>2</v>
      </c>
      <c r="E20" s="63"/>
      <c r="F20" s="63" t="n">
        <v>0.5</v>
      </c>
      <c r="G20" s="63"/>
      <c r="H20" s="63" t="n">
        <v>5</v>
      </c>
      <c r="I20" s="64"/>
      <c r="J20" s="63" t="n">
        <v>-2.5</v>
      </c>
      <c r="K20" s="63"/>
      <c r="L20" s="63" t="n">
        <v>35</v>
      </c>
      <c r="M20" s="63"/>
      <c r="N20" s="63" t="n">
        <v>0</v>
      </c>
      <c r="O20" s="63"/>
      <c r="P20" s="63" t="n">
        <v>3.5</v>
      </c>
    </row>
    <row r="21" customFormat="false" ht="12.75" hidden="false" customHeight="false" outlineLevel="0" collapsed="false">
      <c r="A21" s="65" t="n">
        <v>36985</v>
      </c>
      <c r="B21" s="63" t="n">
        <v>0</v>
      </c>
      <c r="C21" s="63"/>
      <c r="D21" s="63" t="n">
        <v>2</v>
      </c>
      <c r="E21" s="63"/>
      <c r="F21" s="63" t="n">
        <v>0.5</v>
      </c>
      <c r="G21" s="63"/>
      <c r="H21" s="63" t="n">
        <v>5</v>
      </c>
      <c r="I21" s="64"/>
      <c r="J21" s="63" t="n">
        <v>-2.9</v>
      </c>
      <c r="K21" s="63"/>
      <c r="L21" s="63" t="n">
        <v>35</v>
      </c>
      <c r="M21" s="63"/>
      <c r="N21" s="63" t="n">
        <v>0</v>
      </c>
      <c r="O21" s="63"/>
      <c r="P21" s="63" t="n">
        <v>3.5</v>
      </c>
    </row>
    <row r="22" customFormat="false" ht="12.75" hidden="false" customHeight="false" outlineLevel="0" collapsed="false">
      <c r="A22" s="65" t="n">
        <v>36986</v>
      </c>
      <c r="B22" s="63" t="n">
        <v>0</v>
      </c>
      <c r="C22" s="63"/>
      <c r="D22" s="63" t="n">
        <v>2</v>
      </c>
      <c r="E22" s="63"/>
      <c r="F22" s="63" t="n">
        <v>0.5</v>
      </c>
      <c r="G22" s="63"/>
      <c r="H22" s="63" t="n">
        <v>5</v>
      </c>
      <c r="I22" s="64"/>
      <c r="J22" s="63" t="n">
        <v>-2.5</v>
      </c>
      <c r="K22" s="63"/>
      <c r="L22" s="63" t="n">
        <v>35</v>
      </c>
      <c r="M22" s="63"/>
      <c r="N22" s="63" t="n">
        <v>0.1</v>
      </c>
      <c r="O22" s="63"/>
      <c r="P22" s="63" t="n">
        <v>3.5</v>
      </c>
    </row>
    <row r="23" customFormat="false" ht="12.75" hidden="false" customHeight="false" outlineLevel="0" collapsed="false">
      <c r="A23" s="65" t="n">
        <v>36987</v>
      </c>
      <c r="B23" s="63" t="n">
        <v>0</v>
      </c>
      <c r="C23" s="63"/>
      <c r="D23" s="63" t="n">
        <v>2</v>
      </c>
      <c r="E23" s="63"/>
      <c r="F23" s="63" t="n">
        <v>0.5</v>
      </c>
      <c r="G23" s="63"/>
      <c r="H23" s="63" t="n">
        <v>5</v>
      </c>
      <c r="I23" s="64"/>
      <c r="J23" s="63" t="n">
        <v>-2.5</v>
      </c>
      <c r="K23" s="63"/>
      <c r="L23" s="63" t="n">
        <v>35</v>
      </c>
      <c r="M23" s="63"/>
      <c r="N23" s="63" t="n">
        <v>0.1</v>
      </c>
      <c r="O23" s="63"/>
      <c r="P23" s="63" t="n">
        <v>3.5</v>
      </c>
    </row>
    <row r="24" customFormat="false" ht="12.75" hidden="false" customHeight="false" outlineLevel="0" collapsed="false">
      <c r="A24" s="62" t="n">
        <v>36988</v>
      </c>
      <c r="B24" s="63" t="n">
        <v>0</v>
      </c>
      <c r="C24" s="63"/>
      <c r="D24" s="63" t="n">
        <v>2</v>
      </c>
      <c r="E24" s="63"/>
      <c r="F24" s="63" t="n">
        <v>0.5</v>
      </c>
      <c r="G24" s="63"/>
      <c r="H24" s="63" t="n">
        <v>5</v>
      </c>
      <c r="I24" s="64"/>
      <c r="J24" s="63" t="n">
        <v>-2.5</v>
      </c>
      <c r="K24" s="63"/>
      <c r="L24" s="63" t="n">
        <v>35</v>
      </c>
      <c r="M24" s="63"/>
      <c r="N24" s="63" t="n">
        <v>0.1</v>
      </c>
      <c r="O24" s="63"/>
      <c r="P24" s="63" t="n">
        <v>3.5</v>
      </c>
    </row>
    <row r="25" customFormat="false" ht="12.75" hidden="false" customHeight="false" outlineLevel="0" collapsed="false">
      <c r="A25" s="62" t="n">
        <v>36989</v>
      </c>
      <c r="B25" s="63" t="n">
        <v>0</v>
      </c>
      <c r="C25" s="63"/>
      <c r="D25" s="63" t="n">
        <v>2</v>
      </c>
      <c r="E25" s="63"/>
      <c r="F25" s="63" t="n">
        <v>0.5</v>
      </c>
      <c r="G25" s="63"/>
      <c r="H25" s="63" t="n">
        <v>5</v>
      </c>
      <c r="I25" s="64"/>
      <c r="J25" s="63" t="n">
        <v>-2.5</v>
      </c>
      <c r="K25" s="63"/>
      <c r="L25" s="63" t="n">
        <v>35</v>
      </c>
      <c r="M25" s="63"/>
      <c r="N25" s="63" t="n">
        <v>0.1</v>
      </c>
      <c r="O25" s="63"/>
      <c r="P25" s="63" t="n">
        <v>3.5</v>
      </c>
    </row>
    <row r="26" customFormat="false" ht="12.75" hidden="false" customHeight="false" outlineLevel="0" collapsed="false">
      <c r="A26" s="65" t="n">
        <v>36990</v>
      </c>
      <c r="B26" s="63" t="n">
        <v>0</v>
      </c>
      <c r="C26" s="63"/>
      <c r="D26" s="63" t="n">
        <v>2</v>
      </c>
      <c r="E26" s="63"/>
      <c r="F26" s="63" t="n">
        <v>0.5</v>
      </c>
      <c r="G26" s="63"/>
      <c r="H26" s="63" t="n">
        <v>5</v>
      </c>
      <c r="I26" s="64"/>
      <c r="J26" s="63" t="n">
        <v>0</v>
      </c>
      <c r="K26" s="63"/>
      <c r="L26" s="63" t="n">
        <v>35</v>
      </c>
      <c r="M26" s="63"/>
      <c r="N26" s="63" t="n">
        <v>0.1</v>
      </c>
      <c r="O26" s="63"/>
      <c r="P26" s="63" t="n">
        <v>3.5</v>
      </c>
    </row>
    <row r="27" customFormat="false" ht="12.75" hidden="false" customHeight="false" outlineLevel="0" collapsed="false">
      <c r="A27" s="65" t="n">
        <v>36991</v>
      </c>
      <c r="B27" s="63" t="n">
        <v>0</v>
      </c>
      <c r="C27" s="63"/>
      <c r="D27" s="63" t="n">
        <v>2</v>
      </c>
      <c r="E27" s="63"/>
      <c r="F27" s="63" t="n">
        <v>0.5</v>
      </c>
      <c r="G27" s="63"/>
      <c r="H27" s="63" t="n">
        <v>5</v>
      </c>
      <c r="I27" s="64"/>
      <c r="J27" s="63" t="n">
        <v>0</v>
      </c>
      <c r="K27" s="63"/>
      <c r="L27" s="63" t="n">
        <v>35</v>
      </c>
      <c r="M27" s="63"/>
      <c r="N27" s="63" t="n">
        <v>0.1</v>
      </c>
      <c r="O27" s="63"/>
      <c r="P27" s="63" t="n">
        <v>3.5</v>
      </c>
    </row>
    <row r="28" customFormat="false" ht="12.75" hidden="false" customHeight="false" outlineLevel="0" collapsed="false">
      <c r="A28" s="65" t="n">
        <v>36992</v>
      </c>
      <c r="B28" s="63" t="n">
        <v>0</v>
      </c>
      <c r="C28" s="63"/>
      <c r="D28" s="63" t="n">
        <v>2</v>
      </c>
      <c r="E28" s="63"/>
      <c r="F28" s="63" t="n">
        <v>0.5</v>
      </c>
      <c r="G28" s="63"/>
      <c r="H28" s="63" t="n">
        <v>5</v>
      </c>
      <c r="I28" s="64"/>
      <c r="J28" s="63" t="n">
        <v>0</v>
      </c>
      <c r="K28" s="63"/>
      <c r="L28" s="63" t="n">
        <v>35</v>
      </c>
      <c r="M28" s="63"/>
      <c r="N28" s="63" t="n">
        <v>0.1</v>
      </c>
      <c r="O28" s="63"/>
      <c r="P28" s="63" t="n">
        <v>3.5</v>
      </c>
    </row>
    <row r="29" customFormat="false" ht="12.75" hidden="false" customHeight="false" outlineLevel="0" collapsed="false">
      <c r="A29" s="65" t="n">
        <v>36993</v>
      </c>
      <c r="B29" s="63" t="n">
        <v>0</v>
      </c>
      <c r="C29" s="63"/>
      <c r="D29" s="63" t="n">
        <v>2</v>
      </c>
      <c r="E29" s="63"/>
      <c r="F29" s="63" t="n">
        <v>0.5</v>
      </c>
      <c r="G29" s="63"/>
      <c r="H29" s="63" t="n">
        <v>5</v>
      </c>
      <c r="I29" s="64"/>
      <c r="J29" s="63" t="n">
        <v>-2.5</v>
      </c>
      <c r="K29" s="63"/>
      <c r="L29" s="63" t="n">
        <v>35</v>
      </c>
      <c r="M29" s="63"/>
      <c r="N29" s="63" t="n">
        <v>121.5</v>
      </c>
      <c r="O29" s="63"/>
      <c r="P29" s="63" t="n">
        <v>3.5</v>
      </c>
    </row>
    <row r="30" customFormat="false" ht="12.75" hidden="false" customHeight="false" outlineLevel="0" collapsed="false">
      <c r="A30" s="65" t="n">
        <v>36994</v>
      </c>
      <c r="B30" s="63" t="n">
        <v>0</v>
      </c>
      <c r="C30" s="63"/>
      <c r="D30" s="63" t="n">
        <v>2</v>
      </c>
      <c r="E30" s="63"/>
      <c r="F30" s="63" t="n">
        <v>0.5</v>
      </c>
      <c r="G30" s="63"/>
      <c r="H30" s="63" t="n">
        <v>5</v>
      </c>
      <c r="I30" s="64"/>
      <c r="J30" s="63" t="n">
        <v>-2.5</v>
      </c>
      <c r="K30" s="63"/>
      <c r="L30" s="63" t="n">
        <v>35</v>
      </c>
      <c r="M30" s="63"/>
      <c r="N30" s="63" t="n">
        <v>121.5</v>
      </c>
      <c r="O30" s="63"/>
      <c r="P30" s="63" t="n">
        <v>3.5</v>
      </c>
    </row>
    <row r="31" customFormat="false" ht="12.75" hidden="false" customHeight="false" outlineLevel="0" collapsed="false">
      <c r="A31" s="62" t="n">
        <v>36995</v>
      </c>
      <c r="B31" s="63" t="n">
        <v>0</v>
      </c>
      <c r="C31" s="63"/>
      <c r="D31" s="63" t="n">
        <v>2</v>
      </c>
      <c r="E31" s="63"/>
      <c r="F31" s="63" t="n">
        <v>0.5</v>
      </c>
      <c r="G31" s="63"/>
      <c r="H31" s="63" t="n">
        <v>5</v>
      </c>
      <c r="I31" s="64"/>
      <c r="J31" s="63" t="n">
        <v>-2.5</v>
      </c>
      <c r="K31" s="63"/>
      <c r="L31" s="63" t="n">
        <v>35</v>
      </c>
      <c r="M31" s="63"/>
      <c r="N31" s="63" t="n">
        <v>121.5</v>
      </c>
      <c r="O31" s="63"/>
      <c r="P31" s="63" t="n">
        <v>3.5</v>
      </c>
    </row>
    <row r="32" customFormat="false" ht="12.75" hidden="false" customHeight="false" outlineLevel="0" collapsed="false">
      <c r="A32" s="62" t="n">
        <v>36996</v>
      </c>
      <c r="B32" s="63" t="n">
        <v>0</v>
      </c>
      <c r="C32" s="63"/>
      <c r="D32" s="63" t="n">
        <v>2</v>
      </c>
      <c r="E32" s="63"/>
      <c r="F32" s="63" t="n">
        <v>0.5</v>
      </c>
      <c r="G32" s="63"/>
      <c r="H32" s="63" t="n">
        <v>5</v>
      </c>
      <c r="I32" s="64"/>
      <c r="J32" s="63" t="n">
        <v>-2.5</v>
      </c>
      <c r="K32" s="63"/>
      <c r="L32" s="63" t="n">
        <v>35</v>
      </c>
      <c r="M32" s="63"/>
      <c r="N32" s="63" t="n">
        <v>121.5</v>
      </c>
      <c r="O32" s="63"/>
      <c r="P32" s="63" t="n">
        <v>3.5</v>
      </c>
    </row>
    <row r="33" customFormat="false" ht="12.75" hidden="false" customHeight="false" outlineLevel="0" collapsed="false">
      <c r="A33" s="65" t="n">
        <v>36997</v>
      </c>
      <c r="B33" s="63" t="n">
        <v>0</v>
      </c>
      <c r="C33" s="63"/>
      <c r="D33" s="63" t="n">
        <v>2</v>
      </c>
      <c r="E33" s="63"/>
      <c r="F33" s="63" t="n">
        <v>0.5</v>
      </c>
      <c r="G33" s="63"/>
      <c r="H33" s="63" t="n">
        <v>5</v>
      </c>
      <c r="I33" s="64"/>
      <c r="J33" s="63" t="n">
        <v>-2.4</v>
      </c>
      <c r="K33" s="63"/>
      <c r="L33" s="63" t="n">
        <v>35</v>
      </c>
      <c r="M33" s="63"/>
      <c r="N33" s="63" t="n">
        <v>0.1</v>
      </c>
      <c r="O33" s="63"/>
      <c r="P33" s="63" t="n">
        <v>3.5</v>
      </c>
    </row>
    <row r="34" customFormat="false" ht="12.75" hidden="false" customHeight="false" outlineLevel="0" collapsed="false">
      <c r="A34" s="65" t="n">
        <v>36998</v>
      </c>
      <c r="B34" s="63" t="n">
        <v>0</v>
      </c>
      <c r="C34" s="63"/>
      <c r="D34" s="63" t="n">
        <v>2</v>
      </c>
      <c r="E34" s="63"/>
      <c r="F34" s="63" t="n">
        <v>0.5</v>
      </c>
      <c r="G34" s="63"/>
      <c r="H34" s="63" t="n">
        <v>5</v>
      </c>
      <c r="I34" s="64"/>
      <c r="J34" s="63" t="n">
        <v>-2.4</v>
      </c>
      <c r="K34" s="63"/>
      <c r="L34" s="63" t="n">
        <v>35</v>
      </c>
      <c r="M34" s="63"/>
      <c r="N34" s="63" t="n">
        <v>0</v>
      </c>
      <c r="O34" s="63"/>
      <c r="P34" s="63" t="n">
        <v>3.5</v>
      </c>
    </row>
    <row r="35" customFormat="false" ht="12.75" hidden="false" customHeight="false" outlineLevel="0" collapsed="false">
      <c r="A35" s="65" t="n">
        <v>36999</v>
      </c>
      <c r="B35" s="63" t="n">
        <v>0</v>
      </c>
      <c r="C35" s="63"/>
      <c r="D35" s="63" t="n">
        <v>2</v>
      </c>
      <c r="E35" s="63"/>
      <c r="F35" s="63" t="n">
        <v>0.5</v>
      </c>
      <c r="G35" s="63"/>
      <c r="H35" s="63" t="n">
        <v>5</v>
      </c>
      <c r="I35" s="64"/>
      <c r="J35" s="63" t="n">
        <v>-2.5</v>
      </c>
      <c r="K35" s="63"/>
      <c r="L35" s="63" t="n">
        <v>35</v>
      </c>
      <c r="M35" s="63"/>
      <c r="N35" s="63" t="n">
        <v>0</v>
      </c>
      <c r="O35" s="63"/>
      <c r="P35" s="63" t="n">
        <v>3.5</v>
      </c>
    </row>
    <row r="36" customFormat="false" ht="12.75" hidden="false" customHeight="false" outlineLevel="0" collapsed="false">
      <c r="A36" s="65" t="n">
        <v>37000</v>
      </c>
      <c r="B36" s="63" t="n">
        <v>0</v>
      </c>
      <c r="C36" s="63"/>
      <c r="D36" s="63" t="n">
        <v>2</v>
      </c>
      <c r="E36" s="63"/>
      <c r="F36" s="63" t="n">
        <v>0.5</v>
      </c>
      <c r="G36" s="63"/>
      <c r="H36" s="63" t="n">
        <v>5</v>
      </c>
      <c r="I36" s="64"/>
      <c r="J36" s="63" t="n">
        <v>0</v>
      </c>
      <c r="K36" s="63"/>
      <c r="L36" s="63" t="n">
        <v>35</v>
      </c>
      <c r="M36" s="63"/>
      <c r="N36" s="63" t="n">
        <v>0.1</v>
      </c>
      <c r="O36" s="63"/>
      <c r="P36" s="63" t="n">
        <v>3.5</v>
      </c>
    </row>
    <row r="37" customFormat="false" ht="12.75" hidden="false" customHeight="false" outlineLevel="0" collapsed="false">
      <c r="A37" s="65" t="n">
        <v>37001</v>
      </c>
      <c r="B37" s="63" t="n">
        <v>0</v>
      </c>
      <c r="C37" s="63"/>
      <c r="D37" s="63" t="n">
        <v>2</v>
      </c>
      <c r="E37" s="63"/>
      <c r="F37" s="63" t="n">
        <v>0.4</v>
      </c>
      <c r="G37" s="63"/>
      <c r="H37" s="63" t="n">
        <v>5</v>
      </c>
      <c r="I37" s="64"/>
      <c r="J37" s="63" t="n">
        <v>0</v>
      </c>
      <c r="K37" s="63"/>
      <c r="L37" s="63" t="n">
        <v>35</v>
      </c>
      <c r="M37" s="63"/>
      <c r="N37" s="63" t="n">
        <v>0.1</v>
      </c>
      <c r="O37" s="63"/>
      <c r="P37" s="63" t="n">
        <v>3.5</v>
      </c>
    </row>
    <row r="38" customFormat="false" ht="12.75" hidden="false" customHeight="false" outlineLevel="0" collapsed="false">
      <c r="A38" s="62" t="n">
        <v>37002</v>
      </c>
      <c r="B38" s="63" t="n">
        <v>0</v>
      </c>
      <c r="C38" s="63"/>
      <c r="D38" s="63" t="n">
        <v>2</v>
      </c>
      <c r="E38" s="63"/>
      <c r="F38" s="63" t="n">
        <v>0.4</v>
      </c>
      <c r="G38" s="63"/>
      <c r="H38" s="63" t="n">
        <v>5</v>
      </c>
      <c r="I38" s="64"/>
      <c r="J38" s="63" t="n">
        <v>0</v>
      </c>
      <c r="K38" s="63"/>
      <c r="L38" s="63" t="n">
        <v>35</v>
      </c>
      <c r="M38" s="63"/>
      <c r="N38" s="63" t="n">
        <v>0.1</v>
      </c>
      <c r="O38" s="63"/>
      <c r="P38" s="63" t="n">
        <v>3.5</v>
      </c>
    </row>
    <row r="39" customFormat="false" ht="12.75" hidden="false" customHeight="false" outlineLevel="0" collapsed="false">
      <c r="A39" s="62" t="n">
        <v>37003</v>
      </c>
      <c r="B39" s="63" t="n">
        <v>0</v>
      </c>
      <c r="C39" s="63"/>
      <c r="D39" s="63" t="n">
        <v>2</v>
      </c>
      <c r="E39" s="63"/>
      <c r="F39" s="63" t="n">
        <v>0.4</v>
      </c>
      <c r="G39" s="63"/>
      <c r="H39" s="63" t="n">
        <v>5</v>
      </c>
      <c r="I39" s="64"/>
      <c r="J39" s="63" t="n">
        <v>0</v>
      </c>
      <c r="K39" s="63"/>
      <c r="L39" s="63" t="n">
        <v>35</v>
      </c>
      <c r="M39" s="63"/>
      <c r="N39" s="63" t="n">
        <v>0.1</v>
      </c>
      <c r="O39" s="63"/>
      <c r="P39" s="63" t="n">
        <v>3.5</v>
      </c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</row>
    <row r="40" customFormat="false" ht="12.75" hidden="false" customHeight="false" outlineLevel="0" collapsed="false">
      <c r="A40" s="65" t="n">
        <v>37004</v>
      </c>
      <c r="B40" s="63" t="n">
        <v>0</v>
      </c>
      <c r="C40" s="63"/>
      <c r="D40" s="63" t="n">
        <v>2</v>
      </c>
      <c r="E40" s="63"/>
      <c r="F40" s="63" t="n">
        <v>0.4</v>
      </c>
      <c r="G40" s="63"/>
      <c r="H40" s="63" t="n">
        <v>5</v>
      </c>
      <c r="I40" s="64"/>
      <c r="J40" s="63" t="n">
        <v>0</v>
      </c>
      <c r="K40" s="63"/>
      <c r="L40" s="63" t="n">
        <v>35</v>
      </c>
      <c r="M40" s="63"/>
      <c r="N40" s="63" t="n">
        <v>0.1</v>
      </c>
      <c r="O40" s="63"/>
      <c r="P40" s="63" t="n">
        <v>3.5</v>
      </c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</row>
    <row r="41" customFormat="false" ht="12.75" hidden="false" customHeight="false" outlineLevel="0" collapsed="false">
      <c r="A41" s="65" t="n">
        <v>37005</v>
      </c>
      <c r="B41" s="63" t="n">
        <v>0</v>
      </c>
      <c r="C41" s="63"/>
      <c r="D41" s="63" t="n">
        <v>2</v>
      </c>
      <c r="E41" s="63"/>
      <c r="F41" s="63" t="n">
        <v>0.4</v>
      </c>
      <c r="G41" s="63"/>
      <c r="H41" s="63" t="n">
        <v>5</v>
      </c>
      <c r="I41" s="64"/>
      <c r="J41" s="63" t="n">
        <v>0</v>
      </c>
      <c r="K41" s="63"/>
      <c r="L41" s="63" t="n">
        <v>35</v>
      </c>
      <c r="M41" s="63"/>
      <c r="N41" s="63" t="n">
        <v>0.1</v>
      </c>
      <c r="O41" s="63"/>
      <c r="P41" s="63" t="n">
        <v>3.5</v>
      </c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</row>
    <row r="42" customFormat="false" ht="12.75" hidden="false" customHeight="false" outlineLevel="0" collapsed="false">
      <c r="A42" s="65" t="n">
        <v>37006</v>
      </c>
      <c r="B42" s="63" t="n">
        <v>0</v>
      </c>
      <c r="C42" s="63"/>
      <c r="D42" s="63" t="n">
        <v>2</v>
      </c>
      <c r="E42" s="63"/>
      <c r="F42" s="63" t="n">
        <v>0.4</v>
      </c>
      <c r="G42" s="63"/>
      <c r="H42" s="63" t="n">
        <v>5</v>
      </c>
      <c r="I42" s="64"/>
      <c r="J42" s="63" t="n">
        <v>0</v>
      </c>
      <c r="K42" s="63"/>
      <c r="L42" s="63" t="n">
        <v>35</v>
      </c>
      <c r="M42" s="63"/>
      <c r="N42" s="63" t="n">
        <v>0.1</v>
      </c>
      <c r="O42" s="63"/>
      <c r="P42" s="63" t="n">
        <v>3.5</v>
      </c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</row>
    <row r="43" customFormat="false" ht="12.75" hidden="false" customHeight="false" outlineLevel="0" collapsed="false">
      <c r="A43" s="65" t="n">
        <v>37007</v>
      </c>
      <c r="B43" s="63" t="n">
        <v>0</v>
      </c>
      <c r="C43" s="63"/>
      <c r="D43" s="63" t="n">
        <v>2</v>
      </c>
      <c r="E43" s="63"/>
      <c r="F43" s="63" t="n">
        <v>0.4</v>
      </c>
      <c r="G43" s="63"/>
      <c r="H43" s="63" t="n">
        <v>5</v>
      </c>
      <c r="I43" s="64"/>
      <c r="J43" s="63" t="n">
        <v>0</v>
      </c>
      <c r="K43" s="63"/>
      <c r="L43" s="63" t="n">
        <v>35</v>
      </c>
      <c r="M43" s="63"/>
      <c r="N43" s="63" t="n">
        <v>0.1</v>
      </c>
      <c r="O43" s="63"/>
      <c r="P43" s="63" t="n">
        <v>3.5</v>
      </c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65" t="n">
        <v>37008</v>
      </c>
      <c r="B44" s="63" t="n">
        <v>0</v>
      </c>
      <c r="C44" s="63"/>
      <c r="D44" s="63" t="n">
        <v>2</v>
      </c>
      <c r="E44" s="63"/>
      <c r="F44" s="63" t="n">
        <v>0.4</v>
      </c>
      <c r="G44" s="63"/>
      <c r="H44" s="63" t="n">
        <v>5</v>
      </c>
      <c r="I44" s="64"/>
      <c r="J44" s="63" t="n">
        <v>0</v>
      </c>
      <c r="K44" s="63"/>
      <c r="L44" s="63" t="n">
        <v>35</v>
      </c>
      <c r="M44" s="63"/>
      <c r="N44" s="63" t="n">
        <v>0.1</v>
      </c>
      <c r="O44" s="63"/>
      <c r="P44" s="63" t="n">
        <v>3.5</v>
      </c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62" t="n">
        <v>37009</v>
      </c>
      <c r="B45" s="63" t="n">
        <v>0</v>
      </c>
      <c r="C45" s="63"/>
      <c r="D45" s="63" t="n">
        <v>2</v>
      </c>
      <c r="E45" s="63"/>
      <c r="F45" s="63" t="n">
        <v>0.4</v>
      </c>
      <c r="G45" s="63"/>
      <c r="H45" s="63" t="n">
        <v>5</v>
      </c>
      <c r="I45" s="64"/>
      <c r="J45" s="63" t="n">
        <v>0</v>
      </c>
      <c r="K45" s="63"/>
      <c r="L45" s="63" t="n">
        <v>35</v>
      </c>
      <c r="M45" s="63"/>
      <c r="N45" s="63" t="n">
        <v>0.1</v>
      </c>
      <c r="O45" s="63"/>
      <c r="P45" s="63" t="n">
        <v>3.5</v>
      </c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62" t="n">
        <v>37010</v>
      </c>
      <c r="B46" s="63" t="n">
        <v>0</v>
      </c>
      <c r="C46" s="63"/>
      <c r="D46" s="63" t="n">
        <v>2</v>
      </c>
      <c r="E46" s="63"/>
      <c r="F46" s="63" t="n">
        <v>0.4</v>
      </c>
      <c r="G46" s="63"/>
      <c r="H46" s="63" t="n">
        <v>5</v>
      </c>
      <c r="I46" s="64"/>
      <c r="J46" s="63" t="n">
        <v>0</v>
      </c>
      <c r="K46" s="63"/>
      <c r="L46" s="63" t="n">
        <v>35</v>
      </c>
      <c r="M46" s="63"/>
      <c r="N46" s="63" t="n">
        <v>0.1</v>
      </c>
      <c r="O46" s="63"/>
      <c r="P46" s="63" t="n">
        <v>3.5</v>
      </c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65" t="n">
        <v>37011</v>
      </c>
      <c r="B47" s="63" t="n">
        <v>0</v>
      </c>
      <c r="C47" s="67" t="n">
        <v>0</v>
      </c>
      <c r="D47" s="63" t="n">
        <v>2</v>
      </c>
      <c r="E47" s="67"/>
      <c r="F47" s="63" t="n">
        <v>0.4</v>
      </c>
      <c r="G47" s="67"/>
      <c r="H47" s="63" t="n">
        <v>5</v>
      </c>
      <c r="I47" s="68"/>
      <c r="J47" s="63" t="n">
        <v>-2.4</v>
      </c>
      <c r="K47" s="67"/>
      <c r="L47" s="63" t="n">
        <v>35</v>
      </c>
      <c r="M47" s="67"/>
      <c r="N47" s="69" t="n">
        <v>0.1</v>
      </c>
      <c r="O47" s="67"/>
      <c r="P47" s="63" t="n">
        <v>3.5</v>
      </c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65" t="n">
        <v>37012</v>
      </c>
      <c r="B48" s="63" t="n">
        <v>0</v>
      </c>
      <c r="C48" s="67"/>
      <c r="D48" s="63" t="n">
        <v>2</v>
      </c>
      <c r="E48" s="67"/>
      <c r="F48" s="63" t="n">
        <v>0.4</v>
      </c>
      <c r="G48" s="67"/>
      <c r="H48" s="63" t="n">
        <v>5</v>
      </c>
      <c r="I48" s="68"/>
      <c r="J48" s="63" t="n">
        <v>-2.2</v>
      </c>
      <c r="K48" s="67"/>
      <c r="L48" s="63" t="n">
        <v>35</v>
      </c>
      <c r="M48" s="67"/>
      <c r="N48" s="69" t="n">
        <v>0.1</v>
      </c>
      <c r="O48" s="67"/>
      <c r="P48" s="63" t="n">
        <v>3.5</v>
      </c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65" t="n">
        <v>37013</v>
      </c>
      <c r="B49" s="63" t="n">
        <v>0</v>
      </c>
      <c r="C49" s="67" t="n">
        <v>2</v>
      </c>
      <c r="D49" s="63" t="n">
        <v>2</v>
      </c>
      <c r="E49" s="67"/>
      <c r="F49" s="63" t="n">
        <v>0.6</v>
      </c>
      <c r="G49" s="67"/>
      <c r="H49" s="63" t="n">
        <v>5</v>
      </c>
      <c r="I49" s="68"/>
      <c r="J49" s="63" t="n">
        <v>-2.4</v>
      </c>
      <c r="K49" s="67"/>
      <c r="L49" s="63" t="n">
        <v>35</v>
      </c>
      <c r="M49" s="67"/>
      <c r="N49" s="69" t="n">
        <v>0.2</v>
      </c>
      <c r="O49" s="67"/>
      <c r="P49" s="63" t="n">
        <v>3.5</v>
      </c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65" t="n">
        <v>37014</v>
      </c>
      <c r="B50" s="63" t="n">
        <v>0</v>
      </c>
      <c r="C50" s="67"/>
      <c r="D50" s="63" t="n">
        <v>2</v>
      </c>
      <c r="E50" s="67"/>
      <c r="F50" s="63" t="n">
        <v>0.4</v>
      </c>
      <c r="G50" s="67"/>
      <c r="H50" s="63" t="n">
        <v>5</v>
      </c>
      <c r="I50" s="68"/>
      <c r="J50" s="63" t="n">
        <v>-2.4</v>
      </c>
      <c r="K50" s="67"/>
      <c r="L50" s="63" t="n">
        <v>35</v>
      </c>
      <c r="M50" s="67"/>
      <c r="N50" s="69" t="n">
        <v>-0.3</v>
      </c>
      <c r="O50" s="67"/>
      <c r="P50" s="63" t="n">
        <v>3.5</v>
      </c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65" t="n">
        <v>37015</v>
      </c>
      <c r="B51" s="63" t="n">
        <v>0</v>
      </c>
      <c r="C51" s="67"/>
      <c r="D51" s="63" t="n">
        <v>2</v>
      </c>
      <c r="E51" s="67"/>
      <c r="F51" s="63" t="n">
        <v>1</v>
      </c>
      <c r="G51" s="67"/>
      <c r="H51" s="63" t="n">
        <v>5</v>
      </c>
      <c r="I51" s="68"/>
      <c r="J51" s="63" t="n">
        <v>-2.4</v>
      </c>
      <c r="K51" s="67"/>
      <c r="L51" s="63" t="n">
        <v>35</v>
      </c>
      <c r="M51" s="67"/>
      <c r="N51" s="69" t="n">
        <v>0</v>
      </c>
      <c r="O51" s="67"/>
      <c r="P51" s="63" t="n">
        <v>3.5</v>
      </c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62" t="n">
        <v>37016</v>
      </c>
      <c r="B52" s="63" t="n">
        <v>0</v>
      </c>
      <c r="C52" s="67"/>
      <c r="D52" s="63" t="n">
        <v>2</v>
      </c>
      <c r="E52" s="67"/>
      <c r="F52" s="63" t="n">
        <v>1</v>
      </c>
      <c r="G52" s="67"/>
      <c r="H52" s="63" t="n">
        <v>5</v>
      </c>
      <c r="I52" s="68"/>
      <c r="J52" s="63" t="n">
        <v>-2.4</v>
      </c>
      <c r="K52" s="67"/>
      <c r="L52" s="63" t="n">
        <v>35</v>
      </c>
      <c r="M52" s="67"/>
      <c r="N52" s="69" t="n">
        <v>0</v>
      </c>
      <c r="O52" s="67"/>
      <c r="P52" s="63" t="n">
        <v>3.5</v>
      </c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62" t="n">
        <v>37017</v>
      </c>
      <c r="B53" s="63" t="n">
        <v>0</v>
      </c>
      <c r="C53" s="67"/>
      <c r="D53" s="63" t="n">
        <v>2</v>
      </c>
      <c r="E53" s="67"/>
      <c r="F53" s="63" t="n">
        <v>1</v>
      </c>
      <c r="G53" s="67"/>
      <c r="H53" s="63" t="n">
        <v>5</v>
      </c>
      <c r="I53" s="68"/>
      <c r="J53" s="63" t="n">
        <v>-2.4</v>
      </c>
      <c r="K53" s="67"/>
      <c r="L53" s="63" t="n">
        <v>35</v>
      </c>
      <c r="M53" s="67"/>
      <c r="N53" s="69" t="n">
        <v>0</v>
      </c>
      <c r="O53" s="67"/>
      <c r="P53" s="63" t="n">
        <v>3.5</v>
      </c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65" t="n">
        <v>37018</v>
      </c>
      <c r="B54" s="63" t="n">
        <v>0</v>
      </c>
      <c r="C54" s="67"/>
      <c r="D54" s="63" t="n">
        <v>2</v>
      </c>
      <c r="E54" s="67"/>
      <c r="F54" s="63" t="n">
        <v>1</v>
      </c>
      <c r="G54" s="67"/>
      <c r="H54" s="63" t="n">
        <v>5</v>
      </c>
      <c r="I54" s="68"/>
      <c r="J54" s="63" t="n">
        <v>-2.4</v>
      </c>
      <c r="K54" s="67"/>
      <c r="L54" s="63" t="n">
        <v>35</v>
      </c>
      <c r="M54" s="67"/>
      <c r="N54" s="69" t="n">
        <v>0</v>
      </c>
      <c r="O54" s="67"/>
      <c r="P54" s="63" t="n">
        <v>3.5</v>
      </c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65" t="n">
        <v>37019</v>
      </c>
      <c r="B55" s="63" t="n">
        <v>0</v>
      </c>
      <c r="C55" s="67"/>
      <c r="D55" s="63" t="n">
        <v>2</v>
      </c>
      <c r="E55" s="67"/>
      <c r="F55" s="63" t="n">
        <v>1</v>
      </c>
      <c r="G55" s="67"/>
      <c r="H55" s="63" t="n">
        <v>5</v>
      </c>
      <c r="I55" s="68"/>
      <c r="J55" s="63" t="n">
        <v>-2.3</v>
      </c>
      <c r="K55" s="67"/>
      <c r="L55" s="63" t="n">
        <v>35</v>
      </c>
      <c r="M55" s="67"/>
      <c r="N55" s="69" t="n">
        <v>0</v>
      </c>
      <c r="O55" s="67"/>
      <c r="P55" s="63" t="n">
        <v>3.5</v>
      </c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65" t="n">
        <v>37020</v>
      </c>
      <c r="B56" s="63" t="n">
        <v>0</v>
      </c>
      <c r="C56" s="67"/>
      <c r="D56" s="63" t="n">
        <v>2</v>
      </c>
      <c r="E56" s="67"/>
      <c r="F56" s="63" t="n">
        <v>1.2</v>
      </c>
      <c r="G56" s="67"/>
      <c r="H56" s="63" t="n">
        <v>5</v>
      </c>
      <c r="I56" s="68"/>
      <c r="J56" s="63" t="n">
        <v>-2.3</v>
      </c>
      <c r="K56" s="67"/>
      <c r="L56" s="63" t="n">
        <v>35</v>
      </c>
      <c r="M56" s="67"/>
      <c r="N56" s="69" t="n">
        <v>0</v>
      </c>
      <c r="O56" s="67"/>
      <c r="P56" s="63" t="n">
        <v>3.5</v>
      </c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65" t="n">
        <v>37021</v>
      </c>
      <c r="B57" s="63" t="n">
        <v>0</v>
      </c>
      <c r="C57" s="67"/>
      <c r="D57" s="63" t="n">
        <v>2</v>
      </c>
      <c r="E57" s="67"/>
      <c r="F57" s="63" t="n">
        <v>1.2</v>
      </c>
      <c r="G57" s="67"/>
      <c r="H57" s="63" t="n">
        <v>5</v>
      </c>
      <c r="I57" s="68"/>
      <c r="J57" s="63" t="n">
        <v>-2.2</v>
      </c>
      <c r="K57" s="67"/>
      <c r="L57" s="63" t="n">
        <v>35</v>
      </c>
      <c r="M57" s="67"/>
      <c r="N57" s="69" t="n">
        <v>0</v>
      </c>
      <c r="O57" s="67"/>
      <c r="P57" s="63" t="n">
        <v>3.5</v>
      </c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65" t="n">
        <v>37022</v>
      </c>
      <c r="B58" s="63" t="n">
        <v>0</v>
      </c>
      <c r="C58" s="67"/>
      <c r="D58" s="63" t="n">
        <v>2</v>
      </c>
      <c r="E58" s="67"/>
      <c r="F58" s="63" t="n">
        <v>1.2</v>
      </c>
      <c r="G58" s="67"/>
      <c r="H58" s="63" t="n">
        <v>5</v>
      </c>
      <c r="I58" s="68"/>
      <c r="J58" s="63" t="n">
        <v>-2.2</v>
      </c>
      <c r="K58" s="67"/>
      <c r="L58" s="63" t="n">
        <v>35</v>
      </c>
      <c r="M58" s="67"/>
      <c r="N58" s="69" t="n">
        <v>0</v>
      </c>
      <c r="O58" s="67"/>
      <c r="P58" s="63" t="n">
        <v>3.5</v>
      </c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62" t="n">
        <v>37023</v>
      </c>
      <c r="B59" s="63" t="n">
        <v>0</v>
      </c>
      <c r="C59" s="67"/>
      <c r="D59" s="63" t="n">
        <v>2</v>
      </c>
      <c r="E59" s="67"/>
      <c r="F59" s="63" t="n">
        <v>1.2</v>
      </c>
      <c r="G59" s="67"/>
      <c r="H59" s="63" t="n">
        <v>5</v>
      </c>
      <c r="I59" s="68"/>
      <c r="J59" s="63" t="n">
        <v>-2.2</v>
      </c>
      <c r="K59" s="67"/>
      <c r="L59" s="63" t="n">
        <v>35</v>
      </c>
      <c r="M59" s="67"/>
      <c r="N59" s="69" t="n">
        <v>0</v>
      </c>
      <c r="O59" s="67"/>
      <c r="P59" s="63" t="n">
        <v>3.5</v>
      </c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62" t="n">
        <v>37024</v>
      </c>
      <c r="B60" s="63" t="n">
        <v>0</v>
      </c>
      <c r="C60" s="67"/>
      <c r="D60" s="63" t="n">
        <v>2</v>
      </c>
      <c r="E60" s="67"/>
      <c r="F60" s="63" t="n">
        <v>1.2</v>
      </c>
      <c r="G60" s="67"/>
      <c r="H60" s="63" t="n">
        <v>5</v>
      </c>
      <c r="I60" s="68"/>
      <c r="J60" s="63" t="n">
        <v>-2.2</v>
      </c>
      <c r="K60" s="67"/>
      <c r="L60" s="63" t="n">
        <v>35</v>
      </c>
      <c r="M60" s="67"/>
      <c r="N60" s="69" t="n">
        <v>0</v>
      </c>
      <c r="O60" s="67"/>
      <c r="P60" s="63" t="n">
        <v>3.5</v>
      </c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65" t="n">
        <v>37025</v>
      </c>
      <c r="B61" s="63" t="n">
        <v>0</v>
      </c>
      <c r="C61" s="67"/>
      <c r="D61" s="63" t="n">
        <v>2</v>
      </c>
      <c r="E61" s="67"/>
      <c r="F61" s="63" t="n">
        <v>1</v>
      </c>
      <c r="G61" s="67"/>
      <c r="H61" s="63" t="n">
        <v>5</v>
      </c>
      <c r="I61" s="68"/>
      <c r="J61" s="63" t="n">
        <v>-2.2</v>
      </c>
      <c r="K61" s="67"/>
      <c r="L61" s="63" t="n">
        <v>35</v>
      </c>
      <c r="M61" s="67"/>
      <c r="N61" s="69" t="n">
        <v>0</v>
      </c>
      <c r="O61" s="67"/>
      <c r="P61" s="63" t="n">
        <v>3.5</v>
      </c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65" t="n">
        <v>37026</v>
      </c>
      <c r="B62" s="63" t="n">
        <v>0</v>
      </c>
      <c r="C62" s="67"/>
      <c r="D62" s="63" t="n">
        <v>2</v>
      </c>
      <c r="E62" s="67"/>
      <c r="F62" s="63" t="n">
        <v>1</v>
      </c>
      <c r="G62" s="67"/>
      <c r="H62" s="63" t="n">
        <v>5</v>
      </c>
      <c r="I62" s="68"/>
      <c r="J62" s="63" t="n">
        <v>-2.2</v>
      </c>
      <c r="K62" s="67"/>
      <c r="L62" s="63" t="n">
        <v>35</v>
      </c>
      <c r="M62" s="67"/>
      <c r="N62" s="69" t="n">
        <v>0</v>
      </c>
      <c r="O62" s="67"/>
      <c r="P62" s="63" t="n">
        <v>3.5</v>
      </c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65" t="n">
        <v>37027</v>
      </c>
      <c r="B63" s="63" t="n">
        <v>0</v>
      </c>
      <c r="C63" s="67"/>
      <c r="D63" s="63" t="n">
        <v>2</v>
      </c>
      <c r="E63" s="67"/>
      <c r="F63" s="63" t="n">
        <v>1</v>
      </c>
      <c r="G63" s="67"/>
      <c r="H63" s="63" t="n">
        <v>5</v>
      </c>
      <c r="I63" s="68"/>
      <c r="J63" s="63" t="n">
        <v>-2.2</v>
      </c>
      <c r="K63" s="67"/>
      <c r="L63" s="63" t="n">
        <v>35</v>
      </c>
      <c r="M63" s="67"/>
      <c r="N63" s="69" t="n">
        <v>0</v>
      </c>
      <c r="O63" s="67"/>
      <c r="P63" s="63" t="n">
        <v>3.5</v>
      </c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65" t="n">
        <v>37028</v>
      </c>
      <c r="B64" s="63" t="n">
        <v>0</v>
      </c>
      <c r="C64" s="67"/>
      <c r="D64" s="63" t="n">
        <v>2</v>
      </c>
      <c r="E64" s="67"/>
      <c r="F64" s="63" t="n">
        <v>1</v>
      </c>
      <c r="G64" s="67"/>
      <c r="H64" s="63" t="n">
        <v>5</v>
      </c>
      <c r="I64" s="68"/>
      <c r="J64" s="63" t="n">
        <v>-2.3</v>
      </c>
      <c r="K64" s="67"/>
      <c r="L64" s="63" t="n">
        <v>35</v>
      </c>
      <c r="M64" s="67"/>
      <c r="N64" s="69" t="n">
        <v>0</v>
      </c>
      <c r="O64" s="67"/>
      <c r="P64" s="63" t="n">
        <v>3.5</v>
      </c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65" t="n">
        <v>37029</v>
      </c>
      <c r="B65" s="63" t="n">
        <v>0</v>
      </c>
      <c r="C65" s="67"/>
      <c r="D65" s="63" t="n">
        <v>2</v>
      </c>
      <c r="E65" s="67"/>
      <c r="F65" s="63" t="n">
        <v>0.8</v>
      </c>
      <c r="G65" s="67"/>
      <c r="H65" s="63" t="n">
        <v>5</v>
      </c>
      <c r="I65" s="68"/>
      <c r="J65" s="63" t="n">
        <v>-2.3</v>
      </c>
      <c r="K65" s="67"/>
      <c r="L65" s="63" t="n">
        <v>35</v>
      </c>
      <c r="M65" s="67"/>
      <c r="N65" s="69" t="n">
        <v>0</v>
      </c>
      <c r="O65" s="67"/>
      <c r="P65" s="63" t="n">
        <v>3.5</v>
      </c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62" t="n">
        <v>37030</v>
      </c>
      <c r="B66" s="63" t="n">
        <v>0</v>
      </c>
      <c r="C66" s="67"/>
      <c r="D66" s="63" t="n">
        <v>2</v>
      </c>
      <c r="E66" s="67"/>
      <c r="F66" s="63" t="n">
        <v>0.8</v>
      </c>
      <c r="G66" s="67"/>
      <c r="H66" s="63" t="n">
        <v>5</v>
      </c>
      <c r="I66" s="68"/>
      <c r="J66" s="63" t="n">
        <v>-2.3</v>
      </c>
      <c r="K66" s="67"/>
      <c r="L66" s="63" t="n">
        <v>35</v>
      </c>
      <c r="M66" s="67"/>
      <c r="N66" s="69" t="n">
        <v>0</v>
      </c>
      <c r="O66" s="67"/>
      <c r="P66" s="63" t="n">
        <v>3.5</v>
      </c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62" t="n">
        <v>37031</v>
      </c>
      <c r="B67" s="63" t="n">
        <v>0</v>
      </c>
      <c r="C67" s="67"/>
      <c r="D67" s="63" t="n">
        <v>2</v>
      </c>
      <c r="E67" s="67"/>
      <c r="F67" s="63" t="n">
        <v>0.8</v>
      </c>
      <c r="G67" s="67"/>
      <c r="H67" s="63" t="n">
        <v>5</v>
      </c>
      <c r="I67" s="68"/>
      <c r="J67" s="63" t="n">
        <v>-2.3</v>
      </c>
      <c r="K67" s="67"/>
      <c r="L67" s="63" t="n">
        <v>35</v>
      </c>
      <c r="M67" s="67"/>
      <c r="N67" s="69" t="n">
        <v>0</v>
      </c>
      <c r="O67" s="67"/>
      <c r="P67" s="63" t="n">
        <v>3.5</v>
      </c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65" t="n">
        <v>37032</v>
      </c>
      <c r="B68" s="63" t="n">
        <v>0</v>
      </c>
      <c r="C68" s="67"/>
      <c r="D68" s="63" t="n">
        <v>2</v>
      </c>
      <c r="E68" s="67"/>
      <c r="F68" s="63" t="n">
        <v>0.8</v>
      </c>
      <c r="G68" s="67"/>
      <c r="H68" s="63" t="n">
        <v>5</v>
      </c>
      <c r="I68" s="68"/>
      <c r="J68" s="63" t="n">
        <v>-2.3</v>
      </c>
      <c r="K68" s="67"/>
      <c r="L68" s="63" t="n">
        <v>35</v>
      </c>
      <c r="M68" s="67"/>
      <c r="N68" s="69" t="n">
        <v>0</v>
      </c>
      <c r="O68" s="67"/>
      <c r="P68" s="63" t="n">
        <v>3.5</v>
      </c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65" t="n">
        <v>37033</v>
      </c>
      <c r="B69" s="63" t="n">
        <v>0</v>
      </c>
      <c r="C69" s="67"/>
      <c r="D69" s="63" t="n">
        <v>2</v>
      </c>
      <c r="E69" s="67"/>
      <c r="F69" s="63" t="n">
        <v>1.1</v>
      </c>
      <c r="G69" s="67"/>
      <c r="H69" s="63" t="n">
        <v>5</v>
      </c>
      <c r="I69" s="68"/>
      <c r="J69" s="63" t="n">
        <v>-2.3</v>
      </c>
      <c r="K69" s="67"/>
      <c r="L69" s="63" t="n">
        <v>35</v>
      </c>
      <c r="M69" s="67"/>
      <c r="N69" s="69" t="n">
        <v>0</v>
      </c>
      <c r="O69" s="67"/>
      <c r="P69" s="63" t="n">
        <v>3.5</v>
      </c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65" t="n">
        <v>37034</v>
      </c>
      <c r="B70" s="63" t="n">
        <v>0</v>
      </c>
      <c r="C70" s="67"/>
      <c r="D70" s="63" t="n">
        <v>2</v>
      </c>
      <c r="E70" s="67"/>
      <c r="F70" s="63" t="n">
        <v>1.1</v>
      </c>
      <c r="G70" s="67"/>
      <c r="H70" s="63" t="n">
        <v>5</v>
      </c>
      <c r="I70" s="68"/>
      <c r="J70" s="63" t="n">
        <v>-2.3</v>
      </c>
      <c r="K70" s="67"/>
      <c r="L70" s="63" t="n">
        <v>35</v>
      </c>
      <c r="M70" s="67"/>
      <c r="N70" s="69" t="n">
        <v>-0.1</v>
      </c>
      <c r="O70" s="67"/>
      <c r="P70" s="63" t="n">
        <v>3.5</v>
      </c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65" t="n">
        <v>37035</v>
      </c>
      <c r="B71" s="63" t="n">
        <v>0</v>
      </c>
      <c r="C71" s="67"/>
      <c r="D71" s="63" t="n">
        <v>2</v>
      </c>
      <c r="E71" s="67"/>
      <c r="F71" s="63" t="n">
        <v>1.1</v>
      </c>
      <c r="G71" s="67"/>
      <c r="H71" s="63" t="n">
        <v>5</v>
      </c>
      <c r="I71" s="68"/>
      <c r="J71" s="63" t="n">
        <v>-2.3</v>
      </c>
      <c r="K71" s="67"/>
      <c r="L71" s="63" t="n">
        <v>35</v>
      </c>
      <c r="M71" s="67"/>
      <c r="N71" s="69" t="n">
        <v>-0.1</v>
      </c>
      <c r="O71" s="67"/>
      <c r="P71" s="63" t="n">
        <v>3.5</v>
      </c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65" t="n">
        <v>37036</v>
      </c>
      <c r="B72" s="63" t="n">
        <v>0</v>
      </c>
      <c r="C72" s="67"/>
      <c r="D72" s="63" t="n">
        <v>2</v>
      </c>
      <c r="E72" s="67"/>
      <c r="F72" s="63" t="n">
        <v>1.1</v>
      </c>
      <c r="G72" s="67"/>
      <c r="H72" s="63" t="n">
        <v>5</v>
      </c>
      <c r="I72" s="68"/>
      <c r="J72" s="63" t="n">
        <v>-2.3</v>
      </c>
      <c r="K72" s="67"/>
      <c r="L72" s="63" t="n">
        <v>35</v>
      </c>
      <c r="M72" s="67"/>
      <c r="N72" s="69" t="n">
        <v>-0.1</v>
      </c>
      <c r="O72" s="67"/>
      <c r="P72" s="63" t="n">
        <v>3.5</v>
      </c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62" t="n">
        <v>37037</v>
      </c>
      <c r="B73" s="63" t="n">
        <v>0</v>
      </c>
      <c r="C73" s="67"/>
      <c r="D73" s="63" t="n">
        <v>2</v>
      </c>
      <c r="E73" s="67"/>
      <c r="F73" s="63" t="n">
        <v>1.1</v>
      </c>
      <c r="G73" s="67"/>
      <c r="H73" s="63" t="n">
        <v>5</v>
      </c>
      <c r="I73" s="68"/>
      <c r="J73" s="63" t="n">
        <v>-2.3</v>
      </c>
      <c r="K73" s="67"/>
      <c r="L73" s="63" t="n">
        <v>35</v>
      </c>
      <c r="M73" s="67"/>
      <c r="N73" s="69" t="n">
        <v>-0.1</v>
      </c>
      <c r="O73" s="67"/>
      <c r="P73" s="63" t="n">
        <v>3.5</v>
      </c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62" t="n">
        <v>37038</v>
      </c>
      <c r="B74" s="63" t="n">
        <v>0</v>
      </c>
      <c r="C74" s="67"/>
      <c r="D74" s="63" t="n">
        <v>2</v>
      </c>
      <c r="E74" s="67"/>
      <c r="F74" s="63" t="n">
        <v>1.1</v>
      </c>
      <c r="G74" s="67"/>
      <c r="H74" s="63" t="n">
        <v>5</v>
      </c>
      <c r="I74" s="68"/>
      <c r="J74" s="63" t="n">
        <v>-2.3</v>
      </c>
      <c r="K74" s="67"/>
      <c r="L74" s="63" t="n">
        <v>35</v>
      </c>
      <c r="M74" s="67"/>
      <c r="N74" s="69" t="n">
        <v>-0.1</v>
      </c>
      <c r="O74" s="67"/>
      <c r="P74" s="63" t="n">
        <v>3.5</v>
      </c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65" t="n">
        <v>37039</v>
      </c>
      <c r="B75" s="63" t="n">
        <v>0</v>
      </c>
      <c r="C75" s="67"/>
      <c r="D75" s="63" t="n">
        <v>2</v>
      </c>
      <c r="E75" s="67"/>
      <c r="F75" s="63" t="n">
        <v>1.1</v>
      </c>
      <c r="G75" s="67"/>
      <c r="H75" s="63" t="n">
        <v>5</v>
      </c>
      <c r="I75" s="68"/>
      <c r="J75" s="63" t="n">
        <v>-2.3</v>
      </c>
      <c r="K75" s="67"/>
      <c r="L75" s="63" t="n">
        <v>35</v>
      </c>
      <c r="M75" s="67"/>
      <c r="N75" s="69" t="n">
        <v>-0.1</v>
      </c>
      <c r="O75" s="67"/>
      <c r="P75" s="63" t="n">
        <v>3.5</v>
      </c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65" t="n">
        <v>37040</v>
      </c>
      <c r="B76" s="63" t="n">
        <v>0</v>
      </c>
      <c r="C76" s="69"/>
      <c r="D76" s="63" t="n">
        <v>2</v>
      </c>
      <c r="E76" s="69"/>
      <c r="F76" s="63" t="n">
        <v>1.1</v>
      </c>
      <c r="G76" s="69"/>
      <c r="H76" s="63" t="n">
        <v>5</v>
      </c>
      <c r="I76" s="70"/>
      <c r="J76" s="63" t="n">
        <v>-2.3</v>
      </c>
      <c r="K76" s="69"/>
      <c r="L76" s="63" t="n">
        <v>35</v>
      </c>
      <c r="M76" s="69"/>
      <c r="N76" s="69" t="n">
        <v>-0.1</v>
      </c>
      <c r="O76" s="69"/>
      <c r="P76" s="63" t="n">
        <v>3.5</v>
      </c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65" t="n">
        <v>37041</v>
      </c>
      <c r="B77" s="63" t="n">
        <v>0</v>
      </c>
      <c r="C77" s="69"/>
      <c r="D77" s="69" t="n">
        <v>2</v>
      </c>
      <c r="E77" s="69"/>
      <c r="F77" s="69" t="n">
        <v>1.1</v>
      </c>
      <c r="G77" s="69"/>
      <c r="H77" s="69" t="n">
        <v>5</v>
      </c>
      <c r="I77" s="70"/>
      <c r="J77" s="69" t="n">
        <v>-2.3</v>
      </c>
      <c r="K77" s="69"/>
      <c r="L77" s="69" t="n">
        <v>35</v>
      </c>
      <c r="M77" s="69"/>
      <c r="N77" s="69" t="n">
        <v>-0.1</v>
      </c>
      <c r="O77" s="69"/>
      <c r="P77" s="69" t="n">
        <v>3.5</v>
      </c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65" t="n">
        <v>37042</v>
      </c>
      <c r="B78" s="69" t="n">
        <v>0</v>
      </c>
      <c r="C78" s="69"/>
      <c r="D78" s="69" t="n">
        <v>2</v>
      </c>
      <c r="E78" s="69"/>
      <c r="F78" s="69" t="n">
        <v>1.1</v>
      </c>
      <c r="G78" s="69"/>
      <c r="H78" s="69" t="n">
        <v>5</v>
      </c>
      <c r="I78" s="70"/>
      <c r="J78" s="69" t="n">
        <v>-2.1</v>
      </c>
      <c r="K78" s="69"/>
      <c r="L78" s="69" t="n">
        <v>35</v>
      </c>
      <c r="M78" s="69"/>
      <c r="N78" s="69" t="n">
        <v>-0.1</v>
      </c>
      <c r="O78" s="69"/>
      <c r="P78" s="69" t="n">
        <v>3.5</v>
      </c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65" t="n">
        <v>37043</v>
      </c>
      <c r="B79" s="63" t="n">
        <v>0</v>
      </c>
      <c r="C79" s="63"/>
      <c r="D79" s="63" t="n">
        <v>2</v>
      </c>
      <c r="E79" s="63"/>
      <c r="F79" s="63" t="n">
        <v>1.1</v>
      </c>
      <c r="G79" s="63"/>
      <c r="H79" s="63" t="n">
        <v>5</v>
      </c>
      <c r="I79" s="64"/>
      <c r="J79" s="63" t="n">
        <v>-2.2</v>
      </c>
      <c r="K79" s="63"/>
      <c r="L79" s="63" t="n">
        <v>35</v>
      </c>
      <c r="M79" s="63"/>
      <c r="N79" s="63" t="n">
        <v>-0.1</v>
      </c>
      <c r="O79" s="63"/>
      <c r="P79" s="63" t="n">
        <v>3.5</v>
      </c>
    </row>
    <row r="80" customFormat="false" ht="12.75" hidden="false" customHeight="false" outlineLevel="0" collapsed="false">
      <c r="A80" s="62" t="n">
        <v>37044</v>
      </c>
      <c r="B80" s="63" t="n">
        <v>0</v>
      </c>
      <c r="C80" s="63"/>
      <c r="D80" s="63" t="n">
        <v>2</v>
      </c>
      <c r="E80" s="63"/>
      <c r="F80" s="63" t="n">
        <v>1.1</v>
      </c>
      <c r="G80" s="63"/>
      <c r="H80" s="63" t="n">
        <v>5</v>
      </c>
      <c r="I80" s="64"/>
      <c r="J80" s="63" t="n">
        <v>-2.2</v>
      </c>
      <c r="K80" s="63"/>
      <c r="L80" s="63" t="n">
        <v>35</v>
      </c>
      <c r="M80" s="63"/>
      <c r="N80" s="63" t="n">
        <v>-0.1</v>
      </c>
      <c r="O80" s="63"/>
      <c r="P80" s="63" t="n">
        <v>3.5</v>
      </c>
    </row>
    <row r="81" customFormat="false" ht="12.75" hidden="false" customHeight="false" outlineLevel="0" collapsed="false">
      <c r="A81" s="62" t="n">
        <v>37045</v>
      </c>
      <c r="B81" s="63" t="n">
        <v>0</v>
      </c>
      <c r="C81" s="63"/>
      <c r="D81" s="63" t="n">
        <v>2</v>
      </c>
      <c r="E81" s="63"/>
      <c r="F81" s="63" t="n">
        <v>1.1</v>
      </c>
      <c r="G81" s="63"/>
      <c r="H81" s="63" t="n">
        <v>5</v>
      </c>
      <c r="I81" s="64"/>
      <c r="J81" s="63" t="n">
        <v>-2.2</v>
      </c>
      <c r="K81" s="63"/>
      <c r="L81" s="63" t="n">
        <v>35</v>
      </c>
      <c r="M81" s="63"/>
      <c r="N81" s="63" t="n">
        <v>-0.1</v>
      </c>
      <c r="O81" s="63"/>
      <c r="P81" s="63" t="n">
        <v>3.5</v>
      </c>
    </row>
    <row r="82" customFormat="false" ht="12.75" hidden="false" customHeight="false" outlineLevel="0" collapsed="false">
      <c r="A82" s="65" t="n">
        <v>37046</v>
      </c>
      <c r="B82" s="63" t="n">
        <v>0</v>
      </c>
      <c r="C82" s="63"/>
      <c r="D82" s="63" t="n">
        <v>2</v>
      </c>
      <c r="E82" s="63"/>
      <c r="F82" s="63" t="n">
        <v>1.2</v>
      </c>
      <c r="G82" s="63"/>
      <c r="H82" s="63" t="n">
        <v>5</v>
      </c>
      <c r="I82" s="64"/>
      <c r="J82" s="63" t="n">
        <v>-2.2</v>
      </c>
      <c r="K82" s="63"/>
      <c r="L82" s="63" t="n">
        <v>35</v>
      </c>
      <c r="M82" s="63"/>
      <c r="N82" s="63" t="n">
        <v>-0.1</v>
      </c>
      <c r="O82" s="63"/>
      <c r="P82" s="63" t="n">
        <v>3.5</v>
      </c>
    </row>
    <row r="83" customFormat="false" ht="12.75" hidden="false" customHeight="false" outlineLevel="0" collapsed="false">
      <c r="A83" s="65" t="n">
        <v>37047</v>
      </c>
      <c r="B83" s="63" t="n">
        <v>0</v>
      </c>
      <c r="C83" s="63"/>
      <c r="D83" s="63" t="n">
        <v>2</v>
      </c>
      <c r="E83" s="63"/>
      <c r="F83" s="63" t="n">
        <v>1.2</v>
      </c>
      <c r="G83" s="63"/>
      <c r="H83" s="63" t="n">
        <v>5</v>
      </c>
      <c r="I83" s="64"/>
      <c r="J83" s="63" t="n">
        <v>-2.1</v>
      </c>
      <c r="K83" s="63"/>
      <c r="L83" s="63" t="n">
        <v>35</v>
      </c>
      <c r="M83" s="63"/>
      <c r="N83" s="63" t="n">
        <v>-0.1</v>
      </c>
      <c r="O83" s="63"/>
      <c r="P83" s="63" t="n">
        <v>3.5</v>
      </c>
    </row>
    <row r="84" customFormat="false" ht="12.75" hidden="false" customHeight="false" outlineLevel="0" collapsed="false">
      <c r="A84" s="65" t="n">
        <v>37048</v>
      </c>
      <c r="B84" s="63" t="n">
        <v>0</v>
      </c>
      <c r="C84" s="63"/>
      <c r="D84" s="63" t="n">
        <v>2</v>
      </c>
      <c r="E84" s="63"/>
      <c r="F84" s="63" t="n">
        <v>1.2</v>
      </c>
      <c r="G84" s="63"/>
      <c r="H84" s="63" t="n">
        <v>5</v>
      </c>
      <c r="I84" s="64"/>
      <c r="J84" s="63" t="n">
        <v>-2.1</v>
      </c>
      <c r="K84" s="63"/>
      <c r="L84" s="63" t="n">
        <v>35</v>
      </c>
      <c r="M84" s="63"/>
      <c r="N84" s="63" t="n">
        <v>-0.1</v>
      </c>
      <c r="O84" s="63"/>
      <c r="P84" s="63" t="n">
        <v>3.5</v>
      </c>
    </row>
    <row r="85" customFormat="false" ht="12.75" hidden="false" customHeight="false" outlineLevel="0" collapsed="false">
      <c r="A85" s="65" t="n">
        <v>37049</v>
      </c>
      <c r="B85" s="63" t="n">
        <v>0</v>
      </c>
      <c r="C85" s="63"/>
      <c r="D85" s="63" t="n">
        <v>2</v>
      </c>
      <c r="E85" s="63"/>
      <c r="F85" s="63" t="n">
        <v>1.3</v>
      </c>
      <c r="G85" s="63"/>
      <c r="H85" s="63" t="n">
        <v>5</v>
      </c>
      <c r="I85" s="64"/>
      <c r="J85" s="63" t="n">
        <v>-2.1</v>
      </c>
      <c r="K85" s="63"/>
      <c r="L85" s="63" t="n">
        <v>35</v>
      </c>
      <c r="M85" s="63"/>
      <c r="N85" s="63" t="n">
        <v>-0.1</v>
      </c>
      <c r="O85" s="63"/>
      <c r="P85" s="63" t="n">
        <v>3.5</v>
      </c>
    </row>
    <row r="86" customFormat="false" ht="12.75" hidden="false" customHeight="false" outlineLevel="0" collapsed="false">
      <c r="A86" s="65" t="n">
        <v>37050</v>
      </c>
      <c r="B86" s="63" t="n">
        <v>0</v>
      </c>
      <c r="C86" s="63"/>
      <c r="D86" s="63" t="n">
        <v>2</v>
      </c>
      <c r="E86" s="63"/>
      <c r="F86" s="63" t="n">
        <v>1.3</v>
      </c>
      <c r="G86" s="63"/>
      <c r="H86" s="63" t="n">
        <v>5</v>
      </c>
      <c r="I86" s="64"/>
      <c r="J86" s="63" t="n">
        <v>-2.1</v>
      </c>
      <c r="K86" s="63"/>
      <c r="L86" s="63" t="n">
        <v>35</v>
      </c>
      <c r="M86" s="63"/>
      <c r="N86" s="63" t="n">
        <v>-0.1</v>
      </c>
      <c r="O86" s="63"/>
      <c r="P86" s="63" t="n">
        <v>3.5</v>
      </c>
    </row>
    <row r="87" customFormat="false" ht="12.75" hidden="false" customHeight="false" outlineLevel="0" collapsed="false">
      <c r="A87" s="62" t="n">
        <v>37051</v>
      </c>
      <c r="B87" s="63"/>
      <c r="C87" s="63"/>
      <c r="D87" s="63"/>
      <c r="E87" s="63"/>
      <c r="F87" s="63"/>
      <c r="G87" s="63"/>
      <c r="H87" s="63"/>
      <c r="I87" s="64"/>
      <c r="J87" s="63"/>
      <c r="K87" s="63"/>
      <c r="L87" s="63"/>
      <c r="M87" s="63"/>
      <c r="N87" s="63"/>
      <c r="O87" s="63"/>
      <c r="P87" s="63"/>
    </row>
    <row r="88" customFormat="false" ht="12.75" hidden="false" customHeight="false" outlineLevel="0" collapsed="false">
      <c r="A88" s="62" t="n">
        <v>37052</v>
      </c>
      <c r="B88" s="63"/>
      <c r="C88" s="63"/>
      <c r="D88" s="63"/>
      <c r="E88" s="63"/>
      <c r="F88" s="63"/>
      <c r="G88" s="63"/>
      <c r="H88" s="63"/>
      <c r="I88" s="64"/>
      <c r="J88" s="63"/>
      <c r="K88" s="63"/>
      <c r="L88" s="63"/>
      <c r="M88" s="63"/>
      <c r="N88" s="63"/>
      <c r="O88" s="63"/>
      <c r="P88" s="63"/>
    </row>
    <row r="89" customFormat="false" ht="12.75" hidden="false" customHeight="false" outlineLevel="0" collapsed="false">
      <c r="A89" s="65" t="n">
        <v>37053</v>
      </c>
      <c r="B89" s="63"/>
      <c r="C89" s="63"/>
      <c r="D89" s="63"/>
      <c r="E89" s="63"/>
      <c r="F89" s="63"/>
      <c r="G89" s="63"/>
      <c r="H89" s="63"/>
      <c r="I89" s="64"/>
      <c r="J89" s="63"/>
      <c r="K89" s="63"/>
      <c r="L89" s="63"/>
      <c r="M89" s="63"/>
      <c r="N89" s="63"/>
      <c r="O89" s="63"/>
      <c r="P89" s="63"/>
    </row>
    <row r="90" customFormat="false" ht="12.75" hidden="false" customHeight="false" outlineLevel="0" collapsed="false">
      <c r="A90" s="65" t="n">
        <v>37054</v>
      </c>
      <c r="B90" s="63"/>
      <c r="C90" s="63"/>
      <c r="D90" s="63"/>
      <c r="E90" s="63"/>
      <c r="F90" s="63"/>
      <c r="G90" s="63"/>
      <c r="H90" s="63"/>
      <c r="I90" s="64"/>
      <c r="J90" s="63"/>
      <c r="K90" s="63"/>
      <c r="L90" s="63"/>
      <c r="M90" s="63"/>
      <c r="N90" s="63"/>
      <c r="O90" s="63"/>
      <c r="P90" s="63"/>
    </row>
    <row r="91" customFormat="false" ht="12.75" hidden="false" customHeight="false" outlineLevel="0" collapsed="false">
      <c r="A91" s="65" t="n">
        <v>37055</v>
      </c>
      <c r="B91" s="63"/>
      <c r="C91" s="63"/>
      <c r="D91" s="63"/>
      <c r="E91" s="63"/>
      <c r="F91" s="63"/>
      <c r="G91" s="63"/>
      <c r="H91" s="63"/>
      <c r="I91" s="64"/>
      <c r="J91" s="63"/>
      <c r="K91" s="63"/>
      <c r="L91" s="63"/>
      <c r="M91" s="63"/>
      <c r="N91" s="63"/>
      <c r="O91" s="63"/>
      <c r="P91" s="63"/>
    </row>
    <row r="92" customFormat="false" ht="12.75" hidden="false" customHeight="false" outlineLevel="0" collapsed="false">
      <c r="A92" s="65" t="n">
        <v>37056</v>
      </c>
      <c r="B92" s="63"/>
      <c r="C92" s="63"/>
      <c r="D92" s="63"/>
      <c r="E92" s="63"/>
      <c r="F92" s="63"/>
      <c r="G92" s="63"/>
      <c r="H92" s="63"/>
      <c r="I92" s="64"/>
      <c r="J92" s="63"/>
      <c r="K92" s="63"/>
      <c r="L92" s="63"/>
      <c r="M92" s="63"/>
      <c r="N92" s="63"/>
      <c r="O92" s="63"/>
      <c r="P92" s="63"/>
    </row>
    <row r="93" customFormat="false" ht="12.75" hidden="false" customHeight="false" outlineLevel="0" collapsed="false">
      <c r="A93" s="65" t="n">
        <v>37057</v>
      </c>
      <c r="B93" s="63"/>
      <c r="C93" s="63"/>
      <c r="D93" s="63"/>
      <c r="E93" s="63"/>
      <c r="F93" s="63"/>
      <c r="G93" s="63"/>
      <c r="H93" s="63"/>
      <c r="I93" s="64"/>
      <c r="J93" s="63"/>
      <c r="K93" s="63"/>
      <c r="L93" s="63"/>
      <c r="M93" s="63"/>
      <c r="N93" s="63"/>
      <c r="O93" s="63"/>
      <c r="P93" s="63"/>
    </row>
    <row r="94" customFormat="false" ht="12.75" hidden="false" customHeight="false" outlineLevel="0" collapsed="false">
      <c r="A94" s="62" t="n">
        <v>37058</v>
      </c>
      <c r="B94" s="63"/>
      <c r="C94" s="63"/>
      <c r="D94" s="63"/>
      <c r="E94" s="63"/>
      <c r="F94" s="63"/>
      <c r="G94" s="63"/>
      <c r="H94" s="63"/>
      <c r="I94" s="64"/>
      <c r="J94" s="63"/>
      <c r="K94" s="63"/>
      <c r="L94" s="63"/>
      <c r="M94" s="63"/>
      <c r="N94" s="63"/>
      <c r="O94" s="63"/>
      <c r="P94" s="63"/>
    </row>
    <row r="95" customFormat="false" ht="12.75" hidden="false" customHeight="false" outlineLevel="0" collapsed="false">
      <c r="A95" s="62" t="n">
        <v>37059</v>
      </c>
      <c r="B95" s="63"/>
      <c r="C95" s="63"/>
      <c r="D95" s="63"/>
      <c r="E95" s="63"/>
      <c r="F95" s="63"/>
      <c r="G95" s="63"/>
      <c r="H95" s="63"/>
      <c r="I95" s="64"/>
      <c r="J95" s="63"/>
      <c r="K95" s="63"/>
      <c r="L95" s="63"/>
      <c r="M95" s="63"/>
      <c r="N95" s="63"/>
      <c r="O95" s="63"/>
      <c r="P95" s="63"/>
    </row>
    <row r="96" customFormat="false" ht="12.75" hidden="false" customHeight="false" outlineLevel="0" collapsed="false">
      <c r="A96" s="65" t="n">
        <v>37060</v>
      </c>
      <c r="B96" s="63"/>
      <c r="C96" s="63"/>
      <c r="D96" s="63"/>
      <c r="E96" s="63"/>
      <c r="F96" s="63"/>
      <c r="G96" s="63"/>
      <c r="H96" s="63"/>
      <c r="I96" s="64"/>
      <c r="J96" s="63"/>
      <c r="K96" s="63"/>
      <c r="L96" s="63"/>
      <c r="M96" s="63"/>
      <c r="N96" s="63"/>
      <c r="O96" s="63"/>
      <c r="P96" s="63"/>
    </row>
    <row r="97" customFormat="false" ht="12.75" hidden="false" customHeight="false" outlineLevel="0" collapsed="false">
      <c r="A97" s="65" t="n">
        <v>37061</v>
      </c>
      <c r="B97" s="63"/>
      <c r="C97" s="63"/>
      <c r="D97" s="63"/>
      <c r="E97" s="63"/>
      <c r="F97" s="63"/>
      <c r="G97" s="63"/>
      <c r="H97" s="63"/>
      <c r="I97" s="64"/>
      <c r="J97" s="63"/>
      <c r="K97" s="63"/>
      <c r="L97" s="63"/>
      <c r="M97" s="63"/>
      <c r="N97" s="63"/>
      <c r="O97" s="63"/>
      <c r="P97" s="63"/>
    </row>
    <row r="98" customFormat="false" ht="12.75" hidden="false" customHeight="false" outlineLevel="0" collapsed="false">
      <c r="A98" s="65" t="n">
        <v>37062</v>
      </c>
      <c r="B98" s="63"/>
      <c r="C98" s="63"/>
      <c r="D98" s="63"/>
      <c r="E98" s="63"/>
      <c r="F98" s="63"/>
      <c r="G98" s="63"/>
      <c r="H98" s="63"/>
      <c r="I98" s="64"/>
      <c r="J98" s="63"/>
      <c r="K98" s="63"/>
      <c r="L98" s="63"/>
      <c r="M98" s="63"/>
      <c r="N98" s="63"/>
      <c r="O98" s="63"/>
      <c r="P98" s="63"/>
    </row>
    <row r="99" customFormat="false" ht="12.75" hidden="false" customHeight="false" outlineLevel="0" collapsed="false">
      <c r="A99" s="65" t="n">
        <v>37063</v>
      </c>
      <c r="B99" s="63"/>
      <c r="C99" s="63"/>
      <c r="D99" s="63"/>
      <c r="E99" s="63"/>
      <c r="F99" s="63"/>
      <c r="G99" s="63"/>
      <c r="H99" s="63"/>
      <c r="I99" s="64"/>
      <c r="J99" s="63"/>
      <c r="K99" s="63"/>
      <c r="L99" s="63"/>
      <c r="M99" s="63"/>
      <c r="N99" s="63"/>
      <c r="O99" s="63"/>
      <c r="P99" s="63"/>
    </row>
    <row r="100" customFormat="false" ht="12.75" hidden="false" customHeight="false" outlineLevel="0" collapsed="false">
      <c r="A100" s="65" t="n">
        <v>37064</v>
      </c>
      <c r="B100" s="63"/>
      <c r="C100" s="63"/>
      <c r="D100" s="63"/>
      <c r="E100" s="63"/>
      <c r="F100" s="63"/>
      <c r="G100" s="63"/>
      <c r="H100" s="63"/>
      <c r="I100" s="64"/>
      <c r="J100" s="63"/>
      <c r="K100" s="63"/>
      <c r="L100" s="63"/>
      <c r="M100" s="63"/>
      <c r="N100" s="63"/>
      <c r="O100" s="63"/>
      <c r="P100" s="63"/>
    </row>
    <row r="101" customFormat="false" ht="12.75" hidden="false" customHeight="false" outlineLevel="0" collapsed="false">
      <c r="A101" s="62" t="n">
        <v>37065</v>
      </c>
      <c r="B101" s="63"/>
      <c r="C101" s="63"/>
      <c r="D101" s="63"/>
      <c r="E101" s="63"/>
      <c r="F101" s="63"/>
      <c r="G101" s="63"/>
      <c r="H101" s="63"/>
      <c r="I101" s="64"/>
      <c r="J101" s="63"/>
      <c r="K101" s="63"/>
      <c r="L101" s="63"/>
      <c r="M101" s="63"/>
      <c r="N101" s="63"/>
      <c r="O101" s="63"/>
      <c r="P101" s="63"/>
    </row>
    <row r="102" customFormat="false" ht="12.75" hidden="false" customHeight="false" outlineLevel="0" collapsed="false">
      <c r="A102" s="62" t="n">
        <v>37066</v>
      </c>
      <c r="B102" s="63"/>
      <c r="C102" s="63"/>
      <c r="D102" s="63"/>
      <c r="E102" s="63"/>
      <c r="F102" s="63"/>
      <c r="G102" s="63"/>
      <c r="H102" s="63"/>
      <c r="I102" s="64"/>
      <c r="J102" s="63"/>
      <c r="K102" s="63"/>
      <c r="L102" s="63"/>
      <c r="M102" s="63"/>
      <c r="N102" s="63"/>
      <c r="O102" s="63"/>
      <c r="P102" s="63"/>
    </row>
    <row r="103" customFormat="false" ht="12.75" hidden="false" customHeight="false" outlineLevel="0" collapsed="false">
      <c r="A103" s="65" t="n">
        <v>37067</v>
      </c>
      <c r="B103" s="63"/>
      <c r="C103" s="63"/>
      <c r="D103" s="63"/>
      <c r="E103" s="63"/>
      <c r="F103" s="63"/>
      <c r="G103" s="63"/>
      <c r="H103" s="63"/>
      <c r="I103" s="64"/>
      <c r="J103" s="63"/>
      <c r="K103" s="63"/>
      <c r="L103" s="63"/>
      <c r="M103" s="63"/>
      <c r="N103" s="63"/>
      <c r="O103" s="63"/>
      <c r="P103" s="63"/>
    </row>
    <row r="104" customFormat="false" ht="12.75" hidden="false" customHeight="false" outlineLevel="0" collapsed="false">
      <c r="A104" s="65" t="n">
        <v>37068</v>
      </c>
      <c r="B104" s="63"/>
      <c r="C104" s="63"/>
      <c r="D104" s="63"/>
      <c r="E104" s="63"/>
      <c r="F104" s="63"/>
      <c r="G104" s="63"/>
      <c r="H104" s="63"/>
      <c r="I104" s="64"/>
      <c r="J104" s="63"/>
      <c r="K104" s="63"/>
      <c r="L104" s="63"/>
      <c r="M104" s="63"/>
      <c r="N104" s="63"/>
      <c r="O104" s="63"/>
      <c r="P104" s="63"/>
    </row>
    <row r="105" customFormat="false" ht="12.75" hidden="false" customHeight="false" outlineLevel="0" collapsed="false">
      <c r="A105" s="65" t="n">
        <v>37069</v>
      </c>
      <c r="B105" s="63"/>
      <c r="C105" s="63"/>
      <c r="D105" s="63"/>
      <c r="E105" s="63"/>
      <c r="F105" s="63"/>
      <c r="G105" s="63"/>
      <c r="H105" s="63"/>
      <c r="I105" s="64"/>
      <c r="J105" s="63"/>
      <c r="K105" s="63"/>
      <c r="L105" s="63"/>
      <c r="M105" s="63"/>
      <c r="N105" s="63"/>
      <c r="O105" s="63"/>
      <c r="P105" s="63"/>
    </row>
    <row r="106" customFormat="false" ht="12.75" hidden="false" customHeight="false" outlineLevel="0" collapsed="false">
      <c r="A106" s="65" t="n">
        <v>37070</v>
      </c>
      <c r="B106" s="63"/>
      <c r="C106" s="63"/>
      <c r="D106" s="63"/>
      <c r="E106" s="63"/>
      <c r="F106" s="63"/>
      <c r="G106" s="63"/>
      <c r="H106" s="63"/>
      <c r="I106" s="64"/>
      <c r="J106" s="63"/>
      <c r="K106" s="63"/>
      <c r="L106" s="63"/>
      <c r="M106" s="63"/>
      <c r="N106" s="63"/>
      <c r="O106" s="63"/>
      <c r="P106" s="63"/>
    </row>
    <row r="107" customFormat="false" ht="12.75" hidden="false" customHeight="false" outlineLevel="0" collapsed="false">
      <c r="A107" s="65" t="n">
        <v>37071</v>
      </c>
      <c r="B107" s="63"/>
      <c r="C107" s="63"/>
      <c r="D107" s="63"/>
      <c r="E107" s="63"/>
      <c r="F107" s="63"/>
      <c r="G107" s="63"/>
      <c r="H107" s="63"/>
      <c r="I107" s="64"/>
      <c r="J107" s="63"/>
      <c r="K107" s="63"/>
      <c r="L107" s="63"/>
      <c r="M107" s="63"/>
      <c r="N107" s="63"/>
      <c r="O107" s="63"/>
      <c r="P107" s="63"/>
    </row>
    <row r="108" customFormat="false" ht="12.75" hidden="false" customHeight="false" outlineLevel="0" collapsed="false">
      <c r="A108" s="62" t="n">
        <v>37072</v>
      </c>
      <c r="B108" s="63"/>
      <c r="C108" s="63"/>
      <c r="D108" s="63"/>
      <c r="E108" s="63"/>
      <c r="F108" s="63"/>
      <c r="G108" s="63"/>
      <c r="H108" s="63"/>
      <c r="I108" s="64"/>
      <c r="J108" s="63"/>
      <c r="K108" s="63"/>
      <c r="L108" s="63"/>
      <c r="M108" s="63"/>
      <c r="N108" s="63"/>
      <c r="O108" s="63"/>
      <c r="P108" s="63"/>
    </row>
    <row r="109" customFormat="false" ht="12.75" hidden="false" customHeight="false" outlineLevel="0" collapsed="false">
      <c r="A109" s="65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2"/>
      <c r="N109" s="71"/>
      <c r="O109" s="72"/>
      <c r="P109" s="72"/>
    </row>
    <row r="110" customFormat="false" ht="12.75" hidden="false" customHeight="false" outlineLevel="0" collapsed="false">
      <c r="A110" s="65"/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2"/>
      <c r="N110" s="71"/>
      <c r="O110" s="72"/>
      <c r="P110" s="72"/>
    </row>
    <row r="111" customFormat="false" ht="12.75" hidden="false" customHeight="false" outlineLevel="0" collapsed="false">
      <c r="A111" s="65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2"/>
      <c r="N111" s="71"/>
      <c r="O111" s="72"/>
      <c r="P111" s="72"/>
    </row>
    <row r="112" customFormat="false" ht="12.75" hidden="false" customHeight="false" outlineLevel="0" collapsed="false"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2"/>
      <c r="N112" s="71"/>
      <c r="O112" s="72"/>
      <c r="P112" s="72"/>
    </row>
    <row r="113" customFormat="false" ht="12.75" hidden="false" customHeight="false" outlineLevel="0" collapsed="false"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2"/>
      <c r="N113" s="71"/>
      <c r="O113" s="72"/>
      <c r="P113" s="72"/>
    </row>
    <row r="114" customFormat="false" ht="12.75" hidden="false" customHeight="false" outlineLevel="0" collapsed="false"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2"/>
      <c r="N114" s="71"/>
      <c r="O114" s="72"/>
      <c r="P114" s="72"/>
    </row>
    <row r="115" customFormat="false" ht="12.75" hidden="false" customHeight="false" outlineLevel="0" collapsed="false"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2"/>
      <c r="N115" s="71"/>
      <c r="O115" s="72"/>
      <c r="P115" s="72"/>
    </row>
    <row r="116" customFormat="false" ht="12.75" hidden="false" customHeight="false" outlineLevel="0" collapsed="false"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2"/>
      <c r="N116" s="71"/>
      <c r="O116" s="72"/>
      <c r="P116" s="72"/>
    </row>
    <row r="117" customFormat="false" ht="12.75" hidden="false" customHeight="false" outlineLevel="0" collapsed="false"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2"/>
      <c r="N117" s="71"/>
      <c r="O117" s="72"/>
      <c r="P117" s="72"/>
    </row>
    <row r="118" customFormat="false" ht="12.75" hidden="false" customHeight="false" outlineLevel="0" collapsed="false"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2"/>
      <c r="N118" s="71"/>
      <c r="O118" s="72"/>
      <c r="P118" s="72"/>
    </row>
    <row r="119" customFormat="false" ht="12.75" hidden="false" customHeight="false" outlineLevel="0" collapsed="false"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2"/>
      <c r="N119" s="71"/>
      <c r="O119" s="72"/>
      <c r="P119" s="72"/>
    </row>
    <row r="120" customFormat="false" ht="12.75" hidden="false" customHeight="false" outlineLevel="0" collapsed="false"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2"/>
      <c r="N120" s="71"/>
      <c r="O120" s="72"/>
      <c r="P120" s="72"/>
    </row>
    <row r="121" customFormat="false" ht="12.75" hidden="false" customHeight="false" outlineLevel="0" collapsed="false"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2"/>
      <c r="N121" s="71"/>
      <c r="O121" s="72"/>
      <c r="P121" s="72"/>
    </row>
    <row r="122" customFormat="false" ht="12.75" hidden="false" customHeight="false" outlineLevel="0" collapsed="false"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2"/>
      <c r="N122" s="71"/>
      <c r="O122" s="72"/>
      <c r="P122" s="72"/>
    </row>
    <row r="123" customFormat="false" ht="12.75" hidden="false" customHeight="false" outlineLevel="0" collapsed="false"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2"/>
      <c r="N123" s="71"/>
      <c r="O123" s="72"/>
      <c r="P123" s="72"/>
    </row>
    <row r="124" customFormat="false" ht="12.75" hidden="false" customHeight="false" outlineLevel="0" collapsed="false"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2"/>
      <c r="N124" s="71"/>
      <c r="O124" s="72"/>
      <c r="P124" s="72"/>
    </row>
    <row r="125" customFormat="false" ht="12.75" hidden="false" customHeight="false" outlineLevel="0" collapsed="false"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2"/>
      <c r="N125" s="71"/>
      <c r="O125" s="72"/>
      <c r="P125" s="72"/>
    </row>
    <row r="126" customFormat="false" ht="12.75" hidden="false" customHeight="false" outlineLevel="0" collapsed="false">
      <c r="B126" s="71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2"/>
      <c r="N126" s="71"/>
      <c r="O126" s="72"/>
      <c r="P126" s="72"/>
    </row>
    <row r="127" customFormat="false" ht="12.75" hidden="false" customHeight="false" outlineLevel="0" collapsed="false"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2"/>
      <c r="N127" s="71"/>
      <c r="O127" s="72"/>
      <c r="P127" s="72"/>
    </row>
    <row r="128" customFormat="false" ht="12.75" hidden="false" customHeight="false" outlineLevel="0" collapsed="false"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2"/>
      <c r="N128" s="71"/>
      <c r="O128" s="72"/>
      <c r="P128" s="72"/>
    </row>
    <row r="129" customFormat="false" ht="12.75" hidden="false" customHeight="false" outlineLevel="0" collapsed="false"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2"/>
      <c r="N129" s="71"/>
      <c r="O129" s="72"/>
      <c r="P129" s="72"/>
    </row>
    <row r="130" customFormat="false" ht="12.75" hidden="false" customHeight="false" outlineLevel="0" collapsed="false"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2"/>
      <c r="N130" s="71"/>
      <c r="O130" s="72"/>
      <c r="P130" s="72"/>
    </row>
    <row r="131" customFormat="false" ht="12.75" hidden="false" customHeight="false" outlineLevel="0" collapsed="false"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2"/>
      <c r="N131" s="71"/>
      <c r="O131" s="72"/>
      <c r="P131" s="72"/>
    </row>
    <row r="132" customFormat="false" ht="12.75" hidden="false" customHeight="false" outlineLevel="0" collapsed="false"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2"/>
      <c r="N132" s="71"/>
      <c r="O132" s="72"/>
      <c r="P132" s="72"/>
    </row>
    <row r="133" customFormat="false" ht="12.75" hidden="false" customHeight="false" outlineLevel="0" collapsed="false"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2"/>
      <c r="N133" s="71"/>
      <c r="O133" s="72"/>
      <c r="P133" s="72"/>
    </row>
    <row r="134" customFormat="false" ht="12.75" hidden="false" customHeight="false" outlineLevel="0" collapsed="false"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2"/>
      <c r="N134" s="71"/>
      <c r="O134" s="72"/>
      <c r="P134" s="72"/>
    </row>
    <row r="135" customFormat="false" ht="12.75" hidden="false" customHeight="false" outlineLevel="0" collapsed="false"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2"/>
      <c r="N135" s="71"/>
      <c r="O135" s="72"/>
      <c r="P135" s="72"/>
    </row>
    <row r="136" customFormat="false" ht="12.75" hidden="false" customHeight="false" outlineLevel="0" collapsed="false"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2"/>
      <c r="N136" s="71"/>
      <c r="O136" s="72"/>
      <c r="P136" s="72"/>
    </row>
    <row r="137" customFormat="false" ht="12.75" hidden="false" customHeight="false" outlineLevel="0" collapsed="false"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2"/>
      <c r="N137" s="71"/>
      <c r="O137" s="72"/>
      <c r="P137" s="72"/>
    </row>
    <row r="138" customFormat="false" ht="12.75" hidden="false" customHeight="false" outlineLevel="0" collapsed="false"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2"/>
      <c r="N138" s="71"/>
      <c r="O138" s="72"/>
      <c r="P138" s="72"/>
    </row>
    <row r="139" customFormat="false" ht="12.75" hidden="false" customHeight="false" outlineLevel="0" collapsed="false"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2"/>
      <c r="N139" s="71"/>
      <c r="O139" s="72"/>
      <c r="P139" s="72"/>
    </row>
    <row r="140" customFormat="false" ht="12.75" hidden="false" customHeight="false" outlineLevel="0" collapsed="false"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2"/>
      <c r="N140" s="71"/>
      <c r="O140" s="72"/>
      <c r="P140" s="72"/>
    </row>
    <row r="141" customFormat="false" ht="12.75" hidden="false" customHeight="false" outlineLevel="0" collapsed="false"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2"/>
      <c r="N141" s="71"/>
      <c r="O141" s="72"/>
      <c r="P141" s="72"/>
    </row>
    <row r="142" customFormat="false" ht="12.75" hidden="false" customHeight="false" outlineLevel="0" collapsed="false"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2"/>
      <c r="N142" s="71"/>
      <c r="O142" s="72"/>
      <c r="P142" s="72"/>
    </row>
    <row r="143" customFormat="false" ht="12.75" hidden="false" customHeight="false" outlineLevel="0" collapsed="false">
      <c r="B143" s="71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2"/>
      <c r="N143" s="71"/>
      <c r="O143" s="72"/>
      <c r="P143" s="72"/>
    </row>
    <row r="144" customFormat="false" ht="12.75" hidden="false" customHeight="false" outlineLevel="0" collapsed="false">
      <c r="B144" s="71"/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2"/>
      <c r="N144" s="71"/>
      <c r="O144" s="72"/>
      <c r="P144" s="72"/>
    </row>
    <row r="145" customFormat="false" ht="12.75" hidden="false" customHeight="false" outlineLevel="0" collapsed="false"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2"/>
      <c r="N145" s="71"/>
      <c r="O145" s="72"/>
      <c r="P145" s="72"/>
    </row>
    <row r="146" customFormat="false" ht="12.75" hidden="false" customHeight="false" outlineLevel="0" collapsed="false"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2"/>
      <c r="N146" s="71"/>
      <c r="O146" s="72"/>
      <c r="P146" s="72"/>
    </row>
    <row r="147" customFormat="false" ht="12.75" hidden="false" customHeight="false" outlineLevel="0" collapsed="false"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2"/>
      <c r="N147" s="71"/>
      <c r="O147" s="72"/>
      <c r="P147" s="72"/>
    </row>
    <row r="148" customFormat="false" ht="12.75" hidden="false" customHeight="false" outlineLevel="0" collapsed="false"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2"/>
      <c r="N148" s="71"/>
      <c r="O148" s="72"/>
      <c r="P148" s="72"/>
    </row>
    <row r="149" customFormat="false" ht="12.75" hidden="false" customHeight="false" outlineLevel="0" collapsed="false"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2"/>
      <c r="N149" s="71"/>
      <c r="O149" s="72"/>
      <c r="P149" s="72"/>
    </row>
    <row r="150" customFormat="false" ht="12.75" hidden="false" customHeight="false" outlineLevel="0" collapsed="false"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2"/>
      <c r="N150" s="71"/>
      <c r="O150" s="72"/>
      <c r="P150" s="72"/>
    </row>
    <row r="151" customFormat="false" ht="12.75" hidden="false" customHeight="false" outlineLevel="0" collapsed="false"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2"/>
      <c r="N151" s="71"/>
      <c r="O151" s="72"/>
      <c r="P151" s="72"/>
    </row>
    <row r="152" customFormat="false" ht="12.75" hidden="false" customHeight="false" outlineLevel="0" collapsed="false">
      <c r="B152" s="71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2"/>
      <c r="N152" s="71"/>
      <c r="O152" s="72"/>
      <c r="P152" s="72"/>
    </row>
    <row r="153" customFormat="false" ht="12.75" hidden="false" customHeight="false" outlineLevel="0" collapsed="false"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2"/>
      <c r="N153" s="71"/>
      <c r="O153" s="72"/>
      <c r="P153" s="72"/>
    </row>
    <row r="154" customFormat="false" ht="12.75" hidden="false" customHeight="false" outlineLevel="0" collapsed="false"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2"/>
      <c r="N154" s="71"/>
      <c r="O154" s="72"/>
      <c r="P154" s="72"/>
    </row>
    <row r="155" customFormat="false" ht="12.75" hidden="false" customHeight="false" outlineLevel="0" collapsed="false"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2"/>
      <c r="N155" s="71"/>
      <c r="O155" s="72"/>
      <c r="P155" s="72"/>
    </row>
    <row r="156" customFormat="false" ht="12.75" hidden="false" customHeight="false" outlineLevel="0" collapsed="false"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2"/>
      <c r="N156" s="71"/>
      <c r="O156" s="72"/>
      <c r="P156" s="72"/>
    </row>
    <row r="157" customFormat="false" ht="12.75" hidden="false" customHeight="false" outlineLevel="0" collapsed="false"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2"/>
      <c r="N157" s="71"/>
      <c r="O157" s="72"/>
      <c r="P157" s="72"/>
    </row>
    <row r="158" customFormat="false" ht="12.75" hidden="false" customHeight="false" outlineLevel="0" collapsed="false"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2"/>
      <c r="N158" s="71"/>
      <c r="O158" s="72"/>
      <c r="P158" s="72"/>
    </row>
    <row r="159" customFormat="false" ht="12.75" hidden="false" customHeight="false" outlineLevel="0" collapsed="false"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2"/>
      <c r="N159" s="71"/>
      <c r="O159" s="72"/>
      <c r="P159" s="72"/>
    </row>
    <row r="160" customFormat="false" ht="12.75" hidden="false" customHeight="false" outlineLevel="0" collapsed="false"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2"/>
      <c r="N160" s="71"/>
      <c r="O160" s="72"/>
      <c r="P160" s="72"/>
    </row>
    <row r="161" customFormat="false" ht="12.75" hidden="false" customHeight="false" outlineLevel="0" collapsed="false"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2"/>
      <c r="N161" s="71"/>
      <c r="O161" s="72"/>
      <c r="P161" s="72"/>
    </row>
    <row r="162" customFormat="false" ht="12.75" hidden="false" customHeight="false" outlineLevel="0" collapsed="false"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2"/>
      <c r="N162" s="71"/>
      <c r="O162" s="72"/>
      <c r="P162" s="72"/>
    </row>
    <row r="163" customFormat="false" ht="12.75" hidden="false" customHeight="false" outlineLevel="0" collapsed="false"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2"/>
      <c r="N163" s="71"/>
      <c r="O163" s="72"/>
      <c r="P163" s="72"/>
    </row>
    <row r="164" customFormat="false" ht="12.75" hidden="false" customHeight="false" outlineLevel="0" collapsed="false"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2"/>
      <c r="N164" s="71"/>
      <c r="O164" s="72"/>
      <c r="P164" s="72"/>
    </row>
    <row r="165" customFormat="false" ht="12.75" hidden="false" customHeight="false" outlineLevel="0" collapsed="false"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2"/>
      <c r="N165" s="71"/>
      <c r="O165" s="72"/>
      <c r="P165" s="72"/>
    </row>
    <row r="166" customFormat="false" ht="12.75" hidden="false" customHeight="false" outlineLevel="0" collapsed="false"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2"/>
      <c r="N166" s="71"/>
      <c r="O166" s="72"/>
      <c r="P166" s="72"/>
    </row>
    <row r="167" customFormat="false" ht="12.75" hidden="false" customHeight="false" outlineLevel="0" collapsed="false"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2"/>
      <c r="N167" s="71"/>
      <c r="O167" s="72"/>
      <c r="P167" s="72"/>
    </row>
    <row r="168" customFormat="false" ht="12.75" hidden="false" customHeight="false" outlineLevel="0" collapsed="false"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2"/>
      <c r="N168" s="71"/>
      <c r="O168" s="72"/>
      <c r="P168" s="72"/>
    </row>
    <row r="169" customFormat="false" ht="12.75" hidden="false" customHeight="false" outlineLevel="0" collapsed="false"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2"/>
      <c r="N169" s="71"/>
      <c r="O169" s="72"/>
      <c r="P169" s="72"/>
    </row>
    <row r="170" customFormat="false" ht="12.75" hidden="false" customHeight="false" outlineLevel="0" collapsed="false"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2"/>
      <c r="N170" s="71"/>
      <c r="O170" s="72"/>
      <c r="P170" s="72"/>
    </row>
    <row r="171" customFormat="false" ht="12.75" hidden="false" customHeight="false" outlineLevel="0" collapsed="false"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2"/>
      <c r="N171" s="71"/>
      <c r="O171" s="72"/>
      <c r="P171" s="72"/>
    </row>
    <row r="172" customFormat="false" ht="12.75" hidden="false" customHeight="false" outlineLevel="0" collapsed="false"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2"/>
      <c r="N172" s="71"/>
      <c r="O172" s="72"/>
      <c r="P172" s="72"/>
    </row>
    <row r="173" customFormat="false" ht="12.75" hidden="false" customHeight="false" outlineLevel="0" collapsed="false"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2"/>
      <c r="N173" s="71"/>
      <c r="O173" s="72"/>
      <c r="P173" s="72"/>
    </row>
    <row r="174" customFormat="false" ht="12.75" hidden="false" customHeight="false" outlineLevel="0" collapsed="false"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2"/>
      <c r="N174" s="71"/>
      <c r="O174" s="72"/>
      <c r="P174" s="72"/>
    </row>
    <row r="175" customFormat="false" ht="12.75" hidden="false" customHeight="false" outlineLevel="0" collapsed="false"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2"/>
      <c r="N175" s="71"/>
      <c r="O175" s="72"/>
      <c r="P175" s="72"/>
    </row>
    <row r="176" customFormat="false" ht="12.75" hidden="false" customHeight="false" outlineLevel="0" collapsed="false"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2"/>
      <c r="N176" s="71"/>
      <c r="O176" s="72"/>
      <c r="P176" s="72"/>
    </row>
    <row r="177" customFormat="false" ht="12.75" hidden="false" customHeight="false" outlineLevel="0" collapsed="false"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2"/>
      <c r="N177" s="71"/>
      <c r="O177" s="72"/>
      <c r="P177" s="72"/>
    </row>
    <row r="178" customFormat="false" ht="12.75" hidden="false" customHeight="false" outlineLevel="0" collapsed="false"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2"/>
      <c r="N178" s="71"/>
      <c r="O178" s="72"/>
      <c r="P178" s="72"/>
    </row>
    <row r="179" customFormat="false" ht="12.75" hidden="false" customHeight="false" outlineLevel="0" collapsed="false"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2"/>
      <c r="N179" s="71"/>
      <c r="O179" s="72"/>
      <c r="P179" s="72"/>
    </row>
    <row r="180" customFormat="false" ht="12.75" hidden="false" customHeight="false" outlineLevel="0" collapsed="false">
      <c r="B180" s="71"/>
      <c r="C180" s="71"/>
      <c r="D180" s="71"/>
      <c r="E180" s="71"/>
      <c r="F180" s="71"/>
      <c r="G180" s="71"/>
      <c r="H180" s="71"/>
      <c r="I180" s="71"/>
      <c r="J180" s="71"/>
      <c r="K180" s="71"/>
      <c r="L180" s="71"/>
      <c r="M180" s="72"/>
      <c r="N180" s="71"/>
      <c r="O180" s="72"/>
      <c r="P180" s="72"/>
    </row>
    <row r="181" customFormat="false" ht="12.75" hidden="false" customHeight="false" outlineLevel="0" collapsed="false">
      <c r="B181" s="71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2"/>
      <c r="N181" s="71"/>
      <c r="O181" s="72"/>
      <c r="P181" s="72"/>
    </row>
    <row r="182" customFormat="false" ht="12.75" hidden="false" customHeight="false" outlineLevel="0" collapsed="false">
      <c r="B182" s="71"/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2"/>
      <c r="N182" s="71"/>
      <c r="O182" s="72"/>
      <c r="P182" s="72"/>
    </row>
    <row r="183" customFormat="false" ht="12.75" hidden="false" customHeight="false" outlineLevel="0" collapsed="false">
      <c r="B183" s="71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2"/>
      <c r="N183" s="71"/>
      <c r="O183" s="72"/>
      <c r="P183" s="72"/>
    </row>
    <row r="184" customFormat="false" ht="12.75" hidden="false" customHeight="false" outlineLevel="0" collapsed="false">
      <c r="B184" s="71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2"/>
      <c r="N184" s="71"/>
      <c r="O184" s="72"/>
      <c r="P184" s="72"/>
    </row>
    <row r="185" customFormat="false" ht="12.75" hidden="false" customHeight="false" outlineLevel="0" collapsed="false"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2"/>
      <c r="N185" s="71"/>
      <c r="O185" s="72"/>
      <c r="P185" s="72"/>
    </row>
    <row r="186" customFormat="false" ht="12.75" hidden="false" customHeight="false" outlineLevel="0" collapsed="false"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2"/>
      <c r="N186" s="71"/>
      <c r="O186" s="72"/>
      <c r="P186" s="72"/>
    </row>
    <row r="187" customFormat="false" ht="12.75" hidden="false" customHeight="false" outlineLevel="0" collapsed="false"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2"/>
      <c r="N187" s="71"/>
      <c r="O187" s="72"/>
      <c r="P187" s="72"/>
    </row>
    <row r="188" customFormat="false" ht="12.75" hidden="false" customHeight="false" outlineLevel="0" collapsed="false"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2"/>
      <c r="N188" s="71"/>
      <c r="O188" s="72"/>
      <c r="P188" s="72"/>
    </row>
    <row r="189" customFormat="false" ht="12.75" hidden="false" customHeight="false" outlineLevel="0" collapsed="false"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2"/>
      <c r="N189" s="71"/>
      <c r="O189" s="72"/>
      <c r="P189" s="72"/>
    </row>
  </sheetData>
  <mergeCells count="4">
    <mergeCell ref="B16:D16"/>
    <mergeCell ref="F16:H16"/>
    <mergeCell ref="J16:L16"/>
    <mergeCell ref="N16:P16"/>
  </mergeCells>
  <printOptions headings="false" gridLines="false" gridLinesSet="true" horizontalCentered="false" verticalCentered="false"/>
  <pageMargins left="0.5" right="0.25" top="0.75" bottom="0.25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&amp;CSouth America DPR Info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36.14"/>
    <col collapsed="false" customWidth="true" hidden="false" outlineLevel="0" max="2" min="2" style="40" width="2.56"/>
    <col collapsed="false" customWidth="true" hidden="false" outlineLevel="0" max="3" min="3" style="73" width="13.7"/>
    <col collapsed="false" customWidth="true" hidden="false" outlineLevel="0" max="4" min="4" style="74" width="4.99"/>
    <col collapsed="false" customWidth="true" hidden="false" outlineLevel="0" max="5" min="5" style="73" width="13.7"/>
    <col collapsed="false" customWidth="true" hidden="false" outlineLevel="0" max="6" min="6" style="40" width="5.28"/>
    <col collapsed="false" customWidth="true" hidden="false" outlineLevel="0" max="7" min="7" style="73" width="13.7"/>
    <col collapsed="false" customWidth="true" hidden="false" outlineLevel="0" max="8" min="8" style="40" width="1.7"/>
    <col collapsed="false" customWidth="true" hidden="false" outlineLevel="0" max="9" min="9" style="73" width="14.56"/>
    <col collapsed="false" customWidth="true" hidden="false" outlineLevel="0" max="10" min="10" style="74" width="5.28"/>
    <col collapsed="false" customWidth="true" hidden="false" outlineLevel="0" max="11" min="11" style="73" width="13.7"/>
    <col collapsed="false" customWidth="true" hidden="false" outlineLevel="0" max="12" min="12" style="40" width="2.84"/>
    <col collapsed="false" customWidth="true" hidden="false" outlineLevel="0" max="13" min="13" style="73" width="13.7"/>
    <col collapsed="false" customWidth="true" hidden="false" outlineLevel="0" max="14" min="14" style="40" width="1.7"/>
    <col collapsed="false" customWidth="true" hidden="false" outlineLevel="0" max="15" min="15" style="73" width="13.7"/>
    <col collapsed="false" customWidth="true" hidden="false" outlineLevel="0" max="16" min="16" style="40" width="1.56"/>
    <col collapsed="false" customWidth="true" hidden="false" outlineLevel="0" max="17" min="17" style="40" width="19.14"/>
    <col collapsed="false" customWidth="false" hidden="false" outlineLevel="0" max="257" min="18" style="40" width="9.14"/>
  </cols>
  <sheetData>
    <row r="1" customFormat="false" ht="18" hidden="false" customHeight="false" outlineLevel="0" collapsed="false">
      <c r="A1" s="75" t="s">
        <v>37</v>
      </c>
    </row>
    <row r="2" customFormat="false" ht="23.25" hidden="false" customHeight="true" outlineLevel="0" collapsed="false"/>
    <row r="3" customFormat="false" ht="12" hidden="false" customHeight="false" outlineLevel="0" collapsed="false">
      <c r="A3" s="76" t="s">
        <v>38</v>
      </c>
      <c r="B3" s="77"/>
      <c r="C3" s="78" t="s">
        <v>39</v>
      </c>
      <c r="D3" s="78"/>
      <c r="E3" s="78" t="s">
        <v>5</v>
      </c>
      <c r="F3" s="79"/>
      <c r="G3" s="78"/>
      <c r="H3" s="79"/>
      <c r="I3" s="78" t="s">
        <v>40</v>
      </c>
      <c r="J3" s="78"/>
      <c r="K3" s="78" t="s">
        <v>41</v>
      </c>
      <c r="L3" s="79"/>
      <c r="M3" s="78"/>
      <c r="N3" s="79"/>
      <c r="O3" s="78" t="s">
        <v>5</v>
      </c>
      <c r="P3" s="80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CX3" s="81"/>
      <c r="CY3" s="81"/>
      <c r="CZ3" s="81"/>
      <c r="DA3" s="81"/>
      <c r="DB3" s="81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81"/>
      <c r="DO3" s="81"/>
      <c r="DP3" s="81"/>
      <c r="DQ3" s="81"/>
      <c r="DR3" s="81"/>
      <c r="DS3" s="81"/>
      <c r="DT3" s="81"/>
      <c r="DU3" s="81"/>
      <c r="DV3" s="81"/>
      <c r="DW3" s="81"/>
      <c r="DX3" s="81"/>
      <c r="DY3" s="81"/>
      <c r="DZ3" s="81"/>
      <c r="EA3" s="81"/>
      <c r="EB3" s="81"/>
      <c r="EC3" s="81"/>
      <c r="ED3" s="81"/>
      <c r="EE3" s="81"/>
      <c r="EF3" s="81"/>
      <c r="EG3" s="81"/>
      <c r="EH3" s="81"/>
      <c r="EI3" s="81"/>
      <c r="EJ3" s="81"/>
      <c r="EK3" s="81"/>
      <c r="EL3" s="81"/>
      <c r="EM3" s="81"/>
      <c r="EN3" s="81"/>
      <c r="EO3" s="81"/>
      <c r="EP3" s="81"/>
      <c r="EQ3" s="81"/>
      <c r="ER3" s="81"/>
      <c r="ES3" s="81"/>
      <c r="ET3" s="81"/>
      <c r="EU3" s="81"/>
      <c r="EV3" s="81"/>
      <c r="EW3" s="81"/>
      <c r="EX3" s="81"/>
      <c r="EY3" s="81"/>
      <c r="EZ3" s="81"/>
      <c r="FA3" s="81"/>
      <c r="FB3" s="81"/>
      <c r="FC3" s="81"/>
      <c r="FD3" s="81"/>
      <c r="FE3" s="81"/>
      <c r="FF3" s="81"/>
      <c r="FG3" s="81"/>
      <c r="FH3" s="81"/>
      <c r="FI3" s="81"/>
      <c r="FJ3" s="81"/>
      <c r="FK3" s="81"/>
      <c r="FL3" s="81"/>
      <c r="FM3" s="81"/>
      <c r="FN3" s="81"/>
      <c r="FO3" s="81"/>
      <c r="FP3" s="81"/>
      <c r="FQ3" s="81"/>
      <c r="FR3" s="81"/>
      <c r="FS3" s="81"/>
      <c r="FT3" s="81"/>
      <c r="FU3" s="81"/>
      <c r="FV3" s="81"/>
      <c r="FW3" s="81"/>
      <c r="FX3" s="81"/>
      <c r="FY3" s="81"/>
      <c r="FZ3" s="81"/>
      <c r="GA3" s="81"/>
      <c r="GB3" s="81"/>
      <c r="GC3" s="81"/>
      <c r="GD3" s="81"/>
      <c r="GE3" s="81"/>
      <c r="GF3" s="81"/>
      <c r="GG3" s="81"/>
      <c r="GH3" s="81"/>
      <c r="GI3" s="81"/>
      <c r="GJ3" s="81"/>
      <c r="GK3" s="81"/>
      <c r="GL3" s="81"/>
      <c r="GM3" s="81"/>
      <c r="GN3" s="81"/>
      <c r="GO3" s="81"/>
      <c r="GP3" s="81"/>
      <c r="GQ3" s="81"/>
      <c r="GR3" s="81"/>
      <c r="GS3" s="81"/>
      <c r="GT3" s="81"/>
      <c r="GU3" s="81"/>
      <c r="GV3" s="81"/>
      <c r="GW3" s="81"/>
      <c r="GX3" s="81"/>
      <c r="GY3" s="81"/>
      <c r="GZ3" s="81"/>
      <c r="HA3" s="81"/>
      <c r="HB3" s="81"/>
      <c r="HC3" s="81"/>
      <c r="HD3" s="81"/>
      <c r="HE3" s="81"/>
      <c r="HF3" s="81"/>
      <c r="HG3" s="81"/>
      <c r="HH3" s="81"/>
      <c r="HI3" s="81"/>
      <c r="HJ3" s="81"/>
      <c r="HK3" s="81"/>
      <c r="HL3" s="81"/>
      <c r="HM3" s="81"/>
      <c r="HN3" s="81"/>
      <c r="HO3" s="81"/>
      <c r="HP3" s="81"/>
      <c r="HQ3" s="81"/>
      <c r="HR3" s="81"/>
      <c r="HS3" s="81"/>
      <c r="HT3" s="81"/>
      <c r="HU3" s="81"/>
      <c r="HV3" s="81"/>
      <c r="HW3" s="81"/>
      <c r="HX3" s="81"/>
      <c r="HY3" s="81"/>
      <c r="HZ3" s="81"/>
      <c r="IA3" s="81"/>
      <c r="IB3" s="81"/>
      <c r="IC3" s="81"/>
      <c r="ID3" s="81"/>
      <c r="IE3" s="81"/>
      <c r="IF3" s="81"/>
      <c r="IG3" s="81"/>
      <c r="IH3" s="81"/>
      <c r="II3" s="81"/>
      <c r="IJ3" s="81"/>
      <c r="IK3" s="81"/>
      <c r="IL3" s="81"/>
      <c r="IM3" s="81"/>
      <c r="IN3" s="81"/>
      <c r="IO3" s="81"/>
      <c r="IP3" s="81"/>
      <c r="IQ3" s="81"/>
      <c r="IR3" s="81"/>
      <c r="IS3" s="81"/>
      <c r="IT3" s="81"/>
      <c r="IU3" s="81"/>
      <c r="IV3" s="81"/>
      <c r="IW3" s="81"/>
    </row>
    <row r="4" customFormat="false" ht="12" hidden="false" customHeight="false" outlineLevel="0" collapsed="false">
      <c r="A4" s="82"/>
      <c r="B4" s="81"/>
      <c r="C4" s="83" t="s">
        <v>6</v>
      </c>
      <c r="D4" s="84"/>
      <c r="E4" s="83" t="s">
        <v>6</v>
      </c>
      <c r="F4" s="85"/>
      <c r="G4" s="84"/>
      <c r="H4" s="85"/>
      <c r="I4" s="83" t="s">
        <v>42</v>
      </c>
      <c r="J4" s="84"/>
      <c r="K4" s="83" t="s">
        <v>42</v>
      </c>
      <c r="L4" s="85"/>
      <c r="M4" s="83" t="s">
        <v>8</v>
      </c>
      <c r="N4" s="85"/>
      <c r="O4" s="83" t="s">
        <v>8</v>
      </c>
      <c r="P4" s="86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  <c r="IU4" s="87"/>
      <c r="IV4" s="87"/>
      <c r="IW4" s="87"/>
    </row>
    <row r="5" customFormat="false" ht="4.5" hidden="false" customHeight="true" outlineLevel="0" collapsed="false">
      <c r="A5" s="88"/>
      <c r="B5" s="66"/>
      <c r="C5" s="89"/>
      <c r="D5" s="90"/>
      <c r="E5" s="89"/>
      <c r="F5" s="66"/>
      <c r="G5" s="89"/>
      <c r="H5" s="66"/>
      <c r="I5" s="89"/>
      <c r="J5" s="90"/>
      <c r="K5" s="89"/>
      <c r="L5" s="66"/>
      <c r="M5" s="89"/>
      <c r="N5" s="66"/>
      <c r="O5" s="89"/>
      <c r="P5" s="91"/>
      <c r="Q5" s="92"/>
    </row>
    <row r="6" customFormat="false" ht="12.75" hidden="false" customHeight="false" outlineLevel="0" collapsed="false">
      <c r="A6" s="93" t="s">
        <v>10</v>
      </c>
      <c r="B6" s="66"/>
      <c r="C6" s="94" t="n">
        <v>-0.5</v>
      </c>
      <c r="D6" s="90"/>
      <c r="E6" s="94" t="n">
        <v>0.8</v>
      </c>
      <c r="F6" s="66"/>
      <c r="G6" s="89"/>
      <c r="H6" s="66"/>
      <c r="I6" s="89" t="n">
        <v>0.2</v>
      </c>
      <c r="J6" s="90"/>
      <c r="K6" s="89" t="n">
        <v>0.2</v>
      </c>
      <c r="L6" s="66"/>
      <c r="M6" s="89" t="n">
        <f aca="false">C6-I6</f>
        <v>-0.7</v>
      </c>
      <c r="N6" s="66"/>
      <c r="O6" s="89" t="n">
        <f aca="false">E6-K6</f>
        <v>0.6</v>
      </c>
      <c r="P6" s="91"/>
      <c r="Q6" s="92" t="s">
        <v>43</v>
      </c>
    </row>
    <row r="7" customFormat="false" ht="12.75" hidden="false" customHeight="false" outlineLevel="0" collapsed="false">
      <c r="A7" s="93" t="s">
        <v>11</v>
      </c>
      <c r="B7" s="66"/>
      <c r="C7" s="94" t="n">
        <v>15.7</v>
      </c>
      <c r="D7" s="90"/>
      <c r="E7" s="94" t="n">
        <v>0</v>
      </c>
      <c r="F7" s="66"/>
      <c r="G7" s="89"/>
      <c r="H7" s="66"/>
      <c r="I7" s="89" t="n">
        <v>0.2</v>
      </c>
      <c r="J7" s="90"/>
      <c r="K7" s="89" t="n">
        <v>0.2</v>
      </c>
      <c r="L7" s="66"/>
      <c r="M7" s="89" t="n">
        <f aca="false">C7-I7</f>
        <v>15.5</v>
      </c>
      <c r="N7" s="66"/>
      <c r="O7" s="89" t="n">
        <f aca="false">E7-K7</f>
        <v>-0.2</v>
      </c>
      <c r="P7" s="91"/>
      <c r="Q7" s="95" t="s">
        <v>44</v>
      </c>
    </row>
    <row r="8" customFormat="false" ht="12.75" hidden="false" customHeight="false" outlineLevel="0" collapsed="false">
      <c r="A8" s="93" t="s">
        <v>45</v>
      </c>
      <c r="B8" s="66"/>
      <c r="C8" s="96" t="n">
        <v>0</v>
      </c>
      <c r="D8" s="90"/>
      <c r="E8" s="96" t="n">
        <v>-0.8</v>
      </c>
      <c r="F8" s="66"/>
      <c r="G8" s="89"/>
      <c r="H8" s="66"/>
      <c r="I8" s="97"/>
      <c r="J8" s="90"/>
      <c r="K8" s="97"/>
      <c r="L8" s="66"/>
      <c r="M8" s="97" t="n">
        <f aca="false">C8-I8</f>
        <v>0</v>
      </c>
      <c r="N8" s="66"/>
      <c r="O8" s="97" t="n">
        <f aca="false">E8-K8</f>
        <v>-0.8</v>
      </c>
      <c r="P8" s="91"/>
      <c r="Q8" s="95"/>
    </row>
    <row r="9" customFormat="false" ht="12.75" hidden="false" customHeight="false" outlineLevel="0" collapsed="false">
      <c r="A9" s="98"/>
      <c r="B9" s="66"/>
      <c r="C9" s="94" t="n">
        <f aca="false">SUM(C6:C8)</f>
        <v>15.2</v>
      </c>
      <c r="D9" s="90"/>
      <c r="E9" s="94" t="n">
        <f aca="false">SUM(E6:E8)</f>
        <v>0</v>
      </c>
      <c r="F9" s="66"/>
      <c r="G9" s="89"/>
      <c r="H9" s="66"/>
      <c r="I9" s="99" t="n">
        <f aca="false">SUM(I6:I8)</f>
        <v>0.4</v>
      </c>
      <c r="J9" s="90"/>
      <c r="K9" s="99" t="n">
        <f aca="false">SUM(K6:K8)</f>
        <v>0.4</v>
      </c>
      <c r="L9" s="66"/>
      <c r="M9" s="89" t="n">
        <f aca="false">C9-I9</f>
        <v>14.8</v>
      </c>
      <c r="N9" s="66"/>
      <c r="O9" s="89" t="n">
        <f aca="false">SUM(O6:O8)</f>
        <v>-0.4</v>
      </c>
      <c r="P9" s="91"/>
      <c r="Q9" s="95"/>
    </row>
    <row r="10" customFormat="false" ht="13.5" hidden="false" customHeight="false" outlineLevel="0" collapsed="false">
      <c r="A10" s="100"/>
      <c r="B10" s="101"/>
      <c r="C10" s="102"/>
      <c r="D10" s="102"/>
      <c r="E10" s="102"/>
      <c r="F10" s="101"/>
      <c r="G10" s="102"/>
      <c r="H10" s="101"/>
      <c r="I10" s="102"/>
      <c r="J10" s="102"/>
      <c r="K10" s="102"/>
      <c r="L10" s="101"/>
      <c r="M10" s="102"/>
      <c r="N10" s="101"/>
      <c r="O10" s="102"/>
      <c r="P10" s="103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7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7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7"/>
      <c r="GW10" s="57"/>
      <c r="GX10" s="57"/>
      <c r="GY10" s="57"/>
      <c r="GZ10" s="57"/>
      <c r="HA10" s="57"/>
      <c r="HB10" s="57"/>
      <c r="HC10" s="57"/>
      <c r="HD10" s="57"/>
      <c r="HE10" s="57"/>
      <c r="HF10" s="57"/>
      <c r="HG10" s="57"/>
      <c r="HH10" s="57"/>
      <c r="HI10" s="57"/>
      <c r="HJ10" s="57"/>
      <c r="HK10" s="57"/>
      <c r="HL10" s="57"/>
      <c r="HM10" s="57"/>
      <c r="HN10" s="57"/>
      <c r="HO10" s="57"/>
      <c r="HP10" s="57"/>
      <c r="HQ10" s="57"/>
      <c r="HR10" s="57"/>
      <c r="HS10" s="57"/>
      <c r="HT10" s="57"/>
      <c r="HU10" s="57"/>
      <c r="HV10" s="57"/>
      <c r="HW10" s="57"/>
      <c r="HX10" s="57"/>
      <c r="HY10" s="57"/>
      <c r="HZ10" s="57"/>
      <c r="IA10" s="57"/>
      <c r="IB10" s="57"/>
      <c r="IC10" s="57"/>
      <c r="ID10" s="57"/>
      <c r="IE10" s="57"/>
      <c r="IF10" s="57"/>
      <c r="IG10" s="57"/>
      <c r="IH10" s="57"/>
      <c r="II10" s="57"/>
      <c r="IJ10" s="57"/>
      <c r="IK10" s="57"/>
      <c r="IL10" s="57"/>
      <c r="IM10" s="57"/>
      <c r="IN10" s="57"/>
      <c r="IO10" s="57"/>
      <c r="IP10" s="57"/>
      <c r="IQ10" s="57"/>
      <c r="IR10" s="57"/>
      <c r="IS10" s="57"/>
      <c r="IT10" s="57"/>
      <c r="IU10" s="57"/>
      <c r="IV10" s="57"/>
      <c r="IW10" s="57"/>
    </row>
    <row r="11" customFormat="false" ht="34.5" hidden="false" customHeight="true" outlineLevel="0" collapsed="false"/>
    <row r="12" customFormat="false" ht="15" hidden="false" customHeight="true" outlineLevel="0" collapsed="false">
      <c r="A12" s="76" t="s">
        <v>46</v>
      </c>
      <c r="B12" s="77"/>
      <c r="C12" s="78" t="s">
        <v>39</v>
      </c>
      <c r="D12" s="78"/>
      <c r="E12" s="78" t="s">
        <v>5</v>
      </c>
      <c r="F12" s="79"/>
      <c r="G12" s="78"/>
      <c r="H12" s="79"/>
      <c r="I12" s="78" t="s">
        <v>40</v>
      </c>
      <c r="J12" s="78"/>
      <c r="K12" s="78" t="s">
        <v>41</v>
      </c>
      <c r="L12" s="79"/>
      <c r="M12" s="78"/>
      <c r="N12" s="79"/>
      <c r="O12" s="78" t="s">
        <v>5</v>
      </c>
      <c r="P12" s="80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  <c r="GD12" s="87"/>
      <c r="GE12" s="87"/>
      <c r="GF12" s="87"/>
      <c r="GG12" s="87"/>
      <c r="GH12" s="87"/>
      <c r="GI12" s="87"/>
      <c r="GJ12" s="87"/>
      <c r="GK12" s="87"/>
      <c r="GL12" s="87"/>
      <c r="GM12" s="87"/>
      <c r="GN12" s="87"/>
      <c r="GO12" s="87"/>
      <c r="GP12" s="87"/>
      <c r="GQ12" s="87"/>
      <c r="GR12" s="87"/>
      <c r="GS12" s="87"/>
      <c r="GT12" s="87"/>
      <c r="GU12" s="87"/>
      <c r="GV12" s="87"/>
      <c r="GW12" s="87"/>
      <c r="GX12" s="87"/>
      <c r="GY12" s="87"/>
      <c r="GZ12" s="87"/>
      <c r="HA12" s="87"/>
      <c r="HB12" s="87"/>
      <c r="HC12" s="87"/>
      <c r="HD12" s="87"/>
      <c r="HE12" s="87"/>
      <c r="HF12" s="87"/>
      <c r="HG12" s="87"/>
      <c r="HH12" s="87"/>
      <c r="HI12" s="87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7"/>
      <c r="IF12" s="87"/>
      <c r="IG12" s="87"/>
      <c r="IH12" s="87"/>
      <c r="II12" s="87"/>
      <c r="IJ12" s="87"/>
      <c r="IK12" s="87"/>
      <c r="IL12" s="87"/>
      <c r="IM12" s="87"/>
      <c r="IN12" s="87"/>
      <c r="IO12" s="87"/>
      <c r="IP12" s="87"/>
      <c r="IQ12" s="87"/>
      <c r="IR12" s="87"/>
      <c r="IS12" s="87"/>
      <c r="IT12" s="87"/>
      <c r="IU12" s="87"/>
      <c r="IV12" s="87"/>
      <c r="IW12" s="87"/>
    </row>
    <row r="13" customFormat="false" ht="14.25" hidden="false" customHeight="true" outlineLevel="0" collapsed="false">
      <c r="A13" s="82"/>
      <c r="B13" s="81"/>
      <c r="C13" s="83" t="s">
        <v>6</v>
      </c>
      <c r="D13" s="84"/>
      <c r="E13" s="83" t="s">
        <v>6</v>
      </c>
      <c r="F13" s="85"/>
      <c r="G13" s="83" t="s">
        <v>47</v>
      </c>
      <c r="H13" s="85"/>
      <c r="I13" s="83" t="s">
        <v>42</v>
      </c>
      <c r="J13" s="84"/>
      <c r="K13" s="83" t="s">
        <v>42</v>
      </c>
      <c r="L13" s="85"/>
      <c r="M13" s="83" t="s">
        <v>8</v>
      </c>
      <c r="N13" s="85"/>
      <c r="O13" s="83" t="s">
        <v>8</v>
      </c>
      <c r="P13" s="86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  <c r="IM13" s="87"/>
      <c r="IN13" s="87"/>
      <c r="IO13" s="87"/>
      <c r="IP13" s="87"/>
      <c r="IQ13" s="87"/>
      <c r="IR13" s="87"/>
      <c r="IS13" s="87"/>
      <c r="IT13" s="87"/>
      <c r="IU13" s="87"/>
      <c r="IV13" s="87"/>
      <c r="IW13" s="87"/>
    </row>
    <row r="14" customFormat="false" ht="17.25" hidden="false" customHeight="true" outlineLevel="0" collapsed="false">
      <c r="A14" s="104"/>
      <c r="B14" s="105"/>
      <c r="C14" s="106" t="n">
        <v>2.1</v>
      </c>
      <c r="D14" s="102"/>
      <c r="E14" s="106" t="n">
        <v>24.4</v>
      </c>
      <c r="F14" s="105"/>
      <c r="G14" s="107" t="n">
        <f aca="false">'[2]Hot List'!E17</f>
        <v>2.2</v>
      </c>
      <c r="H14" s="105"/>
      <c r="I14" s="108" t="n">
        <v>1.9</v>
      </c>
      <c r="J14" s="102"/>
      <c r="K14" s="108" t="n">
        <v>1.9</v>
      </c>
      <c r="L14" s="105"/>
      <c r="M14" s="102" t="n">
        <f aca="false">C14+G14-I14</f>
        <v>2.4</v>
      </c>
      <c r="N14" s="105"/>
      <c r="O14" s="107" t="n">
        <f aca="false">E14-K14</f>
        <v>22.5</v>
      </c>
      <c r="P14" s="109"/>
    </row>
    <row r="15" customFormat="false" ht="34.5" hidden="false" customHeight="true" outlineLevel="0" collapsed="false">
      <c r="O15" s="40"/>
    </row>
    <row r="16" customFormat="false" ht="15" hidden="false" customHeight="true" outlineLevel="0" collapsed="false">
      <c r="A16" s="76" t="s">
        <v>48</v>
      </c>
      <c r="B16" s="77"/>
      <c r="C16" s="78" t="s">
        <v>39</v>
      </c>
      <c r="D16" s="78"/>
      <c r="E16" s="78" t="s">
        <v>5</v>
      </c>
      <c r="F16" s="77"/>
      <c r="G16" s="110"/>
      <c r="H16" s="77"/>
      <c r="I16" s="78" t="s">
        <v>40</v>
      </c>
      <c r="J16" s="78"/>
      <c r="K16" s="78" t="s">
        <v>41</v>
      </c>
      <c r="L16" s="77"/>
      <c r="M16" s="78"/>
      <c r="N16" s="79"/>
      <c r="O16" s="78" t="s">
        <v>5</v>
      </c>
      <c r="P16" s="80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87"/>
      <c r="BV16" s="87"/>
      <c r="BW16" s="87"/>
      <c r="BX16" s="87"/>
      <c r="BY16" s="87"/>
      <c r="BZ16" s="87"/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7"/>
      <c r="CO16" s="87"/>
      <c r="CP16" s="87"/>
      <c r="CQ16" s="87"/>
      <c r="CR16" s="87"/>
      <c r="CS16" s="87"/>
      <c r="CT16" s="87"/>
      <c r="CU16" s="87"/>
      <c r="CV16" s="87"/>
      <c r="CW16" s="87"/>
      <c r="CX16" s="87"/>
      <c r="CY16" s="87"/>
      <c r="CZ16" s="87"/>
      <c r="DA16" s="87"/>
      <c r="DB16" s="87"/>
      <c r="DC16" s="87"/>
      <c r="DD16" s="87"/>
      <c r="DE16" s="87"/>
      <c r="DF16" s="87"/>
      <c r="DG16" s="87"/>
      <c r="DH16" s="87"/>
      <c r="DI16" s="87"/>
      <c r="DJ16" s="87"/>
      <c r="DK16" s="87"/>
      <c r="DL16" s="87"/>
      <c r="DM16" s="87"/>
      <c r="DN16" s="87"/>
      <c r="DO16" s="87"/>
      <c r="DP16" s="87"/>
      <c r="DQ16" s="87"/>
      <c r="DR16" s="87"/>
      <c r="DS16" s="87"/>
      <c r="DT16" s="87"/>
      <c r="DU16" s="87"/>
      <c r="DV16" s="87"/>
      <c r="DW16" s="87"/>
      <c r="DX16" s="87"/>
      <c r="DY16" s="87"/>
      <c r="DZ16" s="87"/>
      <c r="EA16" s="87"/>
      <c r="EB16" s="87"/>
      <c r="EC16" s="87"/>
      <c r="ED16" s="87"/>
      <c r="EE16" s="87"/>
      <c r="EF16" s="87"/>
      <c r="EG16" s="87"/>
      <c r="EH16" s="87"/>
      <c r="EI16" s="87"/>
      <c r="EJ16" s="87"/>
      <c r="EK16" s="87"/>
      <c r="EL16" s="87"/>
      <c r="EM16" s="87"/>
      <c r="EN16" s="87"/>
      <c r="EO16" s="87"/>
      <c r="EP16" s="87"/>
      <c r="EQ16" s="87"/>
      <c r="ER16" s="87"/>
      <c r="ES16" s="87"/>
      <c r="ET16" s="87"/>
      <c r="EU16" s="87"/>
      <c r="EV16" s="87"/>
      <c r="EW16" s="87"/>
      <c r="EX16" s="87"/>
      <c r="EY16" s="87"/>
      <c r="EZ16" s="87"/>
      <c r="FA16" s="87"/>
      <c r="FB16" s="87"/>
      <c r="FC16" s="87"/>
      <c r="FD16" s="87"/>
      <c r="FE16" s="87"/>
      <c r="FF16" s="87"/>
      <c r="FG16" s="87"/>
      <c r="FH16" s="87"/>
      <c r="FI16" s="87"/>
      <c r="FJ16" s="87"/>
      <c r="FK16" s="87"/>
      <c r="FL16" s="87"/>
      <c r="FM16" s="87"/>
      <c r="FN16" s="87"/>
      <c r="FO16" s="87"/>
      <c r="FP16" s="87"/>
      <c r="FQ16" s="87"/>
      <c r="FR16" s="87"/>
      <c r="FS16" s="87"/>
      <c r="FT16" s="87"/>
      <c r="FU16" s="87"/>
      <c r="FV16" s="87"/>
      <c r="FW16" s="87"/>
      <c r="FX16" s="87"/>
      <c r="FY16" s="87"/>
      <c r="FZ16" s="87"/>
      <c r="GA16" s="87"/>
      <c r="GB16" s="87"/>
      <c r="GC16" s="87"/>
      <c r="GD16" s="87"/>
      <c r="GE16" s="87"/>
      <c r="GF16" s="87"/>
      <c r="GG16" s="87"/>
      <c r="GH16" s="87"/>
      <c r="GI16" s="87"/>
      <c r="GJ16" s="87"/>
      <c r="GK16" s="87"/>
      <c r="GL16" s="87"/>
      <c r="GM16" s="87"/>
      <c r="GN16" s="87"/>
      <c r="GO16" s="87"/>
      <c r="GP16" s="87"/>
      <c r="GQ16" s="87"/>
      <c r="GR16" s="87"/>
      <c r="GS16" s="87"/>
      <c r="GT16" s="87"/>
      <c r="GU16" s="87"/>
      <c r="GV16" s="87"/>
      <c r="GW16" s="87"/>
      <c r="GX16" s="87"/>
      <c r="GY16" s="87"/>
      <c r="GZ16" s="87"/>
      <c r="HA16" s="87"/>
      <c r="HB16" s="87"/>
      <c r="HC16" s="87"/>
      <c r="HD16" s="87"/>
      <c r="HE16" s="87"/>
      <c r="HF16" s="87"/>
      <c r="HG16" s="87"/>
      <c r="HH16" s="87"/>
      <c r="HI16" s="87"/>
      <c r="HJ16" s="87"/>
      <c r="HK16" s="87"/>
      <c r="HL16" s="87"/>
      <c r="HM16" s="87"/>
      <c r="HN16" s="87"/>
      <c r="HO16" s="87"/>
      <c r="HP16" s="87"/>
      <c r="HQ16" s="87"/>
      <c r="HR16" s="87"/>
      <c r="HS16" s="87"/>
      <c r="HT16" s="87"/>
      <c r="HU16" s="87"/>
      <c r="HV16" s="87"/>
      <c r="HW16" s="87"/>
      <c r="HX16" s="87"/>
      <c r="HY16" s="87"/>
      <c r="HZ16" s="87"/>
      <c r="IA16" s="87"/>
      <c r="IB16" s="87"/>
      <c r="IC16" s="87"/>
      <c r="ID16" s="87"/>
      <c r="IE16" s="87"/>
      <c r="IF16" s="87"/>
      <c r="IG16" s="87"/>
      <c r="IH16" s="87"/>
      <c r="II16" s="87"/>
      <c r="IJ16" s="87"/>
      <c r="IK16" s="87"/>
      <c r="IL16" s="87"/>
      <c r="IM16" s="87"/>
      <c r="IN16" s="87"/>
      <c r="IO16" s="87"/>
      <c r="IP16" s="87"/>
      <c r="IQ16" s="87"/>
      <c r="IR16" s="87"/>
      <c r="IS16" s="87"/>
      <c r="IT16" s="87"/>
      <c r="IU16" s="87"/>
      <c r="IV16" s="87"/>
      <c r="IW16" s="87"/>
    </row>
    <row r="17" customFormat="false" ht="12" hidden="false" customHeight="false" outlineLevel="0" collapsed="false">
      <c r="A17" s="82"/>
      <c r="B17" s="81"/>
      <c r="C17" s="83" t="s">
        <v>6</v>
      </c>
      <c r="D17" s="84"/>
      <c r="E17" s="83" t="s">
        <v>6</v>
      </c>
      <c r="F17" s="81"/>
      <c r="G17" s="111"/>
      <c r="H17" s="81"/>
      <c r="I17" s="83" t="s">
        <v>42</v>
      </c>
      <c r="J17" s="84"/>
      <c r="K17" s="83" t="s">
        <v>42</v>
      </c>
      <c r="L17" s="81"/>
      <c r="M17" s="83" t="s">
        <v>8</v>
      </c>
      <c r="N17" s="85"/>
      <c r="O17" s="83" t="s">
        <v>8</v>
      </c>
      <c r="P17" s="86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  <c r="EF17" s="87"/>
      <c r="EG17" s="87"/>
      <c r="EH17" s="87"/>
      <c r="EI17" s="87"/>
      <c r="EJ17" s="87"/>
      <c r="EK17" s="87"/>
      <c r="EL17" s="87"/>
      <c r="EM17" s="87"/>
      <c r="EN17" s="87"/>
      <c r="EO17" s="87"/>
      <c r="EP17" s="87"/>
      <c r="EQ17" s="87"/>
      <c r="ER17" s="87"/>
      <c r="ES17" s="87"/>
      <c r="ET17" s="87"/>
      <c r="EU17" s="87"/>
      <c r="EV17" s="87"/>
      <c r="EW17" s="87"/>
      <c r="EX17" s="87"/>
      <c r="EY17" s="87"/>
      <c r="EZ17" s="87"/>
      <c r="FA17" s="87"/>
      <c r="FB17" s="87"/>
      <c r="FC17" s="87"/>
      <c r="FD17" s="87"/>
      <c r="FE17" s="87"/>
      <c r="FF17" s="87"/>
      <c r="FG17" s="87"/>
      <c r="FH17" s="87"/>
      <c r="FI17" s="87"/>
      <c r="FJ17" s="87"/>
      <c r="FK17" s="87"/>
      <c r="FL17" s="87"/>
      <c r="FM17" s="87"/>
      <c r="FN17" s="87"/>
      <c r="FO17" s="87"/>
      <c r="FP17" s="87"/>
      <c r="FQ17" s="87"/>
      <c r="FR17" s="87"/>
      <c r="FS17" s="87"/>
      <c r="FT17" s="87"/>
      <c r="FU17" s="87"/>
      <c r="FV17" s="87"/>
      <c r="FW17" s="87"/>
      <c r="FX17" s="87"/>
      <c r="FY17" s="87"/>
      <c r="FZ17" s="87"/>
      <c r="GA17" s="87"/>
      <c r="GB17" s="87"/>
      <c r="GC17" s="87"/>
      <c r="GD17" s="87"/>
      <c r="GE17" s="87"/>
      <c r="GF17" s="87"/>
      <c r="GG17" s="87"/>
      <c r="GH17" s="87"/>
      <c r="GI17" s="87"/>
      <c r="GJ17" s="87"/>
      <c r="GK17" s="87"/>
      <c r="GL17" s="87"/>
      <c r="GM17" s="87"/>
      <c r="GN17" s="87"/>
      <c r="GO17" s="87"/>
      <c r="GP17" s="87"/>
      <c r="GQ17" s="87"/>
      <c r="GR17" s="87"/>
      <c r="GS17" s="87"/>
      <c r="GT17" s="87"/>
      <c r="GU17" s="87"/>
      <c r="GV17" s="87"/>
      <c r="GW17" s="87"/>
      <c r="GX17" s="87"/>
      <c r="GY17" s="87"/>
      <c r="GZ17" s="87"/>
      <c r="HA17" s="87"/>
      <c r="HB17" s="87"/>
      <c r="HC17" s="87"/>
      <c r="HD17" s="87"/>
      <c r="HE17" s="87"/>
      <c r="HF17" s="87"/>
      <c r="HG17" s="87"/>
      <c r="HH17" s="87"/>
      <c r="HI17" s="87"/>
      <c r="HJ17" s="87"/>
      <c r="HK17" s="87"/>
      <c r="HL17" s="87"/>
      <c r="HM17" s="87"/>
      <c r="HN17" s="87"/>
      <c r="HO17" s="87"/>
      <c r="HP17" s="87"/>
      <c r="HQ17" s="87"/>
      <c r="HR17" s="87"/>
      <c r="HS17" s="87"/>
      <c r="HT17" s="87"/>
      <c r="HU17" s="87"/>
      <c r="HV17" s="87"/>
      <c r="HW17" s="87"/>
      <c r="HX17" s="87"/>
      <c r="HY17" s="87"/>
      <c r="HZ17" s="87"/>
      <c r="IA17" s="87"/>
      <c r="IB17" s="87"/>
      <c r="IC17" s="87"/>
      <c r="ID17" s="87"/>
      <c r="IE17" s="87"/>
      <c r="IF17" s="87"/>
      <c r="IG17" s="87"/>
      <c r="IH17" s="87"/>
      <c r="II17" s="87"/>
      <c r="IJ17" s="87"/>
      <c r="IK17" s="87"/>
      <c r="IL17" s="87"/>
      <c r="IM17" s="87"/>
      <c r="IN17" s="87"/>
      <c r="IO17" s="87"/>
      <c r="IP17" s="87"/>
      <c r="IQ17" s="87"/>
      <c r="IR17" s="87"/>
      <c r="IS17" s="87"/>
      <c r="IT17" s="87"/>
      <c r="IU17" s="87"/>
      <c r="IV17" s="87"/>
      <c r="IW17" s="87"/>
    </row>
    <row r="18" customFormat="false" ht="12.75" hidden="false" customHeight="false" outlineLevel="0" collapsed="false">
      <c r="A18" s="93" t="s">
        <v>49</v>
      </c>
      <c r="B18" s="66"/>
      <c r="C18" s="96" t="n">
        <v>1</v>
      </c>
      <c r="D18" s="90"/>
      <c r="E18" s="96" t="n">
        <v>1.7</v>
      </c>
      <c r="F18" s="66"/>
      <c r="G18" s="89"/>
      <c r="H18" s="66"/>
      <c r="I18" s="89"/>
      <c r="J18" s="90"/>
      <c r="K18" s="89"/>
      <c r="L18" s="66"/>
      <c r="M18" s="89"/>
      <c r="N18" s="66"/>
      <c r="O18" s="66"/>
      <c r="P18" s="91"/>
    </row>
    <row r="19" customFormat="false" ht="13.5" hidden="false" customHeight="false" outlineLevel="0" collapsed="false">
      <c r="A19" s="112"/>
      <c r="B19" s="105"/>
      <c r="C19" s="107" t="n">
        <f aca="false">SUM(C18)</f>
        <v>1</v>
      </c>
      <c r="D19" s="102"/>
      <c r="E19" s="107" t="n">
        <f aca="false">SUM(E18)</f>
        <v>1.7</v>
      </c>
      <c r="F19" s="105"/>
      <c r="G19" s="107"/>
      <c r="H19" s="105"/>
      <c r="I19" s="108" t="n">
        <v>3.2</v>
      </c>
      <c r="J19" s="102"/>
      <c r="K19" s="108" t="n">
        <v>3.2</v>
      </c>
      <c r="L19" s="105"/>
      <c r="M19" s="102" t="n">
        <f aca="false">C19-I19</f>
        <v>-2.2</v>
      </c>
      <c r="N19" s="105"/>
      <c r="O19" s="107" t="n">
        <f aca="false">E19-K19</f>
        <v>-1.5</v>
      </c>
      <c r="P19" s="109"/>
    </row>
    <row r="20" customFormat="false" ht="18.75" hidden="false" customHeight="true" outlineLevel="0" collapsed="false">
      <c r="O20" s="40"/>
    </row>
    <row r="21" customFormat="false" ht="12.75" hidden="false" customHeight="false" outlineLevel="0" collapsed="false">
      <c r="A21" s="113" t="s">
        <v>50</v>
      </c>
      <c r="B21" s="114"/>
      <c r="I21" s="115" t="n">
        <f aca="false">I9+I14+I19</f>
        <v>5.5</v>
      </c>
      <c r="K21" s="115" t="n">
        <f aca="false">K9+K14+K19</f>
        <v>5.5</v>
      </c>
    </row>
    <row r="22" customFormat="false" ht="23.25" hidden="false" customHeight="true" outlineLevel="0" collapsed="false"/>
    <row r="23" customFormat="false" ht="12.75" hidden="false" customHeight="false" outlineLevel="0" collapsed="false">
      <c r="A23" s="116" t="s">
        <v>51</v>
      </c>
      <c r="B23" s="117"/>
      <c r="C23" s="118"/>
      <c r="D23" s="119"/>
      <c r="E23" s="118"/>
      <c r="F23" s="117"/>
      <c r="G23" s="118"/>
      <c r="H23" s="117"/>
      <c r="I23" s="120" t="s">
        <v>52</v>
      </c>
      <c r="J23" s="110"/>
      <c r="K23" s="120" t="s">
        <v>5</v>
      </c>
      <c r="L23" s="117"/>
      <c r="M23" s="118"/>
      <c r="N23" s="117"/>
      <c r="O23" s="78"/>
      <c r="P23" s="80"/>
    </row>
    <row r="24" customFormat="false" ht="12.75" hidden="false" customHeight="false" outlineLevel="0" collapsed="false">
      <c r="A24" s="121" t="s">
        <v>53</v>
      </c>
      <c r="B24" s="66"/>
      <c r="C24" s="89"/>
      <c r="D24" s="90"/>
      <c r="E24" s="89"/>
      <c r="F24" s="66"/>
      <c r="G24" s="89"/>
      <c r="H24" s="66"/>
      <c r="I24" s="89" t="n">
        <v>5.5</v>
      </c>
      <c r="J24" s="90"/>
      <c r="K24" s="89" t="n">
        <v>5.5</v>
      </c>
      <c r="L24" s="66"/>
      <c r="M24" s="89"/>
      <c r="N24" s="66"/>
      <c r="O24" s="111"/>
      <c r="P24" s="86"/>
    </row>
    <row r="25" customFormat="false" ht="12.75" hidden="false" customHeight="false" outlineLevel="0" collapsed="false">
      <c r="A25" s="121" t="s">
        <v>54</v>
      </c>
      <c r="B25" s="66"/>
      <c r="C25" s="89"/>
      <c r="D25" s="90"/>
      <c r="E25" s="89"/>
      <c r="F25" s="66"/>
      <c r="G25" s="89"/>
      <c r="H25" s="66"/>
      <c r="I25" s="97" t="n">
        <v>0</v>
      </c>
      <c r="J25" s="90"/>
      <c r="K25" s="97" t="n">
        <v>0</v>
      </c>
      <c r="L25" s="66"/>
      <c r="M25" s="89"/>
      <c r="N25" s="66"/>
      <c r="O25" s="111"/>
      <c r="P25" s="86"/>
    </row>
    <row r="26" customFormat="false" ht="12.75" hidden="false" customHeight="false" outlineLevel="0" collapsed="false">
      <c r="A26" s="122"/>
      <c r="B26" s="66"/>
      <c r="C26" s="89"/>
      <c r="D26" s="90"/>
      <c r="E26" s="89"/>
      <c r="F26" s="66"/>
      <c r="G26" s="89"/>
      <c r="H26" s="66"/>
      <c r="I26" s="94" t="n">
        <f aca="false">SUM(I24:I25)</f>
        <v>5.5</v>
      </c>
      <c r="J26" s="90"/>
      <c r="K26" s="94" t="n">
        <f aca="false">SUM(K24:K25)</f>
        <v>5.5</v>
      </c>
      <c r="L26" s="66"/>
      <c r="M26" s="89"/>
      <c r="N26" s="66"/>
      <c r="O26" s="111"/>
      <c r="P26" s="86"/>
    </row>
    <row r="27" customFormat="false" ht="12.75" hidden="false" customHeight="false" outlineLevel="0" collapsed="false">
      <c r="A27" s="122"/>
      <c r="B27" s="66"/>
      <c r="C27" s="89"/>
      <c r="D27" s="90"/>
      <c r="E27" s="89"/>
      <c r="F27" s="66"/>
      <c r="G27" s="89"/>
      <c r="H27" s="66"/>
      <c r="I27" s="89"/>
      <c r="J27" s="90"/>
      <c r="K27" s="89"/>
      <c r="L27" s="66"/>
      <c r="M27" s="89"/>
      <c r="N27" s="66"/>
      <c r="O27" s="111"/>
      <c r="P27" s="86"/>
    </row>
    <row r="28" customFormat="false" ht="12.75" hidden="false" customHeight="false" outlineLevel="0" collapsed="false">
      <c r="A28" s="123" t="s">
        <v>55</v>
      </c>
      <c r="B28" s="66"/>
      <c r="C28" s="89"/>
      <c r="D28" s="90"/>
      <c r="E28" s="89"/>
      <c r="F28" s="66"/>
      <c r="G28" s="89"/>
      <c r="H28" s="66"/>
      <c r="I28" s="94" t="n">
        <v>2.3</v>
      </c>
      <c r="J28" s="90"/>
      <c r="K28" s="94" t="n">
        <v>2.3</v>
      </c>
      <c r="L28" s="66"/>
      <c r="M28" s="89"/>
      <c r="N28" s="66"/>
      <c r="O28" s="111"/>
      <c r="P28" s="86"/>
    </row>
    <row r="29" customFormat="false" ht="12.75" hidden="false" customHeight="false" outlineLevel="0" collapsed="false">
      <c r="A29" s="123" t="s">
        <v>56</v>
      </c>
      <c r="B29" s="66"/>
      <c r="C29" s="89"/>
      <c r="D29" s="90"/>
      <c r="E29" s="89"/>
      <c r="F29" s="66"/>
      <c r="G29" s="89"/>
      <c r="H29" s="66"/>
      <c r="I29" s="96" t="n">
        <v>0</v>
      </c>
      <c r="J29" s="90"/>
      <c r="K29" s="96" t="n">
        <v>1.1</v>
      </c>
      <c r="L29" s="66"/>
      <c r="M29" s="89"/>
      <c r="N29" s="66"/>
      <c r="O29" s="111"/>
      <c r="P29" s="86"/>
    </row>
    <row r="30" customFormat="false" ht="12.75" hidden="false" customHeight="false" outlineLevel="0" collapsed="false">
      <c r="A30" s="123" t="s">
        <v>57</v>
      </c>
      <c r="B30" s="66"/>
      <c r="C30" s="89"/>
      <c r="D30" s="90"/>
      <c r="E30" s="89"/>
      <c r="F30" s="66"/>
      <c r="G30" s="89"/>
      <c r="H30" s="66"/>
      <c r="I30" s="89" t="n">
        <f aca="false">SUM(I28:I29)</f>
        <v>2.3</v>
      </c>
      <c r="J30" s="90"/>
      <c r="K30" s="89" t="n">
        <f aca="false">SUM(K28:K29)</f>
        <v>3.4</v>
      </c>
      <c r="L30" s="66"/>
      <c r="M30" s="89"/>
      <c r="N30" s="66"/>
      <c r="O30" s="111"/>
      <c r="P30" s="86"/>
    </row>
    <row r="31" customFormat="false" ht="12.75" hidden="false" customHeight="false" outlineLevel="0" collapsed="false">
      <c r="A31" s="121"/>
      <c r="B31" s="66"/>
      <c r="C31" s="89"/>
      <c r="D31" s="90"/>
      <c r="E31" s="89"/>
      <c r="F31" s="66"/>
      <c r="G31" s="89"/>
      <c r="H31" s="66"/>
      <c r="I31" s="89"/>
      <c r="J31" s="90"/>
      <c r="K31" s="89"/>
      <c r="L31" s="66"/>
      <c r="M31" s="89"/>
      <c r="N31" s="66"/>
      <c r="O31" s="111"/>
      <c r="P31" s="86"/>
    </row>
    <row r="32" customFormat="false" ht="12.75" hidden="false" customHeight="false" outlineLevel="0" collapsed="false">
      <c r="A32" s="121" t="s">
        <v>58</v>
      </c>
      <c r="B32" s="66"/>
      <c r="C32" s="89"/>
      <c r="D32" s="90"/>
      <c r="E32" s="89"/>
      <c r="F32" s="66"/>
      <c r="G32" s="89"/>
      <c r="H32" s="66"/>
      <c r="I32" s="89" t="n">
        <v>0</v>
      </c>
      <c r="J32" s="90"/>
      <c r="K32" s="89" t="n">
        <v>0</v>
      </c>
      <c r="L32" s="66"/>
      <c r="M32" s="89"/>
      <c r="N32" s="66"/>
      <c r="O32" s="111"/>
      <c r="P32" s="86"/>
    </row>
    <row r="33" customFormat="false" ht="15" hidden="false" customHeight="true" outlineLevel="0" collapsed="false">
      <c r="A33" s="121"/>
      <c r="B33" s="81"/>
      <c r="C33" s="111"/>
      <c r="D33" s="124"/>
      <c r="E33" s="124"/>
      <c r="F33" s="81"/>
      <c r="G33" s="111"/>
      <c r="H33" s="81"/>
      <c r="I33" s="111"/>
      <c r="J33" s="124"/>
      <c r="K33" s="111"/>
      <c r="L33" s="81"/>
      <c r="M33" s="111"/>
      <c r="N33" s="81"/>
      <c r="O33" s="111"/>
      <c r="P33" s="86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  <c r="FA33" s="87"/>
      <c r="FB33" s="87"/>
      <c r="FC33" s="87"/>
      <c r="FD33" s="87"/>
      <c r="FE33" s="87"/>
      <c r="FF33" s="87"/>
      <c r="FG33" s="87"/>
      <c r="FH33" s="87"/>
      <c r="FI33" s="87"/>
      <c r="FJ33" s="87"/>
      <c r="FK33" s="87"/>
      <c r="FL33" s="87"/>
      <c r="FM33" s="87"/>
      <c r="FN33" s="87"/>
      <c r="FO33" s="87"/>
      <c r="FP33" s="87"/>
      <c r="FQ33" s="87"/>
      <c r="FR33" s="87"/>
      <c r="FS33" s="87"/>
      <c r="FT33" s="87"/>
      <c r="FU33" s="87"/>
      <c r="FV33" s="87"/>
      <c r="FW33" s="87"/>
      <c r="FX33" s="87"/>
      <c r="FY33" s="87"/>
      <c r="FZ33" s="87"/>
      <c r="GA33" s="87"/>
      <c r="GB33" s="87"/>
      <c r="GC33" s="87"/>
      <c r="GD33" s="87"/>
      <c r="GE33" s="87"/>
      <c r="GF33" s="87"/>
      <c r="GG33" s="87"/>
      <c r="GH33" s="87"/>
      <c r="GI33" s="87"/>
      <c r="GJ33" s="87"/>
      <c r="GK33" s="87"/>
      <c r="GL33" s="87"/>
      <c r="GM33" s="87"/>
      <c r="GN33" s="87"/>
      <c r="GO33" s="87"/>
      <c r="GP33" s="87"/>
      <c r="GQ33" s="87"/>
      <c r="GR33" s="87"/>
      <c r="GS33" s="87"/>
      <c r="GT33" s="87"/>
      <c r="GU33" s="87"/>
      <c r="GV33" s="87"/>
      <c r="GW33" s="87"/>
      <c r="GX33" s="87"/>
      <c r="GY33" s="87"/>
      <c r="GZ33" s="87"/>
      <c r="HA33" s="87"/>
      <c r="HB33" s="87"/>
      <c r="HC33" s="87"/>
      <c r="HD33" s="87"/>
      <c r="HE33" s="87"/>
      <c r="HF33" s="87"/>
      <c r="HG33" s="87"/>
      <c r="HH33" s="87"/>
      <c r="HI33" s="87"/>
      <c r="HJ33" s="87"/>
      <c r="HK33" s="87"/>
      <c r="HL33" s="87"/>
      <c r="HM33" s="87"/>
      <c r="HN33" s="87"/>
      <c r="HO33" s="87"/>
      <c r="HP33" s="87"/>
      <c r="HQ33" s="87"/>
      <c r="HR33" s="87"/>
      <c r="HS33" s="87"/>
      <c r="HT33" s="87"/>
      <c r="HU33" s="87"/>
      <c r="HV33" s="87"/>
      <c r="HW33" s="87"/>
      <c r="HX33" s="87"/>
      <c r="HY33" s="87"/>
      <c r="HZ33" s="87"/>
      <c r="IA33" s="87"/>
      <c r="IB33" s="87"/>
      <c r="IC33" s="87"/>
      <c r="ID33" s="87"/>
      <c r="IE33" s="87"/>
      <c r="IF33" s="87"/>
      <c r="IG33" s="87"/>
      <c r="IH33" s="87"/>
      <c r="II33" s="87"/>
      <c r="IJ33" s="87"/>
      <c r="IK33" s="87"/>
      <c r="IL33" s="87"/>
      <c r="IM33" s="87"/>
      <c r="IN33" s="87"/>
      <c r="IO33" s="87"/>
      <c r="IP33" s="87"/>
      <c r="IQ33" s="87"/>
      <c r="IR33" s="87"/>
      <c r="IS33" s="87"/>
      <c r="IT33" s="87"/>
      <c r="IU33" s="87"/>
      <c r="IV33" s="87"/>
      <c r="IW33" s="87"/>
    </row>
    <row r="34" customFormat="false" ht="15" hidden="false" customHeight="true" outlineLevel="0" collapsed="false">
      <c r="A34" s="121" t="s">
        <v>59</v>
      </c>
      <c r="B34" s="81"/>
      <c r="C34" s="111"/>
      <c r="D34" s="124"/>
      <c r="E34" s="124"/>
      <c r="F34" s="81"/>
      <c r="G34" s="111"/>
      <c r="H34" s="81"/>
      <c r="I34" s="125" t="n">
        <v>0</v>
      </c>
      <c r="J34" s="124"/>
      <c r="K34" s="125" t="n">
        <v>0</v>
      </c>
      <c r="L34" s="81"/>
      <c r="M34" s="111"/>
      <c r="N34" s="81"/>
      <c r="O34" s="111"/>
      <c r="P34" s="86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87"/>
      <c r="CC34" s="87"/>
      <c r="CD34" s="87"/>
      <c r="CE34" s="87"/>
      <c r="CF34" s="87"/>
      <c r="CG34" s="87"/>
      <c r="CH34" s="87"/>
      <c r="CI34" s="87"/>
      <c r="CJ34" s="87"/>
      <c r="CK34" s="87"/>
      <c r="CL34" s="87"/>
      <c r="CM34" s="87"/>
      <c r="CN34" s="87"/>
      <c r="CO34" s="87"/>
      <c r="CP34" s="87"/>
      <c r="CQ34" s="87"/>
      <c r="CR34" s="87"/>
      <c r="CS34" s="87"/>
      <c r="CT34" s="87"/>
      <c r="CU34" s="87"/>
      <c r="CV34" s="87"/>
      <c r="CW34" s="87"/>
      <c r="CX34" s="87"/>
      <c r="CY34" s="87"/>
      <c r="CZ34" s="87"/>
      <c r="DA34" s="87"/>
      <c r="DB34" s="87"/>
      <c r="DC34" s="87"/>
      <c r="DD34" s="87"/>
      <c r="DE34" s="87"/>
      <c r="DF34" s="87"/>
      <c r="DG34" s="87"/>
      <c r="DH34" s="87"/>
      <c r="DI34" s="87"/>
      <c r="DJ34" s="87"/>
      <c r="DK34" s="87"/>
      <c r="DL34" s="87"/>
      <c r="DM34" s="87"/>
      <c r="DN34" s="87"/>
      <c r="DO34" s="87"/>
      <c r="DP34" s="87"/>
      <c r="DQ34" s="87"/>
      <c r="DR34" s="87"/>
      <c r="DS34" s="87"/>
      <c r="DT34" s="87"/>
      <c r="DU34" s="87"/>
      <c r="DV34" s="87"/>
      <c r="DW34" s="87"/>
      <c r="DX34" s="87"/>
      <c r="DY34" s="87"/>
      <c r="DZ34" s="87"/>
      <c r="EA34" s="87"/>
      <c r="EB34" s="87"/>
      <c r="EC34" s="87"/>
      <c r="ED34" s="87"/>
      <c r="EE34" s="87"/>
      <c r="EF34" s="87"/>
      <c r="EG34" s="87"/>
      <c r="EH34" s="87"/>
      <c r="EI34" s="87"/>
      <c r="EJ34" s="87"/>
      <c r="EK34" s="87"/>
      <c r="EL34" s="87"/>
      <c r="EM34" s="87"/>
      <c r="EN34" s="87"/>
      <c r="EO34" s="87"/>
      <c r="EP34" s="87"/>
      <c r="EQ34" s="87"/>
      <c r="ER34" s="87"/>
      <c r="ES34" s="87"/>
      <c r="ET34" s="87"/>
      <c r="EU34" s="87"/>
      <c r="EV34" s="87"/>
      <c r="EW34" s="87"/>
      <c r="EX34" s="87"/>
      <c r="EY34" s="87"/>
      <c r="EZ34" s="87"/>
      <c r="FA34" s="87"/>
      <c r="FB34" s="87"/>
      <c r="FC34" s="87"/>
      <c r="FD34" s="87"/>
      <c r="FE34" s="87"/>
      <c r="FF34" s="87"/>
      <c r="FG34" s="87"/>
      <c r="FH34" s="87"/>
      <c r="FI34" s="87"/>
      <c r="FJ34" s="87"/>
      <c r="FK34" s="87"/>
      <c r="FL34" s="87"/>
      <c r="FM34" s="87"/>
      <c r="FN34" s="87"/>
      <c r="FO34" s="87"/>
      <c r="FP34" s="87"/>
      <c r="FQ34" s="87"/>
      <c r="FR34" s="87"/>
      <c r="FS34" s="87"/>
      <c r="FT34" s="87"/>
      <c r="FU34" s="87"/>
      <c r="FV34" s="87"/>
      <c r="FW34" s="87"/>
      <c r="FX34" s="87"/>
      <c r="FY34" s="87"/>
      <c r="FZ34" s="87"/>
      <c r="GA34" s="87"/>
      <c r="GB34" s="87"/>
      <c r="GC34" s="87"/>
      <c r="GD34" s="87"/>
      <c r="GE34" s="87"/>
      <c r="GF34" s="87"/>
      <c r="GG34" s="87"/>
      <c r="GH34" s="87"/>
      <c r="GI34" s="87"/>
      <c r="GJ34" s="87"/>
      <c r="GK34" s="87"/>
      <c r="GL34" s="87"/>
      <c r="GM34" s="87"/>
      <c r="GN34" s="87"/>
      <c r="GO34" s="87"/>
      <c r="GP34" s="87"/>
      <c r="GQ34" s="87"/>
      <c r="GR34" s="87"/>
      <c r="GS34" s="87"/>
      <c r="GT34" s="87"/>
      <c r="GU34" s="87"/>
      <c r="GV34" s="87"/>
      <c r="GW34" s="87"/>
      <c r="GX34" s="87"/>
      <c r="GY34" s="87"/>
      <c r="GZ34" s="87"/>
      <c r="HA34" s="87"/>
      <c r="HB34" s="87"/>
      <c r="HC34" s="87"/>
      <c r="HD34" s="87"/>
      <c r="HE34" s="87"/>
      <c r="HF34" s="87"/>
      <c r="HG34" s="87"/>
      <c r="HH34" s="87"/>
      <c r="HI34" s="87"/>
      <c r="HJ34" s="87"/>
      <c r="HK34" s="87"/>
      <c r="HL34" s="87"/>
      <c r="HM34" s="87"/>
      <c r="HN34" s="87"/>
      <c r="HO34" s="87"/>
      <c r="HP34" s="87"/>
      <c r="HQ34" s="87"/>
      <c r="HR34" s="87"/>
      <c r="HS34" s="87"/>
      <c r="HT34" s="87"/>
      <c r="HU34" s="87"/>
      <c r="HV34" s="87"/>
      <c r="HW34" s="87"/>
      <c r="HX34" s="87"/>
      <c r="HY34" s="87"/>
      <c r="HZ34" s="87"/>
      <c r="IA34" s="87"/>
      <c r="IB34" s="87"/>
      <c r="IC34" s="87"/>
      <c r="ID34" s="87"/>
      <c r="IE34" s="87"/>
      <c r="IF34" s="87"/>
      <c r="IG34" s="87"/>
      <c r="IH34" s="87"/>
      <c r="II34" s="87"/>
      <c r="IJ34" s="87"/>
      <c r="IK34" s="87"/>
      <c r="IL34" s="87"/>
      <c r="IM34" s="87"/>
      <c r="IN34" s="87"/>
      <c r="IO34" s="87"/>
      <c r="IP34" s="87"/>
      <c r="IQ34" s="87"/>
      <c r="IR34" s="87"/>
      <c r="IS34" s="87"/>
      <c r="IT34" s="87"/>
      <c r="IU34" s="87"/>
      <c r="IV34" s="87"/>
      <c r="IW34" s="87"/>
    </row>
    <row r="35" customFormat="false" ht="15" hidden="false" customHeight="true" outlineLevel="0" collapsed="false">
      <c r="A35" s="121" t="s">
        <v>60</v>
      </c>
      <c r="B35" s="81"/>
      <c r="C35" s="111"/>
      <c r="D35" s="124"/>
      <c r="E35" s="124"/>
      <c r="F35" s="81"/>
      <c r="G35" s="111"/>
      <c r="H35" s="81"/>
      <c r="I35" s="126" t="n">
        <v>5.2</v>
      </c>
      <c r="J35" s="124"/>
      <c r="K35" s="126" t="n">
        <v>0</v>
      </c>
      <c r="L35" s="81"/>
      <c r="M35" s="111"/>
      <c r="N35" s="81"/>
      <c r="O35" s="111"/>
      <c r="P35" s="86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87"/>
      <c r="GB35" s="87"/>
      <c r="GC35" s="87"/>
      <c r="GD35" s="87"/>
      <c r="GE35" s="87"/>
      <c r="GF35" s="87"/>
      <c r="GG35" s="87"/>
      <c r="GH35" s="87"/>
      <c r="GI35" s="87"/>
      <c r="GJ35" s="87"/>
      <c r="GK35" s="87"/>
      <c r="GL35" s="87"/>
      <c r="GM35" s="87"/>
      <c r="GN35" s="87"/>
      <c r="GO35" s="87"/>
      <c r="GP35" s="87"/>
      <c r="GQ35" s="87"/>
      <c r="GR35" s="87"/>
      <c r="GS35" s="87"/>
      <c r="GT35" s="87"/>
      <c r="GU35" s="87"/>
      <c r="GV35" s="87"/>
      <c r="GW35" s="87"/>
      <c r="GX35" s="87"/>
      <c r="GY35" s="87"/>
      <c r="GZ35" s="87"/>
      <c r="HA35" s="87"/>
      <c r="HB35" s="87"/>
      <c r="HC35" s="87"/>
      <c r="HD35" s="87"/>
      <c r="HE35" s="87"/>
      <c r="HF35" s="87"/>
      <c r="HG35" s="87"/>
      <c r="HH35" s="87"/>
      <c r="HI35" s="87"/>
      <c r="HJ35" s="87"/>
      <c r="HK35" s="87"/>
      <c r="HL35" s="87"/>
      <c r="HM35" s="87"/>
      <c r="HN35" s="87"/>
      <c r="HO35" s="87"/>
      <c r="HP35" s="87"/>
      <c r="HQ35" s="87"/>
      <c r="HR35" s="87"/>
      <c r="HS35" s="87"/>
      <c r="HT35" s="87"/>
      <c r="HU35" s="87"/>
      <c r="HV35" s="87"/>
      <c r="HW35" s="87"/>
      <c r="HX35" s="87"/>
      <c r="HY35" s="87"/>
      <c r="HZ35" s="87"/>
      <c r="IA35" s="87"/>
      <c r="IB35" s="87"/>
      <c r="IC35" s="87"/>
      <c r="ID35" s="87"/>
      <c r="IE35" s="87"/>
      <c r="IF35" s="87"/>
      <c r="IG35" s="87"/>
      <c r="IH35" s="87"/>
      <c r="II35" s="87"/>
      <c r="IJ35" s="87"/>
      <c r="IK35" s="87"/>
      <c r="IL35" s="87"/>
      <c r="IM35" s="87"/>
      <c r="IN35" s="87"/>
      <c r="IO35" s="87"/>
      <c r="IP35" s="87"/>
      <c r="IQ35" s="87"/>
      <c r="IR35" s="87"/>
      <c r="IS35" s="87"/>
      <c r="IT35" s="87"/>
      <c r="IU35" s="87"/>
      <c r="IV35" s="87"/>
      <c r="IW35" s="87"/>
    </row>
    <row r="36" customFormat="false" ht="15" hidden="false" customHeight="true" outlineLevel="0" collapsed="false">
      <c r="A36" s="123" t="s">
        <v>61</v>
      </c>
      <c r="B36" s="81"/>
      <c r="C36" s="111"/>
      <c r="D36" s="124"/>
      <c r="E36" s="124"/>
      <c r="F36" s="81"/>
      <c r="G36" s="111"/>
      <c r="H36" s="81"/>
      <c r="I36" s="127" t="n">
        <f aca="false">SUM(I34:I35)</f>
        <v>5.2</v>
      </c>
      <c r="J36" s="124"/>
      <c r="K36" s="127" t="n">
        <f aca="false">SUM(K34:K35)</f>
        <v>0</v>
      </c>
      <c r="L36" s="81"/>
      <c r="M36" s="111"/>
      <c r="N36" s="81"/>
      <c r="O36" s="111"/>
      <c r="P36" s="86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87"/>
      <c r="EH36" s="87"/>
      <c r="EI36" s="87"/>
      <c r="EJ36" s="87"/>
      <c r="EK36" s="87"/>
      <c r="EL36" s="87"/>
      <c r="EM36" s="87"/>
      <c r="EN36" s="87"/>
      <c r="EO36" s="87"/>
      <c r="EP36" s="87"/>
      <c r="EQ36" s="87"/>
      <c r="ER36" s="87"/>
      <c r="ES36" s="87"/>
      <c r="ET36" s="87"/>
      <c r="EU36" s="87"/>
      <c r="EV36" s="87"/>
      <c r="EW36" s="87"/>
      <c r="EX36" s="87"/>
      <c r="EY36" s="87"/>
      <c r="EZ36" s="87"/>
      <c r="FA36" s="87"/>
      <c r="FB36" s="87"/>
      <c r="FC36" s="87"/>
      <c r="FD36" s="87"/>
      <c r="FE36" s="87"/>
      <c r="FF36" s="87"/>
      <c r="FG36" s="87"/>
      <c r="FH36" s="87"/>
      <c r="FI36" s="87"/>
      <c r="FJ36" s="87"/>
      <c r="FK36" s="87"/>
      <c r="FL36" s="87"/>
      <c r="FM36" s="87"/>
      <c r="FN36" s="87"/>
      <c r="FO36" s="87"/>
      <c r="FP36" s="87"/>
      <c r="FQ36" s="87"/>
      <c r="FR36" s="87"/>
      <c r="FS36" s="87"/>
      <c r="FT36" s="87"/>
      <c r="FU36" s="87"/>
      <c r="FV36" s="87"/>
      <c r="FW36" s="87"/>
      <c r="FX36" s="87"/>
      <c r="FY36" s="87"/>
      <c r="FZ36" s="87"/>
      <c r="GA36" s="87"/>
      <c r="GB36" s="87"/>
      <c r="GC36" s="87"/>
      <c r="GD36" s="87"/>
      <c r="GE36" s="87"/>
      <c r="GF36" s="87"/>
      <c r="GG36" s="87"/>
      <c r="GH36" s="87"/>
      <c r="GI36" s="87"/>
      <c r="GJ36" s="87"/>
      <c r="GK36" s="87"/>
      <c r="GL36" s="87"/>
      <c r="GM36" s="87"/>
      <c r="GN36" s="87"/>
      <c r="GO36" s="87"/>
      <c r="GP36" s="87"/>
      <c r="GQ36" s="87"/>
      <c r="GR36" s="87"/>
      <c r="GS36" s="87"/>
      <c r="GT36" s="87"/>
      <c r="GU36" s="87"/>
      <c r="GV36" s="87"/>
      <c r="GW36" s="87"/>
      <c r="GX36" s="87"/>
      <c r="GY36" s="87"/>
      <c r="GZ36" s="87"/>
      <c r="HA36" s="87"/>
      <c r="HB36" s="87"/>
      <c r="HC36" s="87"/>
      <c r="HD36" s="87"/>
      <c r="HE36" s="87"/>
      <c r="HF36" s="87"/>
      <c r="HG36" s="87"/>
      <c r="HH36" s="87"/>
      <c r="HI36" s="87"/>
      <c r="HJ36" s="87"/>
      <c r="HK36" s="87"/>
      <c r="HL36" s="87"/>
      <c r="HM36" s="87"/>
      <c r="HN36" s="87"/>
      <c r="HO36" s="87"/>
      <c r="HP36" s="87"/>
      <c r="HQ36" s="87"/>
      <c r="HR36" s="87"/>
      <c r="HS36" s="87"/>
      <c r="HT36" s="87"/>
      <c r="HU36" s="87"/>
      <c r="HV36" s="87"/>
      <c r="HW36" s="87"/>
      <c r="HX36" s="87"/>
      <c r="HY36" s="87"/>
      <c r="HZ36" s="87"/>
      <c r="IA36" s="87"/>
      <c r="IB36" s="87"/>
      <c r="IC36" s="87"/>
      <c r="ID36" s="87"/>
      <c r="IE36" s="87"/>
      <c r="IF36" s="87"/>
      <c r="IG36" s="87"/>
      <c r="IH36" s="87"/>
      <c r="II36" s="87"/>
      <c r="IJ36" s="87"/>
      <c r="IK36" s="87"/>
      <c r="IL36" s="87"/>
      <c r="IM36" s="87"/>
      <c r="IN36" s="87"/>
      <c r="IO36" s="87"/>
      <c r="IP36" s="87"/>
      <c r="IQ36" s="87"/>
      <c r="IR36" s="87"/>
      <c r="IS36" s="87"/>
      <c r="IT36" s="87"/>
      <c r="IU36" s="87"/>
      <c r="IV36" s="87"/>
      <c r="IW36" s="87"/>
    </row>
    <row r="37" customFormat="false" ht="24.75" hidden="false" customHeight="true" outlineLevel="0" collapsed="false">
      <c r="A37" s="121"/>
      <c r="B37" s="81"/>
      <c r="C37" s="111"/>
      <c r="D37" s="124"/>
      <c r="E37" s="124"/>
      <c r="F37" s="81"/>
      <c r="G37" s="111"/>
      <c r="H37" s="81"/>
      <c r="I37" s="111"/>
      <c r="J37" s="124"/>
      <c r="K37" s="111"/>
      <c r="L37" s="81"/>
      <c r="M37" s="111"/>
      <c r="N37" s="81"/>
      <c r="O37" s="111"/>
      <c r="P37" s="86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87"/>
      <c r="GB37" s="87"/>
      <c r="GC37" s="87"/>
      <c r="GD37" s="87"/>
      <c r="GE37" s="87"/>
      <c r="GF37" s="87"/>
      <c r="GG37" s="87"/>
      <c r="GH37" s="87"/>
      <c r="GI37" s="87"/>
      <c r="GJ37" s="87"/>
      <c r="GK37" s="87"/>
      <c r="GL37" s="87"/>
      <c r="GM37" s="87"/>
      <c r="GN37" s="87"/>
      <c r="GO37" s="87"/>
      <c r="GP37" s="87"/>
      <c r="GQ37" s="87"/>
      <c r="GR37" s="87"/>
      <c r="GS37" s="87"/>
      <c r="GT37" s="87"/>
      <c r="GU37" s="87"/>
      <c r="GV37" s="87"/>
      <c r="GW37" s="87"/>
      <c r="GX37" s="87"/>
      <c r="GY37" s="87"/>
      <c r="GZ37" s="87"/>
      <c r="HA37" s="87"/>
      <c r="HB37" s="87"/>
      <c r="HC37" s="87"/>
      <c r="HD37" s="87"/>
      <c r="HE37" s="87"/>
      <c r="HF37" s="87"/>
      <c r="HG37" s="87"/>
      <c r="HH37" s="87"/>
      <c r="HI37" s="87"/>
      <c r="HJ37" s="87"/>
      <c r="HK37" s="87"/>
      <c r="HL37" s="87"/>
      <c r="HM37" s="87"/>
      <c r="HN37" s="87"/>
      <c r="HO37" s="87"/>
      <c r="HP37" s="87"/>
      <c r="HQ37" s="87"/>
      <c r="HR37" s="87"/>
      <c r="HS37" s="87"/>
      <c r="HT37" s="87"/>
      <c r="HU37" s="87"/>
      <c r="HV37" s="87"/>
      <c r="HW37" s="87"/>
      <c r="HX37" s="87"/>
      <c r="HY37" s="87"/>
      <c r="HZ37" s="87"/>
      <c r="IA37" s="87"/>
      <c r="IB37" s="87"/>
      <c r="IC37" s="87"/>
      <c r="ID37" s="87"/>
      <c r="IE37" s="87"/>
      <c r="IF37" s="87"/>
      <c r="IG37" s="87"/>
      <c r="IH37" s="87"/>
      <c r="II37" s="87"/>
      <c r="IJ37" s="87"/>
      <c r="IK37" s="87"/>
      <c r="IL37" s="87"/>
      <c r="IM37" s="87"/>
      <c r="IN37" s="87"/>
      <c r="IO37" s="87"/>
      <c r="IP37" s="87"/>
      <c r="IQ37" s="87"/>
      <c r="IR37" s="87"/>
      <c r="IS37" s="87"/>
      <c r="IT37" s="87"/>
      <c r="IU37" s="87"/>
      <c r="IV37" s="87"/>
      <c r="IW37" s="87"/>
    </row>
    <row r="38" customFormat="false" ht="15" hidden="false" customHeight="true" outlineLevel="0" collapsed="false">
      <c r="A38" s="128" t="s">
        <v>62</v>
      </c>
      <c r="B38" s="81"/>
      <c r="C38" s="129" t="s">
        <v>63</v>
      </c>
      <c r="D38" s="124"/>
      <c r="E38" s="124"/>
      <c r="F38" s="81"/>
      <c r="G38" s="124"/>
      <c r="H38" s="130"/>
      <c r="I38" s="131" t="n">
        <f aca="false">I26+I30+I32+I36</f>
        <v>13</v>
      </c>
      <c r="J38" s="124"/>
      <c r="K38" s="131" t="n">
        <f aca="false">K26+K30+K32+K36</f>
        <v>8.9</v>
      </c>
      <c r="L38" s="130"/>
      <c r="M38" s="124"/>
      <c r="N38" s="81"/>
      <c r="O38" s="111"/>
      <c r="P38" s="86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87"/>
      <c r="EH38" s="87"/>
      <c r="EI38" s="87"/>
      <c r="EJ38" s="87"/>
      <c r="EK38" s="87"/>
      <c r="EL38" s="87"/>
      <c r="EM38" s="87"/>
      <c r="EN38" s="87"/>
      <c r="EO38" s="87"/>
      <c r="EP38" s="87"/>
      <c r="EQ38" s="87"/>
      <c r="ER38" s="87"/>
      <c r="ES38" s="87"/>
      <c r="ET38" s="87"/>
      <c r="EU38" s="87"/>
      <c r="EV38" s="87"/>
      <c r="EW38" s="87"/>
      <c r="EX38" s="87"/>
      <c r="EY38" s="87"/>
      <c r="EZ38" s="87"/>
      <c r="FA38" s="87"/>
      <c r="FB38" s="87"/>
      <c r="FC38" s="87"/>
      <c r="FD38" s="87"/>
      <c r="FE38" s="87"/>
      <c r="FF38" s="87"/>
      <c r="FG38" s="87"/>
      <c r="FH38" s="87"/>
      <c r="FI38" s="87"/>
      <c r="FJ38" s="87"/>
      <c r="FK38" s="87"/>
      <c r="FL38" s="87"/>
      <c r="FM38" s="87"/>
      <c r="FN38" s="87"/>
      <c r="FO38" s="87"/>
      <c r="FP38" s="87"/>
      <c r="FQ38" s="87"/>
      <c r="FR38" s="87"/>
      <c r="FS38" s="87"/>
      <c r="FT38" s="87"/>
      <c r="FU38" s="87"/>
      <c r="FV38" s="87"/>
      <c r="FW38" s="87"/>
      <c r="FX38" s="87"/>
      <c r="FY38" s="87"/>
      <c r="FZ38" s="87"/>
      <c r="GA38" s="87"/>
      <c r="GB38" s="87"/>
      <c r="GC38" s="87"/>
      <c r="GD38" s="87"/>
      <c r="GE38" s="87"/>
      <c r="GF38" s="87"/>
      <c r="GG38" s="87"/>
      <c r="GH38" s="87"/>
      <c r="GI38" s="87"/>
      <c r="GJ38" s="87"/>
      <c r="GK38" s="87"/>
      <c r="GL38" s="87"/>
      <c r="GM38" s="87"/>
      <c r="GN38" s="87"/>
      <c r="GO38" s="87"/>
      <c r="GP38" s="87"/>
      <c r="GQ38" s="87"/>
      <c r="GR38" s="87"/>
      <c r="GS38" s="87"/>
      <c r="GT38" s="87"/>
      <c r="GU38" s="87"/>
      <c r="GV38" s="87"/>
      <c r="GW38" s="87"/>
      <c r="GX38" s="87"/>
      <c r="GY38" s="87"/>
      <c r="GZ38" s="87"/>
      <c r="HA38" s="87"/>
      <c r="HB38" s="87"/>
      <c r="HC38" s="87"/>
      <c r="HD38" s="87"/>
      <c r="HE38" s="87"/>
      <c r="HF38" s="87"/>
      <c r="HG38" s="87"/>
      <c r="HH38" s="87"/>
      <c r="HI38" s="87"/>
      <c r="HJ38" s="87"/>
      <c r="HK38" s="87"/>
      <c r="HL38" s="87"/>
      <c r="HM38" s="87"/>
      <c r="HN38" s="87"/>
      <c r="HO38" s="87"/>
      <c r="HP38" s="87"/>
      <c r="HQ38" s="87"/>
      <c r="HR38" s="87"/>
      <c r="HS38" s="87"/>
      <c r="HT38" s="87"/>
      <c r="HU38" s="87"/>
      <c r="HV38" s="87"/>
      <c r="HW38" s="87"/>
      <c r="HX38" s="87"/>
      <c r="HY38" s="87"/>
      <c r="HZ38" s="87"/>
      <c r="IA38" s="87"/>
      <c r="IB38" s="87"/>
      <c r="IC38" s="87"/>
      <c r="ID38" s="87"/>
      <c r="IE38" s="87"/>
      <c r="IF38" s="87"/>
      <c r="IG38" s="87"/>
      <c r="IH38" s="87"/>
      <c r="II38" s="87"/>
      <c r="IJ38" s="87"/>
      <c r="IK38" s="87"/>
      <c r="IL38" s="87"/>
      <c r="IM38" s="87"/>
      <c r="IN38" s="87"/>
      <c r="IO38" s="87"/>
      <c r="IP38" s="87"/>
      <c r="IQ38" s="87"/>
      <c r="IR38" s="87"/>
      <c r="IS38" s="87"/>
      <c r="IT38" s="87"/>
      <c r="IU38" s="87"/>
      <c r="IV38" s="87"/>
      <c r="IW38" s="87"/>
    </row>
    <row r="39" customFormat="false" ht="15" hidden="false" customHeight="true" outlineLevel="0" collapsed="false">
      <c r="A39" s="132"/>
      <c r="B39" s="133"/>
      <c r="C39" s="134"/>
      <c r="D39" s="135"/>
      <c r="E39" s="135"/>
      <c r="F39" s="133"/>
      <c r="G39" s="134"/>
      <c r="H39" s="133"/>
      <c r="I39" s="133"/>
      <c r="J39" s="133"/>
      <c r="K39" s="133"/>
      <c r="L39" s="133"/>
      <c r="M39" s="133"/>
      <c r="N39" s="133"/>
      <c r="O39" s="134"/>
      <c r="P39" s="136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87"/>
      <c r="GB39" s="87"/>
      <c r="GC39" s="87"/>
      <c r="GD39" s="87"/>
      <c r="GE39" s="87"/>
      <c r="GF39" s="87"/>
      <c r="GG39" s="87"/>
      <c r="GH39" s="87"/>
      <c r="GI39" s="87"/>
      <c r="GJ39" s="87"/>
      <c r="GK39" s="87"/>
      <c r="GL39" s="87"/>
      <c r="GM39" s="87"/>
      <c r="GN39" s="87"/>
      <c r="GO39" s="87"/>
      <c r="GP39" s="87"/>
      <c r="GQ39" s="87"/>
      <c r="GR39" s="87"/>
      <c r="GS39" s="87"/>
      <c r="GT39" s="87"/>
      <c r="GU39" s="87"/>
      <c r="GV39" s="87"/>
      <c r="GW39" s="87"/>
      <c r="GX39" s="87"/>
      <c r="GY39" s="87"/>
      <c r="GZ39" s="87"/>
      <c r="HA39" s="87"/>
      <c r="HB39" s="87"/>
      <c r="HC39" s="87"/>
      <c r="HD39" s="87"/>
      <c r="HE39" s="87"/>
      <c r="HF39" s="87"/>
      <c r="HG39" s="87"/>
      <c r="HH39" s="87"/>
      <c r="HI39" s="87"/>
      <c r="HJ39" s="87"/>
      <c r="HK39" s="87"/>
      <c r="HL39" s="87"/>
      <c r="HM39" s="87"/>
      <c r="HN39" s="87"/>
      <c r="HO39" s="87"/>
      <c r="HP39" s="87"/>
      <c r="HQ39" s="87"/>
      <c r="HR39" s="87"/>
      <c r="HS39" s="87"/>
      <c r="HT39" s="87"/>
      <c r="HU39" s="87"/>
      <c r="HV39" s="87"/>
      <c r="HW39" s="87"/>
      <c r="HX39" s="87"/>
      <c r="HY39" s="87"/>
      <c r="HZ39" s="87"/>
      <c r="IA39" s="87"/>
      <c r="IB39" s="87"/>
      <c r="IC39" s="87"/>
      <c r="ID39" s="87"/>
      <c r="IE39" s="87"/>
      <c r="IF39" s="87"/>
      <c r="IG39" s="87"/>
      <c r="IH39" s="87"/>
      <c r="II39" s="87"/>
      <c r="IJ39" s="87"/>
      <c r="IK39" s="87"/>
      <c r="IL39" s="87"/>
      <c r="IM39" s="87"/>
      <c r="IN39" s="87"/>
      <c r="IO39" s="87"/>
      <c r="IP39" s="87"/>
      <c r="IQ39" s="87"/>
      <c r="IR39" s="87"/>
      <c r="IS39" s="87"/>
      <c r="IT39" s="87"/>
      <c r="IU39" s="87"/>
      <c r="IV39" s="87"/>
      <c r="IW39" s="87"/>
    </row>
    <row r="40" customFormat="false" ht="18" hidden="false" customHeight="true" outlineLevel="0" collapsed="false">
      <c r="A40" s="87"/>
      <c r="B40" s="87"/>
      <c r="C40" s="137"/>
      <c r="D40" s="138"/>
      <c r="E40" s="138"/>
      <c r="F40" s="87"/>
      <c r="G40" s="137"/>
      <c r="H40" s="87"/>
      <c r="I40" s="137"/>
      <c r="J40" s="138"/>
      <c r="K40" s="138"/>
      <c r="L40" s="87"/>
      <c r="M40" s="137"/>
      <c r="N40" s="87"/>
      <c r="O40" s="13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  <c r="EG40" s="87"/>
      <c r="EH40" s="87"/>
      <c r="EI40" s="87"/>
      <c r="EJ40" s="87"/>
      <c r="EK40" s="87"/>
      <c r="EL40" s="87"/>
      <c r="EM40" s="87"/>
      <c r="EN40" s="87"/>
      <c r="EO40" s="87"/>
      <c r="EP40" s="87"/>
      <c r="EQ40" s="87"/>
      <c r="ER40" s="87"/>
      <c r="ES40" s="87"/>
      <c r="ET40" s="87"/>
      <c r="EU40" s="87"/>
      <c r="EV40" s="87"/>
      <c r="EW40" s="87"/>
      <c r="EX40" s="87"/>
      <c r="EY40" s="87"/>
      <c r="EZ40" s="87"/>
      <c r="FA40" s="87"/>
      <c r="FB40" s="87"/>
      <c r="FC40" s="87"/>
      <c r="FD40" s="87"/>
      <c r="FE40" s="87"/>
      <c r="FF40" s="87"/>
      <c r="FG40" s="87"/>
      <c r="FH40" s="87"/>
      <c r="FI40" s="87"/>
      <c r="FJ40" s="87"/>
      <c r="FK40" s="87"/>
      <c r="FL40" s="87"/>
      <c r="FM40" s="87"/>
      <c r="FN40" s="87"/>
      <c r="FO40" s="87"/>
      <c r="FP40" s="87"/>
      <c r="FQ40" s="87"/>
      <c r="FR40" s="87"/>
      <c r="FS40" s="87"/>
      <c r="FT40" s="87"/>
      <c r="FU40" s="87"/>
      <c r="FV40" s="87"/>
      <c r="FW40" s="87"/>
      <c r="FX40" s="87"/>
      <c r="FY40" s="87"/>
      <c r="FZ40" s="87"/>
      <c r="GA40" s="87"/>
      <c r="GB40" s="87"/>
      <c r="GC40" s="87"/>
      <c r="GD40" s="87"/>
      <c r="GE40" s="87"/>
      <c r="GF40" s="87"/>
      <c r="GG40" s="87"/>
      <c r="GH40" s="87"/>
      <c r="GI40" s="87"/>
      <c r="GJ40" s="87"/>
      <c r="GK40" s="87"/>
      <c r="GL40" s="87"/>
      <c r="GM40" s="87"/>
      <c r="GN40" s="87"/>
      <c r="GO40" s="87"/>
      <c r="GP40" s="87"/>
      <c r="GQ40" s="87"/>
      <c r="GR40" s="87"/>
      <c r="GS40" s="87"/>
      <c r="GT40" s="87"/>
      <c r="GU40" s="87"/>
      <c r="GV40" s="87"/>
      <c r="GW40" s="87"/>
      <c r="GX40" s="87"/>
      <c r="GY40" s="87"/>
      <c r="GZ40" s="87"/>
      <c r="HA40" s="87"/>
      <c r="HB40" s="87"/>
      <c r="HC40" s="87"/>
      <c r="HD40" s="87"/>
      <c r="HE40" s="87"/>
      <c r="HF40" s="87"/>
      <c r="HG40" s="87"/>
      <c r="HH40" s="87"/>
      <c r="HI40" s="87"/>
      <c r="HJ40" s="87"/>
      <c r="HK40" s="87"/>
      <c r="HL40" s="87"/>
      <c r="HM40" s="87"/>
      <c r="HN40" s="87"/>
      <c r="HO40" s="87"/>
      <c r="HP40" s="87"/>
      <c r="HQ40" s="87"/>
      <c r="HR40" s="87"/>
      <c r="HS40" s="87"/>
      <c r="HT40" s="87"/>
      <c r="HU40" s="87"/>
      <c r="HV40" s="87"/>
      <c r="HW40" s="87"/>
      <c r="HX40" s="87"/>
      <c r="HY40" s="87"/>
      <c r="HZ40" s="87"/>
      <c r="IA40" s="87"/>
      <c r="IB40" s="87"/>
      <c r="IC40" s="87"/>
      <c r="ID40" s="87"/>
      <c r="IE40" s="87"/>
      <c r="IF40" s="87"/>
      <c r="IG40" s="87"/>
      <c r="IH40" s="87"/>
      <c r="II40" s="87"/>
      <c r="IJ40" s="87"/>
      <c r="IK40" s="87"/>
      <c r="IL40" s="87"/>
      <c r="IM40" s="87"/>
      <c r="IN40" s="87"/>
      <c r="IO40" s="87"/>
      <c r="IP40" s="87"/>
      <c r="IQ40" s="87"/>
      <c r="IR40" s="87"/>
      <c r="IS40" s="87"/>
      <c r="IT40" s="87"/>
      <c r="IU40" s="87"/>
      <c r="IV40" s="87"/>
      <c r="IW40" s="87"/>
    </row>
    <row r="41" customFormat="false" ht="15.75" hidden="false" customHeight="false" outlineLevel="0" collapsed="false">
      <c r="A41" s="139" t="s">
        <v>64</v>
      </c>
      <c r="B41" s="140"/>
      <c r="C41" s="141"/>
      <c r="D41" s="141"/>
      <c r="E41" s="141"/>
      <c r="F41" s="142"/>
      <c r="G41" s="141"/>
      <c r="H41" s="142"/>
      <c r="I41" s="143" t="s">
        <v>39</v>
      </c>
      <c r="J41" s="141"/>
      <c r="K41" s="143" t="s">
        <v>5</v>
      </c>
      <c r="L41" s="142"/>
      <c r="M41" s="142"/>
      <c r="N41" s="142"/>
      <c r="O41" s="141"/>
      <c r="P41" s="144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87"/>
      <c r="GB41" s="87"/>
      <c r="GC41" s="87"/>
      <c r="GD41" s="87"/>
      <c r="GE41" s="87"/>
      <c r="GF41" s="87"/>
      <c r="GG41" s="87"/>
      <c r="GH41" s="87"/>
      <c r="GI41" s="87"/>
      <c r="GJ41" s="87"/>
      <c r="GK41" s="87"/>
      <c r="GL41" s="87"/>
      <c r="GM41" s="87"/>
      <c r="GN41" s="87"/>
      <c r="GO41" s="87"/>
      <c r="GP41" s="87"/>
      <c r="GQ41" s="87"/>
      <c r="GR41" s="87"/>
      <c r="GS41" s="87"/>
      <c r="GT41" s="87"/>
      <c r="GU41" s="87"/>
      <c r="GV41" s="87"/>
      <c r="GW41" s="87"/>
      <c r="GX41" s="87"/>
      <c r="GY41" s="87"/>
      <c r="GZ41" s="87"/>
      <c r="HA41" s="87"/>
      <c r="HB41" s="87"/>
      <c r="HC41" s="87"/>
      <c r="HD41" s="87"/>
      <c r="HE41" s="87"/>
      <c r="HF41" s="87"/>
      <c r="HG41" s="87"/>
      <c r="HH41" s="87"/>
      <c r="HI41" s="87"/>
      <c r="HJ41" s="87"/>
      <c r="HK41" s="87"/>
      <c r="HL41" s="87"/>
      <c r="HM41" s="87"/>
      <c r="HN41" s="87"/>
      <c r="HO41" s="87"/>
      <c r="HP41" s="87"/>
      <c r="HQ41" s="87"/>
      <c r="HR41" s="87"/>
      <c r="HS41" s="87"/>
      <c r="HT41" s="87"/>
      <c r="HU41" s="87"/>
      <c r="HV41" s="87"/>
      <c r="HW41" s="87"/>
      <c r="HX41" s="87"/>
      <c r="HY41" s="87"/>
      <c r="HZ41" s="87"/>
      <c r="IA41" s="87"/>
      <c r="IB41" s="87"/>
      <c r="IC41" s="87"/>
      <c r="ID41" s="87"/>
      <c r="IE41" s="87"/>
      <c r="IF41" s="87"/>
      <c r="IG41" s="87"/>
      <c r="IH41" s="87"/>
      <c r="II41" s="87"/>
      <c r="IJ41" s="87"/>
      <c r="IK41" s="87"/>
      <c r="IL41" s="87"/>
      <c r="IM41" s="87"/>
      <c r="IN41" s="87"/>
      <c r="IO41" s="87"/>
      <c r="IP41" s="87"/>
      <c r="IQ41" s="87"/>
      <c r="IR41" s="87"/>
      <c r="IS41" s="87"/>
      <c r="IT41" s="87"/>
      <c r="IU41" s="87"/>
      <c r="IV41" s="87"/>
      <c r="IW41" s="87"/>
    </row>
    <row r="42" customFormat="false" ht="18.75" hidden="false" customHeight="true" outlineLevel="0" collapsed="false">
      <c r="A42" s="145" t="s">
        <v>65</v>
      </c>
      <c r="B42" s="146"/>
      <c r="C42" s="147" t="s">
        <v>66</v>
      </c>
      <c r="D42" s="148"/>
      <c r="E42" s="148"/>
      <c r="F42" s="149"/>
      <c r="G42" s="148"/>
      <c r="H42" s="149"/>
      <c r="I42" s="148" t="n">
        <f aca="false">C9+C14+C19</f>
        <v>18.3</v>
      </c>
      <c r="J42" s="148"/>
      <c r="K42" s="148" t="n">
        <f aca="false">E9+E14+E19</f>
        <v>26.1</v>
      </c>
      <c r="L42" s="149"/>
      <c r="M42" s="149"/>
      <c r="N42" s="149"/>
      <c r="O42" s="148"/>
      <c r="P42" s="150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87"/>
      <c r="DA42" s="87"/>
      <c r="DB42" s="87"/>
      <c r="DC42" s="87"/>
      <c r="DD42" s="87"/>
      <c r="DE42" s="87"/>
      <c r="DF42" s="87"/>
      <c r="DG42" s="87"/>
      <c r="DH42" s="87"/>
      <c r="DI42" s="87"/>
      <c r="DJ42" s="87"/>
      <c r="DK42" s="87"/>
      <c r="DL42" s="87"/>
      <c r="DM42" s="87"/>
      <c r="DN42" s="87"/>
      <c r="DO42" s="87"/>
      <c r="DP42" s="87"/>
      <c r="DQ42" s="87"/>
      <c r="DR42" s="87"/>
      <c r="DS42" s="87"/>
      <c r="DT42" s="87"/>
      <c r="DU42" s="87"/>
      <c r="DV42" s="87"/>
      <c r="DW42" s="87"/>
      <c r="DX42" s="87"/>
      <c r="DY42" s="87"/>
      <c r="DZ42" s="87"/>
      <c r="EA42" s="87"/>
      <c r="EB42" s="87"/>
      <c r="EC42" s="87"/>
      <c r="ED42" s="87"/>
      <c r="EE42" s="87"/>
      <c r="EF42" s="87"/>
      <c r="EG42" s="87"/>
      <c r="EH42" s="87"/>
      <c r="EI42" s="87"/>
      <c r="EJ42" s="87"/>
      <c r="EK42" s="87"/>
      <c r="EL42" s="87"/>
      <c r="EM42" s="87"/>
      <c r="EN42" s="87"/>
      <c r="EO42" s="87"/>
      <c r="EP42" s="87"/>
      <c r="EQ42" s="87"/>
      <c r="ER42" s="87"/>
      <c r="ES42" s="87"/>
      <c r="ET42" s="87"/>
      <c r="EU42" s="87"/>
      <c r="EV42" s="87"/>
      <c r="EW42" s="87"/>
      <c r="EX42" s="87"/>
      <c r="EY42" s="87"/>
      <c r="EZ42" s="87"/>
      <c r="FA42" s="87"/>
      <c r="FB42" s="87"/>
      <c r="FC42" s="87"/>
      <c r="FD42" s="87"/>
      <c r="FE42" s="87"/>
      <c r="FF42" s="87"/>
      <c r="FG42" s="87"/>
      <c r="FH42" s="87"/>
      <c r="FI42" s="87"/>
      <c r="FJ42" s="87"/>
      <c r="FK42" s="87"/>
      <c r="FL42" s="87"/>
      <c r="FM42" s="87"/>
      <c r="FN42" s="87"/>
      <c r="FO42" s="87"/>
      <c r="FP42" s="87"/>
      <c r="FQ42" s="87"/>
      <c r="FR42" s="87"/>
      <c r="FS42" s="87"/>
      <c r="FT42" s="87"/>
      <c r="FU42" s="87"/>
      <c r="FV42" s="87"/>
      <c r="FW42" s="87"/>
      <c r="FX42" s="87"/>
      <c r="FY42" s="87"/>
      <c r="FZ42" s="87"/>
      <c r="GA42" s="87"/>
      <c r="GB42" s="87"/>
      <c r="GC42" s="87"/>
      <c r="GD42" s="87"/>
      <c r="GE42" s="87"/>
      <c r="GF42" s="87"/>
      <c r="GG42" s="87"/>
      <c r="GH42" s="87"/>
      <c r="GI42" s="87"/>
      <c r="GJ42" s="87"/>
      <c r="GK42" s="87"/>
      <c r="GL42" s="87"/>
      <c r="GM42" s="87"/>
      <c r="GN42" s="87"/>
      <c r="GO42" s="87"/>
      <c r="GP42" s="87"/>
      <c r="GQ42" s="87"/>
      <c r="GR42" s="87"/>
      <c r="GS42" s="87"/>
      <c r="GT42" s="87"/>
      <c r="GU42" s="87"/>
      <c r="GV42" s="87"/>
      <c r="GW42" s="87"/>
      <c r="GX42" s="87"/>
      <c r="GY42" s="87"/>
      <c r="GZ42" s="87"/>
      <c r="HA42" s="87"/>
      <c r="HB42" s="87"/>
      <c r="HC42" s="87"/>
      <c r="HD42" s="87"/>
      <c r="HE42" s="87"/>
      <c r="HF42" s="87"/>
      <c r="HG42" s="87"/>
      <c r="HH42" s="87"/>
      <c r="HI42" s="87"/>
      <c r="HJ42" s="87"/>
      <c r="HK42" s="87"/>
      <c r="HL42" s="87"/>
      <c r="HM42" s="87"/>
      <c r="HN42" s="87"/>
      <c r="HO42" s="87"/>
      <c r="HP42" s="87"/>
      <c r="HQ42" s="87"/>
      <c r="HR42" s="87"/>
      <c r="HS42" s="87"/>
      <c r="HT42" s="87"/>
      <c r="HU42" s="87"/>
      <c r="HV42" s="87"/>
      <c r="HW42" s="87"/>
      <c r="HX42" s="87"/>
      <c r="HY42" s="87"/>
      <c r="HZ42" s="87"/>
      <c r="IA42" s="87"/>
      <c r="IB42" s="87"/>
      <c r="IC42" s="87"/>
      <c r="ID42" s="87"/>
      <c r="IE42" s="87"/>
      <c r="IF42" s="87"/>
      <c r="IG42" s="87"/>
      <c r="IH42" s="87"/>
      <c r="II42" s="87"/>
      <c r="IJ42" s="87"/>
      <c r="IK42" s="87"/>
      <c r="IL42" s="87"/>
      <c r="IM42" s="87"/>
      <c r="IN42" s="87"/>
      <c r="IO42" s="87"/>
      <c r="IP42" s="87"/>
      <c r="IQ42" s="87"/>
      <c r="IR42" s="87"/>
      <c r="IS42" s="87"/>
      <c r="IT42" s="87"/>
      <c r="IU42" s="87"/>
      <c r="IV42" s="87"/>
      <c r="IW42" s="87"/>
    </row>
    <row r="43" customFormat="false" ht="15" hidden="false" customHeight="true" outlineLevel="0" collapsed="false">
      <c r="A43" s="145" t="s">
        <v>8</v>
      </c>
      <c r="B43" s="146"/>
      <c r="C43" s="147" t="s">
        <v>67</v>
      </c>
      <c r="D43" s="148"/>
      <c r="E43" s="148"/>
      <c r="F43" s="149"/>
      <c r="G43" s="148"/>
      <c r="H43" s="149"/>
      <c r="I43" s="151" t="n">
        <f aca="false">I42-I26-I30-I32-I34</f>
        <v>10.5</v>
      </c>
      <c r="J43" s="148"/>
      <c r="K43" s="151" t="n">
        <f aca="false">K42-K26-K30-K32-K34</f>
        <v>17.2</v>
      </c>
      <c r="L43" s="149"/>
      <c r="M43" s="149"/>
      <c r="N43" s="149"/>
      <c r="O43" s="148"/>
      <c r="P43" s="150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  <c r="EK43" s="87"/>
      <c r="EL43" s="87"/>
      <c r="EM43" s="87"/>
      <c r="EN43" s="87"/>
      <c r="EO43" s="87"/>
      <c r="EP43" s="87"/>
      <c r="EQ43" s="87"/>
      <c r="ER43" s="87"/>
      <c r="ES43" s="87"/>
      <c r="ET43" s="87"/>
      <c r="EU43" s="87"/>
      <c r="EV43" s="87"/>
      <c r="EW43" s="87"/>
      <c r="EX43" s="87"/>
      <c r="EY43" s="87"/>
      <c r="EZ43" s="87"/>
      <c r="FA43" s="87"/>
      <c r="FB43" s="87"/>
      <c r="FC43" s="87"/>
      <c r="FD43" s="87"/>
      <c r="FE43" s="87"/>
      <c r="FF43" s="87"/>
      <c r="FG43" s="87"/>
      <c r="FH43" s="87"/>
      <c r="FI43" s="87"/>
      <c r="FJ43" s="87"/>
      <c r="FK43" s="87"/>
      <c r="FL43" s="87"/>
      <c r="FM43" s="87"/>
      <c r="FN43" s="87"/>
      <c r="FO43" s="87"/>
      <c r="FP43" s="87"/>
      <c r="FQ43" s="87"/>
      <c r="FR43" s="87"/>
      <c r="FS43" s="87"/>
      <c r="FT43" s="87"/>
      <c r="FU43" s="87"/>
      <c r="FV43" s="87"/>
      <c r="FW43" s="87"/>
      <c r="FX43" s="87"/>
      <c r="FY43" s="87"/>
      <c r="FZ43" s="87"/>
      <c r="GA43" s="87"/>
      <c r="GB43" s="87"/>
      <c r="GC43" s="87"/>
      <c r="GD43" s="87"/>
      <c r="GE43" s="87"/>
      <c r="GF43" s="87"/>
      <c r="GG43" s="87"/>
      <c r="GH43" s="87"/>
      <c r="GI43" s="87"/>
      <c r="GJ43" s="87"/>
      <c r="GK43" s="87"/>
      <c r="GL43" s="87"/>
      <c r="GM43" s="87"/>
      <c r="GN43" s="87"/>
      <c r="GO43" s="87"/>
      <c r="GP43" s="87"/>
      <c r="GQ43" s="87"/>
      <c r="GR43" s="87"/>
      <c r="GS43" s="87"/>
      <c r="GT43" s="87"/>
      <c r="GU43" s="87"/>
      <c r="GV43" s="87"/>
      <c r="GW43" s="87"/>
      <c r="GX43" s="87"/>
      <c r="GY43" s="87"/>
      <c r="GZ43" s="87"/>
      <c r="HA43" s="87"/>
      <c r="HB43" s="87"/>
      <c r="HC43" s="87"/>
      <c r="HD43" s="87"/>
      <c r="HE43" s="87"/>
      <c r="HF43" s="87"/>
      <c r="HG43" s="87"/>
      <c r="HH43" s="87"/>
      <c r="HI43" s="87"/>
      <c r="HJ43" s="87"/>
      <c r="HK43" s="87"/>
      <c r="HL43" s="87"/>
      <c r="HM43" s="87"/>
      <c r="HN43" s="87"/>
      <c r="HO43" s="87"/>
      <c r="HP43" s="87"/>
      <c r="HQ43" s="87"/>
      <c r="HR43" s="87"/>
      <c r="HS43" s="87"/>
      <c r="HT43" s="87"/>
      <c r="HU43" s="87"/>
      <c r="HV43" s="87"/>
      <c r="HW43" s="87"/>
      <c r="HX43" s="87"/>
      <c r="HY43" s="87"/>
      <c r="HZ43" s="87"/>
      <c r="IA43" s="87"/>
      <c r="IB43" s="87"/>
      <c r="IC43" s="87"/>
      <c r="ID43" s="87"/>
      <c r="IE43" s="87"/>
      <c r="IF43" s="87"/>
      <c r="IG43" s="87"/>
      <c r="IH43" s="87"/>
      <c r="II43" s="87"/>
      <c r="IJ43" s="87"/>
      <c r="IK43" s="87"/>
      <c r="IL43" s="87"/>
      <c r="IM43" s="87"/>
      <c r="IN43" s="87"/>
      <c r="IO43" s="87"/>
      <c r="IP43" s="87"/>
      <c r="IQ43" s="87"/>
      <c r="IR43" s="87"/>
      <c r="IS43" s="87"/>
      <c r="IT43" s="87"/>
      <c r="IU43" s="87"/>
      <c r="IV43" s="87"/>
      <c r="IW43" s="87"/>
    </row>
    <row r="44" customFormat="false" ht="16.5" hidden="false" customHeight="true" outlineLevel="0" collapsed="false">
      <c r="A44" s="145" t="s">
        <v>68</v>
      </c>
      <c r="B44" s="146"/>
      <c r="C44" s="147" t="s">
        <v>69</v>
      </c>
      <c r="D44" s="148"/>
      <c r="E44" s="148"/>
      <c r="F44" s="149"/>
      <c r="G44" s="148"/>
      <c r="H44" s="149"/>
      <c r="I44" s="152" t="n">
        <f aca="false">I43-I35</f>
        <v>5.3</v>
      </c>
      <c r="J44" s="148"/>
      <c r="K44" s="152" t="n">
        <f aca="false">K43-K35</f>
        <v>17.2</v>
      </c>
      <c r="L44" s="149"/>
      <c r="M44" s="149"/>
      <c r="N44" s="149"/>
      <c r="O44" s="148"/>
      <c r="P44" s="150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87"/>
      <c r="CP44" s="87"/>
      <c r="CQ44" s="87"/>
      <c r="CR44" s="87"/>
      <c r="CS44" s="87"/>
      <c r="CT44" s="87"/>
      <c r="CU44" s="87"/>
      <c r="CV44" s="87"/>
      <c r="CW44" s="87"/>
      <c r="CX44" s="87"/>
      <c r="CY44" s="87"/>
      <c r="CZ44" s="87"/>
      <c r="DA44" s="87"/>
      <c r="DB44" s="87"/>
      <c r="DC44" s="87"/>
      <c r="DD44" s="87"/>
      <c r="DE44" s="87"/>
      <c r="DF44" s="87"/>
      <c r="DG44" s="87"/>
      <c r="DH44" s="87"/>
      <c r="DI44" s="87"/>
      <c r="DJ44" s="87"/>
      <c r="DK44" s="87"/>
      <c r="DL44" s="87"/>
      <c r="DM44" s="87"/>
      <c r="DN44" s="87"/>
      <c r="DO44" s="87"/>
      <c r="DP44" s="87"/>
      <c r="DQ44" s="87"/>
      <c r="DR44" s="87"/>
      <c r="DS44" s="87"/>
      <c r="DT44" s="87"/>
      <c r="DU44" s="87"/>
      <c r="DV44" s="87"/>
      <c r="DW44" s="87"/>
      <c r="DX44" s="87"/>
      <c r="DY44" s="87"/>
      <c r="DZ44" s="87"/>
      <c r="EA44" s="87"/>
      <c r="EB44" s="87"/>
      <c r="EC44" s="87"/>
      <c r="ED44" s="87"/>
      <c r="EE44" s="87"/>
      <c r="EF44" s="87"/>
      <c r="EG44" s="87"/>
      <c r="EH44" s="87"/>
      <c r="EI44" s="87"/>
      <c r="EJ44" s="87"/>
      <c r="EK44" s="87"/>
      <c r="EL44" s="87"/>
      <c r="EM44" s="87"/>
      <c r="EN44" s="87"/>
      <c r="EO44" s="87"/>
      <c r="EP44" s="87"/>
      <c r="EQ44" s="87"/>
      <c r="ER44" s="87"/>
      <c r="ES44" s="87"/>
      <c r="ET44" s="87"/>
      <c r="EU44" s="87"/>
      <c r="EV44" s="87"/>
      <c r="EW44" s="87"/>
      <c r="EX44" s="87"/>
      <c r="EY44" s="87"/>
      <c r="EZ44" s="87"/>
      <c r="FA44" s="87"/>
      <c r="FB44" s="87"/>
      <c r="FC44" s="87"/>
      <c r="FD44" s="87"/>
      <c r="FE44" s="87"/>
      <c r="FF44" s="87"/>
      <c r="FG44" s="87"/>
      <c r="FH44" s="87"/>
      <c r="FI44" s="87"/>
      <c r="FJ44" s="87"/>
      <c r="FK44" s="87"/>
      <c r="FL44" s="87"/>
      <c r="FM44" s="87"/>
      <c r="FN44" s="87"/>
      <c r="FO44" s="87"/>
      <c r="FP44" s="87"/>
      <c r="FQ44" s="87"/>
      <c r="FR44" s="87"/>
      <c r="FS44" s="87"/>
      <c r="FT44" s="87"/>
      <c r="FU44" s="87"/>
      <c r="FV44" s="87"/>
      <c r="FW44" s="87"/>
      <c r="FX44" s="87"/>
      <c r="FY44" s="87"/>
      <c r="FZ44" s="87"/>
      <c r="GA44" s="87"/>
      <c r="GB44" s="87"/>
      <c r="GC44" s="87"/>
      <c r="GD44" s="87"/>
      <c r="GE44" s="87"/>
      <c r="GF44" s="87"/>
      <c r="GG44" s="87"/>
      <c r="GH44" s="87"/>
      <c r="GI44" s="87"/>
      <c r="GJ44" s="87"/>
      <c r="GK44" s="87"/>
      <c r="GL44" s="87"/>
      <c r="GM44" s="87"/>
      <c r="GN44" s="87"/>
      <c r="GO44" s="87"/>
      <c r="GP44" s="87"/>
      <c r="GQ44" s="87"/>
      <c r="GR44" s="87"/>
      <c r="GS44" s="87"/>
      <c r="GT44" s="87"/>
      <c r="GU44" s="87"/>
      <c r="GV44" s="87"/>
      <c r="GW44" s="87"/>
      <c r="GX44" s="87"/>
      <c r="GY44" s="87"/>
      <c r="GZ44" s="87"/>
      <c r="HA44" s="87"/>
      <c r="HB44" s="87"/>
      <c r="HC44" s="87"/>
      <c r="HD44" s="87"/>
      <c r="HE44" s="87"/>
      <c r="HF44" s="87"/>
      <c r="HG44" s="87"/>
      <c r="HH44" s="87"/>
      <c r="HI44" s="87"/>
      <c r="HJ44" s="87"/>
      <c r="HK44" s="87"/>
      <c r="HL44" s="87"/>
      <c r="HM44" s="87"/>
      <c r="HN44" s="87"/>
      <c r="HO44" s="87"/>
      <c r="HP44" s="87"/>
      <c r="HQ44" s="87"/>
      <c r="HR44" s="87"/>
      <c r="HS44" s="87"/>
      <c r="HT44" s="87"/>
      <c r="HU44" s="87"/>
      <c r="HV44" s="87"/>
      <c r="HW44" s="87"/>
      <c r="HX44" s="87"/>
      <c r="HY44" s="87"/>
      <c r="HZ44" s="87"/>
      <c r="IA44" s="87"/>
      <c r="IB44" s="87"/>
      <c r="IC44" s="87"/>
      <c r="ID44" s="87"/>
      <c r="IE44" s="87"/>
      <c r="IF44" s="87"/>
      <c r="IG44" s="87"/>
      <c r="IH44" s="87"/>
      <c r="II44" s="87"/>
      <c r="IJ44" s="87"/>
      <c r="IK44" s="87"/>
      <c r="IL44" s="87"/>
      <c r="IM44" s="87"/>
      <c r="IN44" s="87"/>
      <c r="IO44" s="87"/>
      <c r="IP44" s="87"/>
      <c r="IQ44" s="87"/>
      <c r="IR44" s="87"/>
      <c r="IS44" s="87"/>
      <c r="IT44" s="87"/>
      <c r="IU44" s="87"/>
      <c r="IV44" s="87"/>
      <c r="IW44" s="87"/>
    </row>
    <row r="45" customFormat="false" ht="9" hidden="false" customHeight="true" outlineLevel="0" collapsed="false">
      <c r="A45" s="153"/>
      <c r="B45" s="154"/>
      <c r="C45" s="155"/>
      <c r="D45" s="155"/>
      <c r="E45" s="155"/>
      <c r="F45" s="154"/>
      <c r="G45" s="155"/>
      <c r="H45" s="154"/>
      <c r="I45" s="155"/>
      <c r="J45" s="155"/>
      <c r="K45" s="155"/>
      <c r="L45" s="154"/>
      <c r="M45" s="155"/>
      <c r="N45" s="154"/>
      <c r="O45" s="155"/>
      <c r="P45" s="156"/>
      <c r="Q45" s="157"/>
      <c r="R45" s="157"/>
      <c r="S45" s="157"/>
      <c r="T45" s="157"/>
      <c r="U45" s="157"/>
      <c r="V45" s="157"/>
      <c r="W45" s="157"/>
      <c r="X45" s="157"/>
      <c r="Y45" s="157"/>
      <c r="Z45" s="157"/>
      <c r="AA45" s="157"/>
      <c r="AB45" s="157"/>
      <c r="AC45" s="157"/>
      <c r="AD45" s="157"/>
      <c r="AE45" s="157"/>
      <c r="AF45" s="157"/>
      <c r="AG45" s="157"/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  <c r="BI45" s="157"/>
      <c r="BJ45" s="157"/>
      <c r="BK45" s="157"/>
      <c r="BL45" s="157"/>
      <c r="BM45" s="157"/>
      <c r="BN45" s="157"/>
      <c r="BO45" s="157"/>
      <c r="BP45" s="157"/>
      <c r="BQ45" s="157"/>
      <c r="BR45" s="157"/>
      <c r="BS45" s="157"/>
      <c r="BT45" s="157"/>
      <c r="BU45" s="157"/>
      <c r="BV45" s="157"/>
      <c r="BW45" s="157"/>
      <c r="BX45" s="157"/>
      <c r="BY45" s="157"/>
      <c r="BZ45" s="157"/>
      <c r="CA45" s="157"/>
      <c r="CB45" s="157"/>
      <c r="CC45" s="157"/>
      <c r="CD45" s="157"/>
      <c r="CE45" s="157"/>
      <c r="CF45" s="157"/>
      <c r="CG45" s="157"/>
      <c r="CH45" s="157"/>
      <c r="CI45" s="157"/>
      <c r="CJ45" s="157"/>
      <c r="CK45" s="157"/>
      <c r="CL45" s="157"/>
      <c r="CM45" s="157"/>
      <c r="CN45" s="157"/>
      <c r="CO45" s="157"/>
      <c r="CP45" s="157"/>
      <c r="CQ45" s="157"/>
      <c r="CR45" s="157"/>
      <c r="CS45" s="157"/>
      <c r="CT45" s="157"/>
      <c r="CU45" s="157"/>
      <c r="CV45" s="157"/>
      <c r="CW45" s="157"/>
      <c r="CX45" s="157"/>
      <c r="CY45" s="157"/>
      <c r="CZ45" s="157"/>
      <c r="DA45" s="157"/>
      <c r="DB45" s="157"/>
      <c r="DC45" s="157"/>
      <c r="DD45" s="157"/>
      <c r="DE45" s="157"/>
      <c r="DF45" s="157"/>
      <c r="DG45" s="157"/>
      <c r="DH45" s="157"/>
      <c r="DI45" s="157"/>
      <c r="DJ45" s="157"/>
      <c r="DK45" s="157"/>
      <c r="DL45" s="157"/>
      <c r="DM45" s="157"/>
      <c r="DN45" s="157"/>
      <c r="DO45" s="157"/>
      <c r="DP45" s="157"/>
      <c r="DQ45" s="157"/>
      <c r="DR45" s="157"/>
      <c r="DS45" s="157"/>
      <c r="DT45" s="157"/>
      <c r="DU45" s="157"/>
      <c r="DV45" s="157"/>
      <c r="DW45" s="157"/>
      <c r="DX45" s="157"/>
      <c r="DY45" s="157"/>
      <c r="DZ45" s="157"/>
      <c r="EA45" s="157"/>
      <c r="EB45" s="157"/>
      <c r="EC45" s="157"/>
      <c r="ED45" s="157"/>
      <c r="EE45" s="157"/>
      <c r="EF45" s="157"/>
      <c r="EG45" s="157"/>
      <c r="EH45" s="157"/>
      <c r="EI45" s="157"/>
      <c r="EJ45" s="157"/>
      <c r="EK45" s="157"/>
      <c r="EL45" s="157"/>
      <c r="EM45" s="157"/>
      <c r="EN45" s="157"/>
      <c r="EO45" s="157"/>
      <c r="EP45" s="157"/>
      <c r="EQ45" s="157"/>
      <c r="ER45" s="157"/>
      <c r="ES45" s="157"/>
      <c r="ET45" s="157"/>
      <c r="EU45" s="157"/>
      <c r="EV45" s="157"/>
      <c r="EW45" s="157"/>
      <c r="EX45" s="157"/>
      <c r="EY45" s="157"/>
      <c r="EZ45" s="157"/>
      <c r="FA45" s="157"/>
      <c r="FB45" s="157"/>
      <c r="FC45" s="157"/>
      <c r="FD45" s="157"/>
      <c r="FE45" s="157"/>
      <c r="FF45" s="157"/>
      <c r="FG45" s="157"/>
      <c r="FH45" s="157"/>
      <c r="FI45" s="157"/>
      <c r="FJ45" s="157"/>
      <c r="FK45" s="157"/>
      <c r="FL45" s="157"/>
      <c r="FM45" s="157"/>
      <c r="FN45" s="157"/>
      <c r="FO45" s="157"/>
      <c r="FP45" s="157"/>
      <c r="FQ45" s="157"/>
      <c r="FR45" s="157"/>
      <c r="FS45" s="157"/>
      <c r="FT45" s="157"/>
      <c r="FU45" s="157"/>
      <c r="FV45" s="157"/>
      <c r="FW45" s="157"/>
      <c r="FX45" s="157"/>
      <c r="FY45" s="157"/>
      <c r="FZ45" s="157"/>
      <c r="GA45" s="157"/>
      <c r="GB45" s="157"/>
      <c r="GC45" s="157"/>
      <c r="GD45" s="157"/>
      <c r="GE45" s="157"/>
      <c r="GF45" s="157"/>
      <c r="GG45" s="157"/>
      <c r="GH45" s="157"/>
      <c r="GI45" s="157"/>
      <c r="GJ45" s="157"/>
      <c r="GK45" s="157"/>
      <c r="GL45" s="157"/>
      <c r="GM45" s="157"/>
      <c r="GN45" s="157"/>
      <c r="GO45" s="157"/>
      <c r="GP45" s="157"/>
      <c r="GQ45" s="157"/>
      <c r="GR45" s="157"/>
      <c r="GS45" s="157"/>
      <c r="GT45" s="157"/>
      <c r="GU45" s="157"/>
      <c r="GV45" s="157"/>
      <c r="GW45" s="157"/>
      <c r="GX45" s="157"/>
      <c r="GY45" s="157"/>
      <c r="GZ45" s="157"/>
      <c r="HA45" s="157"/>
      <c r="HB45" s="157"/>
      <c r="HC45" s="157"/>
      <c r="HD45" s="157"/>
      <c r="HE45" s="157"/>
      <c r="HF45" s="157"/>
      <c r="HG45" s="157"/>
      <c r="HH45" s="157"/>
      <c r="HI45" s="157"/>
      <c r="HJ45" s="157"/>
      <c r="HK45" s="157"/>
      <c r="HL45" s="157"/>
      <c r="HM45" s="157"/>
      <c r="HN45" s="157"/>
      <c r="HO45" s="157"/>
      <c r="HP45" s="157"/>
      <c r="HQ45" s="157"/>
      <c r="HR45" s="157"/>
      <c r="HS45" s="157"/>
      <c r="HT45" s="157"/>
      <c r="HU45" s="157"/>
      <c r="HV45" s="157"/>
      <c r="HW45" s="157"/>
      <c r="HX45" s="157"/>
      <c r="HY45" s="157"/>
      <c r="HZ45" s="157"/>
      <c r="IA45" s="157"/>
      <c r="IB45" s="157"/>
      <c r="IC45" s="157"/>
      <c r="ID45" s="157"/>
      <c r="IE45" s="157"/>
      <c r="IF45" s="157"/>
      <c r="IG45" s="157"/>
      <c r="IH45" s="157"/>
      <c r="II45" s="157"/>
      <c r="IJ45" s="157"/>
      <c r="IK45" s="157"/>
      <c r="IL45" s="157"/>
      <c r="IM45" s="157"/>
      <c r="IN45" s="157"/>
      <c r="IO45" s="157"/>
      <c r="IP45" s="157"/>
      <c r="IQ45" s="157"/>
      <c r="IR45" s="157"/>
      <c r="IS45" s="157"/>
      <c r="IT45" s="157"/>
      <c r="IU45" s="157"/>
      <c r="IV45" s="157"/>
      <c r="IW45" s="157"/>
    </row>
    <row r="46" customFormat="false" ht="15" hidden="false" customHeight="true" outlineLevel="0" collapsed="false">
      <c r="A46" s="87"/>
      <c r="B46" s="87"/>
      <c r="C46" s="137"/>
      <c r="D46" s="138"/>
      <c r="E46" s="138"/>
      <c r="F46" s="87"/>
      <c r="G46" s="137"/>
      <c r="H46" s="87"/>
      <c r="I46" s="137"/>
      <c r="J46" s="138"/>
      <c r="K46" s="138"/>
      <c r="L46" s="87"/>
      <c r="M46" s="137"/>
      <c r="N46" s="87"/>
      <c r="O46" s="13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  <c r="BP46" s="87"/>
      <c r="BQ46" s="87"/>
      <c r="BR46" s="87"/>
      <c r="BS46" s="87"/>
      <c r="BT46" s="87"/>
      <c r="BU46" s="87"/>
      <c r="BV46" s="87"/>
      <c r="BW46" s="87"/>
      <c r="BX46" s="87"/>
      <c r="BY46" s="87"/>
      <c r="BZ46" s="87"/>
      <c r="CA46" s="87"/>
      <c r="CB46" s="87"/>
      <c r="CC46" s="87"/>
      <c r="CD46" s="87"/>
      <c r="CE46" s="87"/>
      <c r="CF46" s="87"/>
      <c r="CG46" s="87"/>
      <c r="CH46" s="87"/>
      <c r="CI46" s="87"/>
      <c r="CJ46" s="87"/>
      <c r="CK46" s="87"/>
      <c r="CL46" s="87"/>
      <c r="CM46" s="87"/>
      <c r="CN46" s="87"/>
      <c r="CO46" s="87"/>
      <c r="CP46" s="87"/>
      <c r="CQ46" s="87"/>
      <c r="CR46" s="87"/>
      <c r="CS46" s="87"/>
      <c r="CT46" s="87"/>
      <c r="CU46" s="87"/>
      <c r="CV46" s="87"/>
      <c r="CW46" s="87"/>
      <c r="CX46" s="87"/>
      <c r="CY46" s="87"/>
      <c r="CZ46" s="87"/>
      <c r="DA46" s="87"/>
      <c r="DB46" s="87"/>
      <c r="DC46" s="87"/>
      <c r="DD46" s="87"/>
      <c r="DE46" s="87"/>
      <c r="DF46" s="87"/>
      <c r="DG46" s="87"/>
      <c r="DH46" s="87"/>
      <c r="DI46" s="87"/>
      <c r="DJ46" s="87"/>
      <c r="DK46" s="87"/>
      <c r="DL46" s="87"/>
      <c r="DM46" s="87"/>
      <c r="DN46" s="87"/>
      <c r="DO46" s="87"/>
      <c r="DP46" s="87"/>
      <c r="DQ46" s="87"/>
      <c r="DR46" s="87"/>
      <c r="DS46" s="87"/>
      <c r="DT46" s="87"/>
      <c r="DU46" s="87"/>
      <c r="DV46" s="87"/>
      <c r="DW46" s="87"/>
      <c r="DX46" s="87"/>
      <c r="DY46" s="87"/>
      <c r="DZ46" s="87"/>
      <c r="EA46" s="87"/>
      <c r="EB46" s="87"/>
      <c r="EC46" s="87"/>
      <c r="ED46" s="87"/>
      <c r="EE46" s="87"/>
      <c r="EF46" s="87"/>
      <c r="EG46" s="87"/>
      <c r="EH46" s="87"/>
      <c r="EI46" s="87"/>
      <c r="EJ46" s="87"/>
      <c r="EK46" s="87"/>
      <c r="EL46" s="87"/>
      <c r="EM46" s="87"/>
      <c r="EN46" s="87"/>
      <c r="EO46" s="87"/>
      <c r="EP46" s="87"/>
      <c r="EQ46" s="87"/>
      <c r="ER46" s="87"/>
      <c r="ES46" s="87"/>
      <c r="ET46" s="87"/>
      <c r="EU46" s="87"/>
      <c r="EV46" s="87"/>
      <c r="EW46" s="87"/>
      <c r="EX46" s="87"/>
      <c r="EY46" s="87"/>
      <c r="EZ46" s="87"/>
      <c r="FA46" s="87"/>
      <c r="FB46" s="87"/>
      <c r="FC46" s="87"/>
      <c r="FD46" s="87"/>
      <c r="FE46" s="87"/>
      <c r="FF46" s="87"/>
      <c r="FG46" s="87"/>
      <c r="FH46" s="87"/>
      <c r="FI46" s="87"/>
      <c r="FJ46" s="87"/>
      <c r="FK46" s="87"/>
      <c r="FL46" s="87"/>
      <c r="FM46" s="87"/>
      <c r="FN46" s="87"/>
      <c r="FO46" s="87"/>
      <c r="FP46" s="87"/>
      <c r="FQ46" s="87"/>
      <c r="FR46" s="87"/>
      <c r="FS46" s="87"/>
      <c r="FT46" s="87"/>
      <c r="FU46" s="87"/>
      <c r="FV46" s="87"/>
      <c r="FW46" s="87"/>
      <c r="FX46" s="87"/>
      <c r="FY46" s="87"/>
      <c r="FZ46" s="87"/>
      <c r="GA46" s="87"/>
      <c r="GB46" s="87"/>
      <c r="GC46" s="87"/>
      <c r="GD46" s="87"/>
      <c r="GE46" s="87"/>
      <c r="GF46" s="87"/>
      <c r="GG46" s="87"/>
      <c r="GH46" s="87"/>
      <c r="GI46" s="87"/>
      <c r="GJ46" s="87"/>
      <c r="GK46" s="87"/>
      <c r="GL46" s="87"/>
      <c r="GM46" s="87"/>
      <c r="GN46" s="87"/>
      <c r="GO46" s="87"/>
      <c r="GP46" s="87"/>
      <c r="GQ46" s="87"/>
      <c r="GR46" s="87"/>
      <c r="GS46" s="87"/>
      <c r="GT46" s="87"/>
      <c r="GU46" s="87"/>
      <c r="GV46" s="87"/>
      <c r="GW46" s="87"/>
      <c r="GX46" s="87"/>
      <c r="GY46" s="87"/>
      <c r="GZ46" s="87"/>
      <c r="HA46" s="87"/>
      <c r="HB46" s="87"/>
      <c r="HC46" s="87"/>
      <c r="HD46" s="87"/>
      <c r="HE46" s="87"/>
      <c r="HF46" s="87"/>
      <c r="HG46" s="87"/>
      <c r="HH46" s="87"/>
      <c r="HI46" s="87"/>
      <c r="HJ46" s="87"/>
      <c r="HK46" s="87"/>
      <c r="HL46" s="87"/>
      <c r="HM46" s="87"/>
      <c r="HN46" s="87"/>
      <c r="HO46" s="87"/>
      <c r="HP46" s="87"/>
      <c r="HQ46" s="87"/>
      <c r="HR46" s="87"/>
      <c r="HS46" s="87"/>
      <c r="HT46" s="87"/>
      <c r="HU46" s="87"/>
      <c r="HV46" s="87"/>
      <c r="HW46" s="87"/>
      <c r="HX46" s="87"/>
      <c r="HY46" s="87"/>
      <c r="HZ46" s="87"/>
      <c r="IA46" s="87"/>
      <c r="IB46" s="87"/>
      <c r="IC46" s="87"/>
      <c r="ID46" s="87"/>
      <c r="IE46" s="87"/>
      <c r="IF46" s="87"/>
      <c r="IG46" s="87"/>
      <c r="IH46" s="87"/>
      <c r="II46" s="87"/>
      <c r="IJ46" s="87"/>
      <c r="IK46" s="87"/>
      <c r="IL46" s="87"/>
      <c r="IM46" s="87"/>
      <c r="IN46" s="87"/>
      <c r="IO46" s="87"/>
      <c r="IP46" s="87"/>
      <c r="IQ46" s="87"/>
      <c r="IR46" s="87"/>
      <c r="IS46" s="87"/>
      <c r="IT46" s="87"/>
      <c r="IU46" s="87"/>
      <c r="IV46" s="87"/>
      <c r="IW46" s="87"/>
    </row>
    <row r="47" customFormat="false" ht="20.25" hidden="false" customHeight="true" outlineLevel="0" collapsed="false">
      <c r="A47" s="158" t="s">
        <v>70</v>
      </c>
      <c r="B47" s="159"/>
      <c r="C47" s="160"/>
      <c r="D47" s="160"/>
      <c r="E47" s="160"/>
      <c r="F47" s="160"/>
      <c r="G47" s="161" t="s">
        <v>71</v>
      </c>
      <c r="H47" s="161"/>
      <c r="I47" s="161"/>
      <c r="J47" s="162"/>
      <c r="K47" s="160"/>
      <c r="L47" s="163"/>
      <c r="M47" s="160"/>
      <c r="N47" s="163"/>
      <c r="O47" s="164"/>
      <c r="P47" s="165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66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66"/>
      <c r="BA47" s="166"/>
      <c r="BB47" s="166"/>
      <c r="BC47" s="166"/>
      <c r="BD47" s="166"/>
      <c r="BE47" s="166"/>
      <c r="BF47" s="166"/>
      <c r="BG47" s="166"/>
      <c r="BH47" s="166"/>
      <c r="BI47" s="166"/>
      <c r="BJ47" s="166"/>
      <c r="BK47" s="166"/>
      <c r="BL47" s="166"/>
      <c r="BM47" s="166"/>
      <c r="BN47" s="166"/>
      <c r="BO47" s="166"/>
      <c r="BP47" s="166"/>
      <c r="BQ47" s="166"/>
      <c r="BR47" s="166"/>
      <c r="BS47" s="166"/>
      <c r="BT47" s="166"/>
      <c r="BU47" s="166"/>
      <c r="BV47" s="166"/>
      <c r="BW47" s="166"/>
      <c r="BX47" s="166"/>
      <c r="BY47" s="166"/>
      <c r="BZ47" s="166"/>
      <c r="CA47" s="166"/>
      <c r="CB47" s="166"/>
      <c r="CC47" s="166"/>
      <c r="CD47" s="166"/>
      <c r="CE47" s="166"/>
      <c r="CF47" s="166"/>
      <c r="CG47" s="166"/>
      <c r="CH47" s="166"/>
      <c r="CI47" s="166"/>
      <c r="CJ47" s="166"/>
      <c r="CK47" s="166"/>
      <c r="CL47" s="166"/>
      <c r="CM47" s="166"/>
      <c r="CN47" s="166"/>
      <c r="CO47" s="166"/>
      <c r="CP47" s="166"/>
      <c r="CQ47" s="166"/>
      <c r="CR47" s="166"/>
      <c r="CS47" s="166"/>
      <c r="CT47" s="166"/>
      <c r="CU47" s="166"/>
      <c r="CV47" s="166"/>
      <c r="CW47" s="166"/>
      <c r="CX47" s="166"/>
      <c r="CY47" s="166"/>
      <c r="CZ47" s="166"/>
      <c r="DA47" s="166"/>
      <c r="DB47" s="166"/>
      <c r="DC47" s="166"/>
      <c r="DD47" s="166"/>
      <c r="DE47" s="166"/>
      <c r="DF47" s="166"/>
      <c r="DG47" s="166"/>
      <c r="DH47" s="166"/>
      <c r="DI47" s="166"/>
      <c r="DJ47" s="166"/>
      <c r="DK47" s="166"/>
      <c r="DL47" s="166"/>
      <c r="DM47" s="166"/>
      <c r="DN47" s="166"/>
      <c r="DO47" s="166"/>
      <c r="DP47" s="166"/>
      <c r="DQ47" s="166"/>
      <c r="DR47" s="166"/>
      <c r="DS47" s="166"/>
      <c r="DT47" s="166"/>
      <c r="DU47" s="166"/>
      <c r="DV47" s="166"/>
      <c r="DW47" s="166"/>
      <c r="DX47" s="166"/>
      <c r="DY47" s="166"/>
      <c r="DZ47" s="166"/>
      <c r="EA47" s="166"/>
      <c r="EB47" s="166"/>
      <c r="EC47" s="166"/>
      <c r="ED47" s="166"/>
      <c r="EE47" s="166"/>
      <c r="EF47" s="166"/>
      <c r="EG47" s="166"/>
      <c r="EH47" s="166"/>
      <c r="EI47" s="166"/>
      <c r="EJ47" s="166"/>
      <c r="EK47" s="166"/>
      <c r="EL47" s="166"/>
      <c r="EM47" s="166"/>
      <c r="EN47" s="166"/>
      <c r="EO47" s="166"/>
      <c r="EP47" s="166"/>
      <c r="EQ47" s="166"/>
      <c r="ER47" s="166"/>
      <c r="ES47" s="166"/>
      <c r="ET47" s="166"/>
      <c r="EU47" s="166"/>
      <c r="EV47" s="166"/>
      <c r="EW47" s="166"/>
      <c r="EX47" s="166"/>
      <c r="EY47" s="166"/>
      <c r="EZ47" s="166"/>
      <c r="FA47" s="166"/>
      <c r="FB47" s="166"/>
      <c r="FC47" s="166"/>
      <c r="FD47" s="166"/>
      <c r="FE47" s="166"/>
      <c r="FF47" s="166"/>
      <c r="FG47" s="166"/>
      <c r="FH47" s="166"/>
      <c r="FI47" s="166"/>
      <c r="FJ47" s="166"/>
      <c r="FK47" s="166"/>
      <c r="FL47" s="166"/>
      <c r="FM47" s="166"/>
      <c r="FN47" s="166"/>
      <c r="FO47" s="166"/>
      <c r="FP47" s="166"/>
      <c r="FQ47" s="166"/>
      <c r="FR47" s="166"/>
      <c r="FS47" s="166"/>
      <c r="FT47" s="166"/>
      <c r="FU47" s="166"/>
      <c r="FV47" s="166"/>
      <c r="FW47" s="166"/>
      <c r="FX47" s="166"/>
      <c r="FY47" s="166"/>
      <c r="FZ47" s="166"/>
      <c r="GA47" s="166"/>
      <c r="GB47" s="166"/>
      <c r="GC47" s="166"/>
      <c r="GD47" s="166"/>
      <c r="GE47" s="166"/>
      <c r="GF47" s="166"/>
      <c r="GG47" s="166"/>
      <c r="GH47" s="166"/>
      <c r="GI47" s="166"/>
      <c r="GJ47" s="166"/>
      <c r="GK47" s="166"/>
      <c r="GL47" s="166"/>
      <c r="GM47" s="166"/>
      <c r="GN47" s="166"/>
      <c r="GO47" s="166"/>
      <c r="GP47" s="166"/>
      <c r="GQ47" s="166"/>
      <c r="GR47" s="166"/>
      <c r="GS47" s="166"/>
      <c r="GT47" s="166"/>
      <c r="GU47" s="166"/>
      <c r="GV47" s="166"/>
      <c r="GW47" s="166"/>
      <c r="GX47" s="166"/>
      <c r="GY47" s="166"/>
      <c r="GZ47" s="166"/>
      <c r="HA47" s="166"/>
      <c r="HB47" s="166"/>
      <c r="HC47" s="166"/>
      <c r="HD47" s="166"/>
      <c r="HE47" s="166"/>
      <c r="HF47" s="166"/>
      <c r="HG47" s="166"/>
      <c r="HH47" s="166"/>
      <c r="HI47" s="166"/>
      <c r="HJ47" s="166"/>
      <c r="HK47" s="166"/>
      <c r="HL47" s="166"/>
      <c r="HM47" s="166"/>
      <c r="HN47" s="166"/>
      <c r="HO47" s="166"/>
      <c r="HP47" s="166"/>
      <c r="HQ47" s="166"/>
      <c r="HR47" s="166"/>
      <c r="HS47" s="166"/>
      <c r="HT47" s="166"/>
      <c r="HU47" s="166"/>
      <c r="HV47" s="166"/>
      <c r="HW47" s="166"/>
      <c r="HX47" s="166"/>
      <c r="HY47" s="166"/>
      <c r="HZ47" s="166"/>
      <c r="IA47" s="166"/>
      <c r="IB47" s="166"/>
      <c r="IC47" s="166"/>
      <c r="ID47" s="166"/>
      <c r="IE47" s="166"/>
      <c r="IF47" s="166"/>
      <c r="IG47" s="166"/>
      <c r="IH47" s="166"/>
      <c r="II47" s="166"/>
      <c r="IJ47" s="166"/>
      <c r="IK47" s="166"/>
      <c r="IL47" s="166"/>
      <c r="IM47" s="166"/>
      <c r="IN47" s="166"/>
      <c r="IO47" s="166"/>
      <c r="IP47" s="166"/>
      <c r="IQ47" s="166"/>
      <c r="IR47" s="166"/>
      <c r="IS47" s="166"/>
      <c r="IT47" s="166"/>
      <c r="IU47" s="166"/>
      <c r="IV47" s="166"/>
      <c r="IW47" s="166"/>
    </row>
    <row r="48" customFormat="false" ht="16.5" hidden="false" customHeight="true" outlineLevel="0" collapsed="false">
      <c r="A48" s="167"/>
      <c r="B48" s="168"/>
      <c r="C48" s="169" t="s">
        <v>4</v>
      </c>
      <c r="D48" s="169"/>
      <c r="E48" s="169" t="s">
        <v>72</v>
      </c>
      <c r="F48" s="169"/>
      <c r="G48" s="169" t="s">
        <v>73</v>
      </c>
      <c r="H48" s="170"/>
      <c r="I48" s="169" t="s">
        <v>74</v>
      </c>
      <c r="J48" s="171"/>
      <c r="K48" s="172" t="s">
        <v>75</v>
      </c>
      <c r="L48" s="173"/>
      <c r="M48" s="172" t="s">
        <v>5</v>
      </c>
      <c r="N48" s="173"/>
      <c r="O48" s="173" t="s">
        <v>9</v>
      </c>
      <c r="P48" s="174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  <c r="AW48" s="166"/>
      <c r="AX48" s="166"/>
      <c r="AY48" s="166"/>
      <c r="AZ48" s="166"/>
      <c r="BA48" s="166"/>
      <c r="BB48" s="166"/>
      <c r="BC48" s="166"/>
      <c r="BD48" s="166"/>
      <c r="BE48" s="166"/>
      <c r="BF48" s="166"/>
      <c r="BG48" s="166"/>
      <c r="BH48" s="166"/>
      <c r="BI48" s="166"/>
      <c r="BJ48" s="166"/>
      <c r="BK48" s="166"/>
      <c r="BL48" s="166"/>
      <c r="BM48" s="166"/>
      <c r="BN48" s="166"/>
      <c r="BO48" s="166"/>
      <c r="BP48" s="166"/>
      <c r="BQ48" s="166"/>
      <c r="BR48" s="166"/>
      <c r="BS48" s="166"/>
      <c r="BT48" s="166"/>
      <c r="BU48" s="166"/>
      <c r="BV48" s="166"/>
      <c r="BW48" s="166"/>
      <c r="BX48" s="166"/>
      <c r="BY48" s="166"/>
      <c r="BZ48" s="166"/>
      <c r="CA48" s="166"/>
      <c r="CB48" s="166"/>
      <c r="CC48" s="166"/>
      <c r="CD48" s="166"/>
      <c r="CE48" s="166"/>
      <c r="CF48" s="166"/>
      <c r="CG48" s="166"/>
      <c r="CH48" s="166"/>
      <c r="CI48" s="166"/>
      <c r="CJ48" s="166"/>
      <c r="CK48" s="166"/>
      <c r="CL48" s="166"/>
      <c r="CM48" s="166"/>
      <c r="CN48" s="166"/>
      <c r="CO48" s="166"/>
      <c r="CP48" s="166"/>
      <c r="CQ48" s="166"/>
      <c r="CR48" s="166"/>
      <c r="CS48" s="166"/>
      <c r="CT48" s="166"/>
      <c r="CU48" s="166"/>
      <c r="CV48" s="166"/>
      <c r="CW48" s="166"/>
      <c r="CX48" s="166"/>
      <c r="CY48" s="166"/>
      <c r="CZ48" s="166"/>
      <c r="DA48" s="166"/>
      <c r="DB48" s="166"/>
      <c r="DC48" s="166"/>
      <c r="DD48" s="166"/>
      <c r="DE48" s="166"/>
      <c r="DF48" s="166"/>
      <c r="DG48" s="166"/>
      <c r="DH48" s="166"/>
      <c r="DI48" s="166"/>
      <c r="DJ48" s="166"/>
      <c r="DK48" s="166"/>
      <c r="DL48" s="166"/>
      <c r="DM48" s="166"/>
      <c r="DN48" s="166"/>
      <c r="DO48" s="166"/>
      <c r="DP48" s="166"/>
      <c r="DQ48" s="166"/>
      <c r="DR48" s="166"/>
      <c r="DS48" s="166"/>
      <c r="DT48" s="166"/>
      <c r="DU48" s="166"/>
      <c r="DV48" s="166"/>
      <c r="DW48" s="166"/>
      <c r="DX48" s="166"/>
      <c r="DY48" s="166"/>
      <c r="DZ48" s="166"/>
      <c r="EA48" s="166"/>
      <c r="EB48" s="166"/>
      <c r="EC48" s="166"/>
      <c r="ED48" s="166"/>
      <c r="EE48" s="166"/>
      <c r="EF48" s="166"/>
      <c r="EG48" s="166"/>
      <c r="EH48" s="166"/>
      <c r="EI48" s="166"/>
      <c r="EJ48" s="166"/>
      <c r="EK48" s="166"/>
      <c r="EL48" s="166"/>
      <c r="EM48" s="166"/>
      <c r="EN48" s="166"/>
      <c r="EO48" s="166"/>
      <c r="EP48" s="166"/>
      <c r="EQ48" s="166"/>
      <c r="ER48" s="166"/>
      <c r="ES48" s="166"/>
      <c r="ET48" s="166"/>
      <c r="EU48" s="166"/>
      <c r="EV48" s="166"/>
      <c r="EW48" s="166"/>
      <c r="EX48" s="166"/>
      <c r="EY48" s="166"/>
      <c r="EZ48" s="166"/>
      <c r="FA48" s="166"/>
      <c r="FB48" s="166"/>
      <c r="FC48" s="166"/>
      <c r="FD48" s="166"/>
      <c r="FE48" s="166"/>
      <c r="FF48" s="166"/>
      <c r="FG48" s="166"/>
      <c r="FH48" s="166"/>
      <c r="FI48" s="166"/>
      <c r="FJ48" s="166"/>
      <c r="FK48" s="166"/>
      <c r="FL48" s="166"/>
      <c r="FM48" s="166"/>
      <c r="FN48" s="166"/>
      <c r="FO48" s="166"/>
      <c r="FP48" s="166"/>
      <c r="FQ48" s="166"/>
      <c r="FR48" s="166"/>
      <c r="FS48" s="166"/>
      <c r="FT48" s="166"/>
      <c r="FU48" s="166"/>
      <c r="FV48" s="166"/>
      <c r="FW48" s="166"/>
      <c r="FX48" s="166"/>
      <c r="FY48" s="166"/>
      <c r="FZ48" s="166"/>
      <c r="GA48" s="166"/>
      <c r="GB48" s="166"/>
      <c r="GC48" s="166"/>
      <c r="GD48" s="166"/>
      <c r="GE48" s="166"/>
      <c r="GF48" s="166"/>
      <c r="GG48" s="166"/>
      <c r="GH48" s="166"/>
      <c r="GI48" s="166"/>
      <c r="GJ48" s="166"/>
      <c r="GK48" s="166"/>
      <c r="GL48" s="166"/>
      <c r="GM48" s="166"/>
      <c r="GN48" s="166"/>
      <c r="GO48" s="166"/>
      <c r="GP48" s="166"/>
      <c r="GQ48" s="166"/>
      <c r="GR48" s="166"/>
      <c r="GS48" s="166"/>
      <c r="GT48" s="166"/>
      <c r="GU48" s="166"/>
      <c r="GV48" s="166"/>
      <c r="GW48" s="166"/>
      <c r="GX48" s="166"/>
      <c r="GY48" s="166"/>
      <c r="GZ48" s="166"/>
      <c r="HA48" s="166"/>
      <c r="HB48" s="166"/>
      <c r="HC48" s="166"/>
      <c r="HD48" s="166"/>
      <c r="HE48" s="166"/>
      <c r="HF48" s="166"/>
      <c r="HG48" s="166"/>
      <c r="HH48" s="166"/>
      <c r="HI48" s="166"/>
      <c r="HJ48" s="166"/>
      <c r="HK48" s="166"/>
      <c r="HL48" s="166"/>
      <c r="HM48" s="166"/>
      <c r="HN48" s="166"/>
      <c r="HO48" s="166"/>
      <c r="HP48" s="166"/>
      <c r="HQ48" s="166"/>
      <c r="HR48" s="166"/>
      <c r="HS48" s="166"/>
      <c r="HT48" s="166"/>
      <c r="HU48" s="166"/>
      <c r="HV48" s="166"/>
      <c r="HW48" s="166"/>
      <c r="HX48" s="166"/>
      <c r="HY48" s="166"/>
      <c r="HZ48" s="166"/>
      <c r="IA48" s="166"/>
      <c r="IB48" s="166"/>
      <c r="IC48" s="166"/>
      <c r="ID48" s="166"/>
      <c r="IE48" s="166"/>
      <c r="IF48" s="166"/>
      <c r="IG48" s="166"/>
      <c r="IH48" s="166"/>
      <c r="II48" s="166"/>
      <c r="IJ48" s="166"/>
      <c r="IK48" s="166"/>
      <c r="IL48" s="166"/>
      <c r="IM48" s="166"/>
      <c r="IN48" s="166"/>
      <c r="IO48" s="166"/>
      <c r="IP48" s="166"/>
      <c r="IQ48" s="166"/>
      <c r="IR48" s="166"/>
      <c r="IS48" s="166"/>
      <c r="IT48" s="166"/>
      <c r="IU48" s="166"/>
      <c r="IV48" s="166"/>
      <c r="IW48" s="166"/>
    </row>
    <row r="49" customFormat="false" ht="20.25" hidden="false" customHeight="true" outlineLevel="0" collapsed="false">
      <c r="A49" s="175" t="s">
        <v>76</v>
      </c>
      <c r="B49" s="176"/>
      <c r="C49" s="177" t="n">
        <v>77</v>
      </c>
      <c r="D49" s="178"/>
      <c r="E49" s="177" t="n">
        <v>72</v>
      </c>
      <c r="F49" s="178"/>
      <c r="G49" s="177" t="n">
        <v>0</v>
      </c>
      <c r="H49" s="177"/>
      <c r="I49" s="177" t="n">
        <v>0</v>
      </c>
      <c r="J49" s="178"/>
      <c r="K49" s="179" t="n">
        <f aca="false">SUM(C49:I49)</f>
        <v>149</v>
      </c>
      <c r="L49" s="179"/>
      <c r="M49" s="179" t="n">
        <f aca="false">C52+E52</f>
        <v>149</v>
      </c>
      <c r="N49" s="180"/>
      <c r="O49" s="179" t="n">
        <f aca="false">M49-K49</f>
        <v>0</v>
      </c>
      <c r="P49" s="181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7"/>
      <c r="CX49" s="57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7"/>
      <c r="DN49" s="57"/>
      <c r="DO49" s="57"/>
      <c r="DP49" s="57"/>
      <c r="DQ49" s="57"/>
      <c r="DR49" s="57"/>
      <c r="DS49" s="57"/>
      <c r="DT49" s="57"/>
      <c r="DU49" s="57"/>
      <c r="DV49" s="57"/>
      <c r="DW49" s="57"/>
      <c r="DX49" s="57"/>
      <c r="DY49" s="57"/>
      <c r="DZ49" s="57"/>
      <c r="EA49" s="57"/>
      <c r="EB49" s="57"/>
      <c r="EC49" s="57"/>
      <c r="ED49" s="57"/>
      <c r="EE49" s="57"/>
      <c r="EF49" s="57"/>
      <c r="EG49" s="57"/>
      <c r="EH49" s="57"/>
      <c r="EI49" s="57"/>
      <c r="EJ49" s="57"/>
      <c r="EK49" s="57"/>
      <c r="EL49" s="57"/>
      <c r="EM49" s="57"/>
      <c r="EN49" s="57"/>
      <c r="EO49" s="57"/>
      <c r="EP49" s="57"/>
      <c r="EQ49" s="57"/>
      <c r="ER49" s="57"/>
      <c r="ES49" s="57"/>
      <c r="ET49" s="57"/>
      <c r="EU49" s="57"/>
      <c r="EV49" s="57"/>
      <c r="EW49" s="57"/>
      <c r="EX49" s="57"/>
      <c r="EY49" s="57"/>
      <c r="EZ49" s="57"/>
      <c r="FA49" s="57"/>
      <c r="FB49" s="57"/>
      <c r="FC49" s="57"/>
      <c r="FD49" s="57"/>
      <c r="FE49" s="57"/>
      <c r="FF49" s="57"/>
      <c r="FG49" s="57"/>
      <c r="FH49" s="57"/>
      <c r="FI49" s="57"/>
      <c r="FJ49" s="57"/>
      <c r="FK49" s="57"/>
      <c r="FL49" s="57"/>
      <c r="FM49" s="57"/>
      <c r="FN49" s="57"/>
      <c r="FO49" s="57"/>
      <c r="FP49" s="57"/>
      <c r="FQ49" s="57"/>
      <c r="FR49" s="57"/>
      <c r="FS49" s="57"/>
      <c r="FT49" s="57"/>
      <c r="FU49" s="57"/>
      <c r="FV49" s="57"/>
      <c r="FW49" s="57"/>
      <c r="FX49" s="57"/>
      <c r="FY49" s="57"/>
      <c r="FZ49" s="57"/>
      <c r="GA49" s="57"/>
      <c r="GB49" s="57"/>
      <c r="GC49" s="57"/>
      <c r="GD49" s="57"/>
      <c r="GE49" s="57"/>
      <c r="GF49" s="57"/>
      <c r="GG49" s="57"/>
      <c r="GH49" s="57"/>
      <c r="GI49" s="57"/>
      <c r="GJ49" s="57"/>
      <c r="GK49" s="57"/>
      <c r="GL49" s="57"/>
      <c r="GM49" s="57"/>
      <c r="GN49" s="57"/>
      <c r="GO49" s="57"/>
      <c r="GP49" s="57"/>
      <c r="GQ49" s="57"/>
      <c r="GR49" s="57"/>
      <c r="GS49" s="57"/>
      <c r="GT49" s="57"/>
      <c r="GU49" s="57"/>
      <c r="GV49" s="57"/>
      <c r="GW49" s="57"/>
      <c r="GX49" s="57"/>
      <c r="GY49" s="57"/>
      <c r="GZ49" s="57"/>
      <c r="HA49" s="57"/>
      <c r="HB49" s="57"/>
      <c r="HC49" s="57"/>
      <c r="HD49" s="57"/>
      <c r="HE49" s="57"/>
      <c r="HF49" s="57"/>
      <c r="HG49" s="57"/>
      <c r="HH49" s="57"/>
      <c r="HI49" s="57"/>
      <c r="HJ49" s="57"/>
      <c r="HK49" s="57"/>
      <c r="HL49" s="57"/>
      <c r="HM49" s="57"/>
      <c r="HN49" s="57"/>
      <c r="HO49" s="57"/>
      <c r="HP49" s="57"/>
      <c r="HQ49" s="57"/>
      <c r="HR49" s="57"/>
      <c r="HS49" s="57"/>
      <c r="HT49" s="57"/>
      <c r="HU49" s="57"/>
      <c r="HV49" s="57"/>
      <c r="HW49" s="57"/>
      <c r="HX49" s="57"/>
      <c r="HY49" s="57"/>
      <c r="HZ49" s="57"/>
      <c r="IA49" s="57"/>
      <c r="IB49" s="57"/>
      <c r="IC49" s="57"/>
      <c r="ID49" s="57"/>
      <c r="IE49" s="57"/>
      <c r="IF49" s="57"/>
      <c r="IG49" s="57"/>
      <c r="IH49" s="57"/>
      <c r="II49" s="57"/>
      <c r="IJ49" s="57"/>
      <c r="IK49" s="57"/>
      <c r="IL49" s="57"/>
      <c r="IM49" s="57"/>
      <c r="IN49" s="57"/>
      <c r="IO49" s="57"/>
      <c r="IP49" s="57"/>
      <c r="IQ49" s="57"/>
      <c r="IR49" s="57"/>
      <c r="IS49" s="57"/>
      <c r="IT49" s="57"/>
      <c r="IU49" s="57"/>
      <c r="IV49" s="57"/>
      <c r="IW49" s="57"/>
    </row>
    <row r="50" customFormat="false" ht="9.75" hidden="false" customHeight="true" outlineLevel="0" collapsed="false">
      <c r="A50" s="182"/>
      <c r="B50" s="176"/>
      <c r="C50" s="177"/>
      <c r="D50" s="178"/>
      <c r="E50" s="177"/>
      <c r="F50" s="178"/>
      <c r="G50" s="177"/>
      <c r="H50" s="177"/>
      <c r="I50" s="177"/>
      <c r="J50" s="178"/>
      <c r="K50" s="178"/>
      <c r="L50" s="178"/>
      <c r="M50" s="178"/>
      <c r="N50" s="176"/>
      <c r="O50" s="178"/>
      <c r="P50" s="181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7"/>
      <c r="DF50" s="57"/>
      <c r="DG50" s="57"/>
      <c r="DH50" s="57"/>
      <c r="DI50" s="57"/>
      <c r="DJ50" s="57"/>
      <c r="DK50" s="57"/>
      <c r="DL50" s="57"/>
      <c r="DM50" s="57"/>
      <c r="DN50" s="57"/>
      <c r="DO50" s="57"/>
      <c r="DP50" s="57"/>
      <c r="DQ50" s="57"/>
      <c r="DR50" s="57"/>
      <c r="DS50" s="57"/>
      <c r="DT50" s="57"/>
      <c r="DU50" s="57"/>
      <c r="DV50" s="57"/>
      <c r="DW50" s="57"/>
      <c r="DX50" s="57"/>
      <c r="DY50" s="57"/>
      <c r="DZ50" s="57"/>
      <c r="EA50" s="57"/>
      <c r="EB50" s="57"/>
      <c r="EC50" s="57"/>
      <c r="ED50" s="57"/>
      <c r="EE50" s="57"/>
      <c r="EF50" s="57"/>
      <c r="EG50" s="57"/>
      <c r="EH50" s="57"/>
      <c r="EI50" s="57"/>
      <c r="EJ50" s="57"/>
      <c r="EK50" s="57"/>
      <c r="EL50" s="57"/>
      <c r="EM50" s="57"/>
      <c r="EN50" s="57"/>
      <c r="EO50" s="57"/>
      <c r="EP50" s="57"/>
      <c r="EQ50" s="57"/>
      <c r="ER50" s="57"/>
      <c r="ES50" s="57"/>
      <c r="ET50" s="57"/>
      <c r="EU50" s="57"/>
      <c r="EV50" s="57"/>
      <c r="EW50" s="57"/>
      <c r="EX50" s="57"/>
      <c r="EY50" s="57"/>
      <c r="EZ50" s="57"/>
      <c r="FA50" s="57"/>
      <c r="FB50" s="57"/>
      <c r="FC50" s="57"/>
      <c r="FD50" s="57"/>
      <c r="FE50" s="57"/>
      <c r="FF50" s="57"/>
      <c r="FG50" s="57"/>
      <c r="FH50" s="57"/>
      <c r="FI50" s="57"/>
      <c r="FJ50" s="57"/>
      <c r="FK50" s="57"/>
      <c r="FL50" s="57"/>
      <c r="FM50" s="57"/>
      <c r="FN50" s="57"/>
      <c r="FO50" s="57"/>
      <c r="FP50" s="57"/>
      <c r="FQ50" s="57"/>
      <c r="FR50" s="57"/>
      <c r="FS50" s="57"/>
      <c r="FT50" s="57"/>
      <c r="FU50" s="57"/>
      <c r="FV50" s="57"/>
      <c r="FW50" s="57"/>
      <c r="FX50" s="57"/>
      <c r="FY50" s="57"/>
      <c r="FZ50" s="57"/>
      <c r="GA50" s="57"/>
      <c r="GB50" s="57"/>
      <c r="GC50" s="57"/>
      <c r="GD50" s="57"/>
      <c r="GE50" s="57"/>
      <c r="GF50" s="57"/>
      <c r="GG50" s="57"/>
      <c r="GH50" s="57"/>
      <c r="GI50" s="57"/>
      <c r="GJ50" s="57"/>
      <c r="GK50" s="57"/>
      <c r="GL50" s="57"/>
      <c r="GM50" s="57"/>
      <c r="GN50" s="57"/>
      <c r="GO50" s="57"/>
      <c r="GP50" s="57"/>
      <c r="GQ50" s="57"/>
      <c r="GR50" s="57"/>
      <c r="GS50" s="57"/>
      <c r="GT50" s="57"/>
      <c r="GU50" s="57"/>
      <c r="GV50" s="57"/>
      <c r="GW50" s="57"/>
      <c r="GX50" s="57"/>
      <c r="GY50" s="57"/>
      <c r="GZ50" s="57"/>
      <c r="HA50" s="57"/>
      <c r="HB50" s="57"/>
      <c r="HC50" s="57"/>
      <c r="HD50" s="57"/>
      <c r="HE50" s="57"/>
      <c r="HF50" s="57"/>
      <c r="HG50" s="57"/>
      <c r="HH50" s="57"/>
      <c r="HI50" s="57"/>
      <c r="HJ50" s="57"/>
      <c r="HK50" s="57"/>
      <c r="HL50" s="57"/>
      <c r="HM50" s="57"/>
      <c r="HN50" s="57"/>
      <c r="HO50" s="57"/>
      <c r="HP50" s="57"/>
      <c r="HQ50" s="57"/>
      <c r="HR50" s="57"/>
      <c r="HS50" s="57"/>
      <c r="HT50" s="57"/>
      <c r="HU50" s="57"/>
      <c r="HV50" s="57"/>
      <c r="HW50" s="57"/>
      <c r="HX50" s="57"/>
      <c r="HY50" s="57"/>
      <c r="HZ50" s="57"/>
      <c r="IA50" s="57"/>
      <c r="IB50" s="57"/>
      <c r="IC50" s="57"/>
      <c r="ID50" s="57"/>
      <c r="IE50" s="57"/>
      <c r="IF50" s="57"/>
      <c r="IG50" s="57"/>
      <c r="IH50" s="57"/>
      <c r="II50" s="57"/>
      <c r="IJ50" s="57"/>
      <c r="IK50" s="57"/>
      <c r="IL50" s="57"/>
      <c r="IM50" s="57"/>
      <c r="IN50" s="57"/>
      <c r="IO50" s="57"/>
      <c r="IP50" s="57"/>
      <c r="IQ50" s="57"/>
      <c r="IR50" s="57"/>
      <c r="IS50" s="57"/>
      <c r="IT50" s="57"/>
      <c r="IU50" s="57"/>
      <c r="IV50" s="57"/>
      <c r="IW50" s="57"/>
    </row>
    <row r="51" customFormat="false" ht="29.25" hidden="false" customHeight="true" outlineLevel="0" collapsed="false">
      <c r="A51" s="183"/>
      <c r="B51" s="168"/>
      <c r="C51" s="171" t="s">
        <v>77</v>
      </c>
      <c r="D51" s="171"/>
      <c r="E51" s="171" t="s">
        <v>78</v>
      </c>
      <c r="F51" s="171"/>
      <c r="G51" s="171" t="s">
        <v>79</v>
      </c>
      <c r="H51" s="184"/>
      <c r="I51" s="171" t="s">
        <v>80</v>
      </c>
      <c r="J51" s="171"/>
      <c r="K51" s="169"/>
      <c r="L51" s="170"/>
      <c r="M51" s="169"/>
      <c r="N51" s="170"/>
      <c r="O51" s="184"/>
      <c r="P51" s="174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  <c r="AL51" s="166"/>
      <c r="AM51" s="166"/>
      <c r="AN51" s="166"/>
      <c r="AO51" s="166"/>
      <c r="AP51" s="166"/>
      <c r="AQ51" s="166"/>
      <c r="AR51" s="166"/>
      <c r="AS51" s="166"/>
      <c r="AT51" s="166"/>
      <c r="AU51" s="166"/>
      <c r="AV51" s="166"/>
      <c r="AW51" s="166"/>
      <c r="AX51" s="166"/>
      <c r="AY51" s="166"/>
      <c r="AZ51" s="166"/>
      <c r="BA51" s="166"/>
      <c r="BB51" s="166"/>
      <c r="BC51" s="166"/>
      <c r="BD51" s="166"/>
      <c r="BE51" s="166"/>
      <c r="BF51" s="166"/>
      <c r="BG51" s="166"/>
      <c r="BH51" s="166"/>
      <c r="BI51" s="166"/>
      <c r="BJ51" s="166"/>
      <c r="BK51" s="166"/>
      <c r="BL51" s="166"/>
      <c r="BM51" s="166"/>
      <c r="BN51" s="166"/>
      <c r="BO51" s="166"/>
      <c r="BP51" s="166"/>
      <c r="BQ51" s="166"/>
      <c r="BR51" s="166"/>
      <c r="BS51" s="166"/>
      <c r="BT51" s="166"/>
      <c r="BU51" s="166"/>
      <c r="BV51" s="166"/>
      <c r="BW51" s="166"/>
      <c r="BX51" s="166"/>
      <c r="BY51" s="166"/>
      <c r="BZ51" s="166"/>
      <c r="CA51" s="166"/>
      <c r="CB51" s="166"/>
      <c r="CC51" s="166"/>
      <c r="CD51" s="166"/>
      <c r="CE51" s="166"/>
      <c r="CF51" s="166"/>
      <c r="CG51" s="166"/>
      <c r="CH51" s="166"/>
      <c r="CI51" s="166"/>
      <c r="CJ51" s="166"/>
      <c r="CK51" s="166"/>
      <c r="CL51" s="166"/>
      <c r="CM51" s="166"/>
      <c r="CN51" s="166"/>
      <c r="CO51" s="166"/>
      <c r="CP51" s="166"/>
      <c r="CQ51" s="166"/>
      <c r="CR51" s="166"/>
      <c r="CS51" s="166"/>
      <c r="CT51" s="166"/>
      <c r="CU51" s="166"/>
      <c r="CV51" s="166"/>
      <c r="CW51" s="166"/>
      <c r="CX51" s="166"/>
      <c r="CY51" s="166"/>
      <c r="CZ51" s="166"/>
      <c r="DA51" s="166"/>
      <c r="DB51" s="166"/>
      <c r="DC51" s="166"/>
      <c r="DD51" s="166"/>
      <c r="DE51" s="166"/>
      <c r="DF51" s="166"/>
      <c r="DG51" s="166"/>
      <c r="DH51" s="166"/>
      <c r="DI51" s="166"/>
      <c r="DJ51" s="166"/>
      <c r="DK51" s="166"/>
      <c r="DL51" s="166"/>
      <c r="DM51" s="166"/>
      <c r="DN51" s="166"/>
      <c r="DO51" s="166"/>
      <c r="DP51" s="166"/>
      <c r="DQ51" s="166"/>
      <c r="DR51" s="166"/>
      <c r="DS51" s="166"/>
      <c r="DT51" s="166"/>
      <c r="DU51" s="166"/>
      <c r="DV51" s="166"/>
      <c r="DW51" s="166"/>
      <c r="DX51" s="166"/>
      <c r="DY51" s="166"/>
      <c r="DZ51" s="166"/>
      <c r="EA51" s="166"/>
      <c r="EB51" s="166"/>
      <c r="EC51" s="166"/>
      <c r="ED51" s="166"/>
      <c r="EE51" s="166"/>
      <c r="EF51" s="166"/>
      <c r="EG51" s="166"/>
      <c r="EH51" s="166"/>
      <c r="EI51" s="166"/>
      <c r="EJ51" s="166"/>
      <c r="EK51" s="166"/>
      <c r="EL51" s="166"/>
      <c r="EM51" s="166"/>
      <c r="EN51" s="166"/>
      <c r="EO51" s="166"/>
      <c r="EP51" s="166"/>
      <c r="EQ51" s="166"/>
      <c r="ER51" s="166"/>
      <c r="ES51" s="166"/>
      <c r="ET51" s="166"/>
      <c r="EU51" s="166"/>
      <c r="EV51" s="166"/>
      <c r="EW51" s="166"/>
      <c r="EX51" s="166"/>
      <c r="EY51" s="166"/>
      <c r="EZ51" s="166"/>
      <c r="FA51" s="166"/>
      <c r="FB51" s="166"/>
      <c r="FC51" s="166"/>
      <c r="FD51" s="166"/>
      <c r="FE51" s="166"/>
      <c r="FF51" s="166"/>
      <c r="FG51" s="166"/>
      <c r="FH51" s="166"/>
      <c r="FI51" s="166"/>
      <c r="FJ51" s="166"/>
      <c r="FK51" s="166"/>
      <c r="FL51" s="166"/>
      <c r="FM51" s="166"/>
      <c r="FN51" s="166"/>
      <c r="FO51" s="166"/>
      <c r="FP51" s="166"/>
      <c r="FQ51" s="166"/>
      <c r="FR51" s="166"/>
      <c r="FS51" s="166"/>
      <c r="FT51" s="166"/>
      <c r="FU51" s="166"/>
      <c r="FV51" s="166"/>
      <c r="FW51" s="166"/>
      <c r="FX51" s="166"/>
      <c r="FY51" s="166"/>
      <c r="FZ51" s="166"/>
      <c r="GA51" s="166"/>
      <c r="GB51" s="166"/>
      <c r="GC51" s="166"/>
      <c r="GD51" s="166"/>
      <c r="GE51" s="166"/>
      <c r="GF51" s="166"/>
      <c r="GG51" s="166"/>
      <c r="GH51" s="166"/>
      <c r="GI51" s="166"/>
      <c r="GJ51" s="166"/>
      <c r="GK51" s="166"/>
      <c r="GL51" s="166"/>
      <c r="GM51" s="166"/>
      <c r="GN51" s="166"/>
      <c r="GO51" s="166"/>
      <c r="GP51" s="166"/>
      <c r="GQ51" s="166"/>
      <c r="GR51" s="166"/>
      <c r="GS51" s="166"/>
      <c r="GT51" s="166"/>
      <c r="GU51" s="166"/>
      <c r="GV51" s="166"/>
      <c r="GW51" s="166"/>
      <c r="GX51" s="166"/>
      <c r="GY51" s="166"/>
      <c r="GZ51" s="166"/>
      <c r="HA51" s="166"/>
      <c r="HB51" s="166"/>
      <c r="HC51" s="166"/>
      <c r="HD51" s="166"/>
      <c r="HE51" s="166"/>
      <c r="HF51" s="166"/>
      <c r="HG51" s="166"/>
      <c r="HH51" s="166"/>
      <c r="HI51" s="166"/>
      <c r="HJ51" s="166"/>
      <c r="HK51" s="166"/>
      <c r="HL51" s="166"/>
      <c r="HM51" s="166"/>
      <c r="HN51" s="166"/>
      <c r="HO51" s="166"/>
      <c r="HP51" s="166"/>
      <c r="HQ51" s="166"/>
      <c r="HR51" s="166"/>
      <c r="HS51" s="166"/>
      <c r="HT51" s="166"/>
      <c r="HU51" s="166"/>
      <c r="HV51" s="166"/>
      <c r="HW51" s="166"/>
      <c r="HX51" s="166"/>
      <c r="HY51" s="166"/>
      <c r="HZ51" s="166"/>
      <c r="IA51" s="166"/>
      <c r="IB51" s="166"/>
      <c r="IC51" s="166"/>
      <c r="ID51" s="166"/>
      <c r="IE51" s="166"/>
      <c r="IF51" s="166"/>
      <c r="IG51" s="166"/>
      <c r="IH51" s="166"/>
      <c r="II51" s="166"/>
      <c r="IJ51" s="166"/>
      <c r="IK51" s="166"/>
      <c r="IL51" s="166"/>
      <c r="IM51" s="166"/>
      <c r="IN51" s="166"/>
      <c r="IO51" s="166"/>
      <c r="IP51" s="166"/>
      <c r="IQ51" s="166"/>
      <c r="IR51" s="166"/>
      <c r="IS51" s="166"/>
      <c r="IT51" s="166"/>
      <c r="IU51" s="166"/>
      <c r="IV51" s="166"/>
      <c r="IW51" s="166"/>
    </row>
    <row r="52" customFormat="false" ht="21.75" hidden="false" customHeight="true" outlineLevel="0" collapsed="false">
      <c r="A52" s="185" t="s">
        <v>81</v>
      </c>
      <c r="B52" s="101"/>
      <c r="C52" s="186" t="n">
        <v>70</v>
      </c>
      <c r="D52" s="187"/>
      <c r="E52" s="186" t="n">
        <v>79</v>
      </c>
      <c r="F52" s="187"/>
      <c r="G52" s="186" t="n">
        <v>0</v>
      </c>
      <c r="H52" s="186"/>
      <c r="I52" s="186" t="n">
        <v>0</v>
      </c>
      <c r="J52" s="187"/>
      <c r="K52" s="187"/>
      <c r="L52" s="187"/>
      <c r="M52" s="187"/>
      <c r="N52" s="101"/>
      <c r="O52" s="187"/>
      <c r="P52" s="103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57"/>
      <c r="BS52" s="57"/>
      <c r="BT52" s="57"/>
      <c r="BU52" s="57"/>
      <c r="BV52" s="57"/>
      <c r="BW52" s="57"/>
      <c r="BX52" s="57"/>
      <c r="BY52" s="57"/>
      <c r="BZ52" s="57"/>
      <c r="CA52" s="57"/>
      <c r="CB52" s="57"/>
      <c r="CC52" s="57"/>
      <c r="CD52" s="57"/>
      <c r="CE52" s="57"/>
      <c r="CF52" s="57"/>
      <c r="CG52" s="57"/>
      <c r="CH52" s="57"/>
      <c r="CI52" s="57"/>
      <c r="CJ52" s="57"/>
      <c r="CK52" s="57"/>
      <c r="CL52" s="57"/>
      <c r="CM52" s="57"/>
      <c r="CN52" s="57"/>
      <c r="CO52" s="57"/>
      <c r="CP52" s="57"/>
      <c r="CQ52" s="57"/>
      <c r="CR52" s="57"/>
      <c r="CS52" s="57"/>
      <c r="CT52" s="57"/>
      <c r="CU52" s="57"/>
      <c r="CV52" s="57"/>
      <c r="CW52" s="57"/>
      <c r="CX52" s="57"/>
      <c r="CY52" s="57"/>
      <c r="CZ52" s="57"/>
      <c r="DA52" s="57"/>
      <c r="DB52" s="57"/>
      <c r="DC52" s="57"/>
      <c r="DD52" s="57"/>
      <c r="DE52" s="57"/>
      <c r="DF52" s="57"/>
      <c r="DG52" s="57"/>
      <c r="DH52" s="57"/>
      <c r="DI52" s="57"/>
      <c r="DJ52" s="57"/>
      <c r="DK52" s="57"/>
      <c r="DL52" s="57"/>
      <c r="DM52" s="57"/>
      <c r="DN52" s="57"/>
      <c r="DO52" s="57"/>
      <c r="DP52" s="57"/>
      <c r="DQ52" s="57"/>
      <c r="DR52" s="57"/>
      <c r="DS52" s="57"/>
      <c r="DT52" s="57"/>
      <c r="DU52" s="57"/>
      <c r="DV52" s="57"/>
      <c r="DW52" s="57"/>
      <c r="DX52" s="57"/>
      <c r="DY52" s="57"/>
      <c r="DZ52" s="57"/>
      <c r="EA52" s="57"/>
      <c r="EB52" s="57"/>
      <c r="EC52" s="57"/>
      <c r="ED52" s="57"/>
      <c r="EE52" s="57"/>
      <c r="EF52" s="57"/>
      <c r="EG52" s="57"/>
      <c r="EH52" s="57"/>
      <c r="EI52" s="57"/>
      <c r="EJ52" s="57"/>
      <c r="EK52" s="57"/>
      <c r="EL52" s="57"/>
      <c r="EM52" s="57"/>
      <c r="EN52" s="57"/>
      <c r="EO52" s="57"/>
      <c r="EP52" s="57"/>
      <c r="EQ52" s="57"/>
      <c r="ER52" s="57"/>
      <c r="ES52" s="57"/>
      <c r="ET52" s="57"/>
      <c r="EU52" s="57"/>
      <c r="EV52" s="57"/>
      <c r="EW52" s="57"/>
      <c r="EX52" s="57"/>
      <c r="EY52" s="57"/>
      <c r="EZ52" s="57"/>
      <c r="FA52" s="57"/>
      <c r="FB52" s="57"/>
      <c r="FC52" s="57"/>
      <c r="FD52" s="57"/>
      <c r="FE52" s="57"/>
      <c r="FF52" s="57"/>
      <c r="FG52" s="57"/>
      <c r="FH52" s="57"/>
      <c r="FI52" s="57"/>
      <c r="FJ52" s="57"/>
      <c r="FK52" s="57"/>
      <c r="FL52" s="57"/>
      <c r="FM52" s="57"/>
      <c r="FN52" s="57"/>
      <c r="FO52" s="57"/>
      <c r="FP52" s="57"/>
      <c r="FQ52" s="57"/>
      <c r="FR52" s="57"/>
      <c r="FS52" s="57"/>
      <c r="FT52" s="57"/>
      <c r="FU52" s="57"/>
      <c r="FV52" s="57"/>
      <c r="FW52" s="57"/>
      <c r="FX52" s="57"/>
      <c r="FY52" s="57"/>
      <c r="FZ52" s="57"/>
      <c r="GA52" s="57"/>
      <c r="GB52" s="57"/>
      <c r="GC52" s="57"/>
      <c r="GD52" s="57"/>
      <c r="GE52" s="57"/>
      <c r="GF52" s="57"/>
      <c r="GG52" s="57"/>
      <c r="GH52" s="57"/>
      <c r="GI52" s="57"/>
      <c r="GJ52" s="57"/>
      <c r="GK52" s="57"/>
      <c r="GL52" s="57"/>
      <c r="GM52" s="57"/>
      <c r="GN52" s="57"/>
      <c r="GO52" s="57"/>
      <c r="GP52" s="57"/>
      <c r="GQ52" s="57"/>
      <c r="GR52" s="57"/>
      <c r="GS52" s="57"/>
      <c r="GT52" s="57"/>
      <c r="GU52" s="57"/>
      <c r="GV52" s="57"/>
      <c r="GW52" s="57"/>
      <c r="GX52" s="57"/>
      <c r="GY52" s="57"/>
      <c r="GZ52" s="57"/>
      <c r="HA52" s="57"/>
      <c r="HB52" s="57"/>
      <c r="HC52" s="57"/>
      <c r="HD52" s="57"/>
      <c r="HE52" s="57"/>
      <c r="HF52" s="57"/>
      <c r="HG52" s="57"/>
      <c r="HH52" s="57"/>
      <c r="HI52" s="57"/>
      <c r="HJ52" s="57"/>
      <c r="HK52" s="57"/>
      <c r="HL52" s="57"/>
      <c r="HM52" s="57"/>
      <c r="HN52" s="57"/>
      <c r="HO52" s="57"/>
      <c r="HP52" s="57"/>
      <c r="HQ52" s="57"/>
      <c r="HR52" s="57"/>
      <c r="HS52" s="57"/>
      <c r="HT52" s="57"/>
      <c r="HU52" s="57"/>
      <c r="HV52" s="57"/>
      <c r="HW52" s="57"/>
      <c r="HX52" s="57"/>
      <c r="HY52" s="57"/>
      <c r="HZ52" s="57"/>
      <c r="IA52" s="57"/>
      <c r="IB52" s="57"/>
      <c r="IC52" s="57"/>
      <c r="ID52" s="57"/>
      <c r="IE52" s="57"/>
      <c r="IF52" s="57"/>
      <c r="IG52" s="57"/>
      <c r="IH52" s="57"/>
      <c r="II52" s="57"/>
      <c r="IJ52" s="57"/>
      <c r="IK52" s="57"/>
      <c r="IL52" s="57"/>
      <c r="IM52" s="57"/>
      <c r="IN52" s="57"/>
      <c r="IO52" s="57"/>
      <c r="IP52" s="57"/>
      <c r="IQ52" s="57"/>
      <c r="IR52" s="57"/>
      <c r="IS52" s="57"/>
      <c r="IT52" s="57"/>
      <c r="IU52" s="57"/>
      <c r="IV52" s="57"/>
      <c r="IW52" s="57"/>
    </row>
    <row r="53" customFormat="false" ht="15" hidden="false" customHeight="true" outlineLevel="0" collapsed="false">
      <c r="A53" s="87"/>
      <c r="B53" s="87"/>
      <c r="C53" s="137"/>
      <c r="D53" s="138"/>
      <c r="E53" s="138"/>
      <c r="F53" s="87"/>
      <c r="G53" s="137"/>
      <c r="H53" s="87"/>
      <c r="I53" s="137"/>
      <c r="J53" s="138"/>
      <c r="K53" s="138"/>
      <c r="L53" s="87"/>
      <c r="M53" s="137"/>
      <c r="N53" s="87"/>
      <c r="O53" s="13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  <c r="CK53" s="87"/>
      <c r="CL53" s="87"/>
      <c r="CM53" s="87"/>
      <c r="CN53" s="87"/>
      <c r="CO53" s="87"/>
      <c r="CP53" s="87"/>
      <c r="CQ53" s="87"/>
      <c r="CR53" s="87"/>
      <c r="CS53" s="87"/>
      <c r="CT53" s="87"/>
      <c r="CU53" s="87"/>
      <c r="CV53" s="87"/>
      <c r="CW53" s="87"/>
      <c r="CX53" s="87"/>
      <c r="CY53" s="87"/>
      <c r="CZ53" s="87"/>
      <c r="DA53" s="87"/>
      <c r="DB53" s="87"/>
      <c r="DC53" s="87"/>
      <c r="DD53" s="87"/>
      <c r="DE53" s="87"/>
      <c r="DF53" s="87"/>
      <c r="DG53" s="87"/>
      <c r="DH53" s="87"/>
      <c r="DI53" s="87"/>
      <c r="DJ53" s="87"/>
      <c r="DK53" s="87"/>
      <c r="DL53" s="87"/>
      <c r="DM53" s="87"/>
      <c r="DN53" s="87"/>
      <c r="DO53" s="87"/>
      <c r="DP53" s="87"/>
      <c r="DQ53" s="87"/>
      <c r="DR53" s="87"/>
      <c r="DS53" s="87"/>
      <c r="DT53" s="87"/>
      <c r="DU53" s="87"/>
      <c r="DV53" s="87"/>
      <c r="DW53" s="87"/>
      <c r="DX53" s="87"/>
      <c r="DY53" s="87"/>
      <c r="DZ53" s="87"/>
      <c r="EA53" s="87"/>
      <c r="EB53" s="87"/>
      <c r="EC53" s="87"/>
      <c r="ED53" s="87"/>
      <c r="EE53" s="87"/>
      <c r="EF53" s="87"/>
      <c r="EG53" s="87"/>
      <c r="EH53" s="87"/>
      <c r="EI53" s="87"/>
      <c r="EJ53" s="87"/>
      <c r="EK53" s="87"/>
      <c r="EL53" s="87"/>
      <c r="EM53" s="87"/>
      <c r="EN53" s="87"/>
      <c r="EO53" s="87"/>
      <c r="EP53" s="87"/>
      <c r="EQ53" s="87"/>
      <c r="ER53" s="87"/>
      <c r="ES53" s="87"/>
      <c r="ET53" s="87"/>
      <c r="EU53" s="87"/>
      <c r="EV53" s="87"/>
      <c r="EW53" s="87"/>
      <c r="EX53" s="87"/>
      <c r="EY53" s="87"/>
      <c r="EZ53" s="87"/>
      <c r="FA53" s="87"/>
      <c r="FB53" s="87"/>
      <c r="FC53" s="87"/>
      <c r="FD53" s="87"/>
      <c r="FE53" s="87"/>
      <c r="FF53" s="87"/>
      <c r="FG53" s="87"/>
      <c r="FH53" s="87"/>
      <c r="FI53" s="87"/>
      <c r="FJ53" s="87"/>
      <c r="FK53" s="87"/>
      <c r="FL53" s="87"/>
      <c r="FM53" s="87"/>
      <c r="FN53" s="87"/>
      <c r="FO53" s="87"/>
      <c r="FP53" s="87"/>
      <c r="FQ53" s="87"/>
      <c r="FR53" s="87"/>
      <c r="FS53" s="87"/>
      <c r="FT53" s="87"/>
      <c r="FU53" s="87"/>
      <c r="FV53" s="87"/>
      <c r="FW53" s="87"/>
      <c r="FX53" s="87"/>
      <c r="FY53" s="87"/>
      <c r="FZ53" s="87"/>
      <c r="GA53" s="87"/>
      <c r="GB53" s="87"/>
      <c r="GC53" s="87"/>
      <c r="GD53" s="87"/>
      <c r="GE53" s="87"/>
      <c r="GF53" s="87"/>
      <c r="GG53" s="87"/>
      <c r="GH53" s="87"/>
      <c r="GI53" s="87"/>
      <c r="GJ53" s="87"/>
      <c r="GK53" s="87"/>
      <c r="GL53" s="87"/>
      <c r="GM53" s="87"/>
      <c r="GN53" s="87"/>
      <c r="GO53" s="87"/>
      <c r="GP53" s="87"/>
      <c r="GQ53" s="87"/>
      <c r="GR53" s="87"/>
      <c r="GS53" s="87"/>
      <c r="GT53" s="87"/>
      <c r="GU53" s="87"/>
      <c r="GV53" s="87"/>
      <c r="GW53" s="87"/>
      <c r="GX53" s="87"/>
      <c r="GY53" s="87"/>
      <c r="GZ53" s="87"/>
      <c r="HA53" s="87"/>
      <c r="HB53" s="87"/>
      <c r="HC53" s="87"/>
      <c r="HD53" s="87"/>
      <c r="HE53" s="87"/>
      <c r="HF53" s="87"/>
      <c r="HG53" s="87"/>
      <c r="HH53" s="87"/>
      <c r="HI53" s="87"/>
      <c r="HJ53" s="87"/>
      <c r="HK53" s="87"/>
      <c r="HL53" s="87"/>
      <c r="HM53" s="87"/>
      <c r="HN53" s="87"/>
      <c r="HO53" s="87"/>
      <c r="HP53" s="87"/>
      <c r="HQ53" s="87"/>
      <c r="HR53" s="87"/>
      <c r="HS53" s="87"/>
      <c r="HT53" s="87"/>
      <c r="HU53" s="87"/>
      <c r="HV53" s="87"/>
      <c r="HW53" s="87"/>
      <c r="HX53" s="87"/>
      <c r="HY53" s="87"/>
      <c r="HZ53" s="87"/>
      <c r="IA53" s="87"/>
      <c r="IB53" s="87"/>
      <c r="IC53" s="87"/>
      <c r="ID53" s="87"/>
      <c r="IE53" s="87"/>
      <c r="IF53" s="87"/>
      <c r="IG53" s="87"/>
      <c r="IH53" s="87"/>
      <c r="II53" s="87"/>
      <c r="IJ53" s="87"/>
      <c r="IK53" s="87"/>
      <c r="IL53" s="87"/>
      <c r="IM53" s="87"/>
      <c r="IN53" s="87"/>
      <c r="IO53" s="87"/>
      <c r="IP53" s="87"/>
      <c r="IQ53" s="87"/>
      <c r="IR53" s="87"/>
      <c r="IS53" s="87"/>
      <c r="IT53" s="87"/>
      <c r="IU53" s="87"/>
      <c r="IV53" s="87"/>
      <c r="IW53" s="87"/>
    </row>
    <row r="54" customFormat="false" ht="21" hidden="false" customHeight="true" outlineLevel="0" collapsed="false">
      <c r="A54" s="188" t="s">
        <v>82</v>
      </c>
      <c r="B54" s="189"/>
      <c r="C54" s="190"/>
      <c r="D54" s="191"/>
      <c r="E54" s="191"/>
      <c r="F54" s="192"/>
      <c r="G54" s="193"/>
      <c r="H54" s="192"/>
      <c r="I54" s="193"/>
      <c r="J54" s="191"/>
      <c r="K54" s="191"/>
      <c r="L54" s="192"/>
      <c r="M54" s="193"/>
      <c r="N54" s="192"/>
      <c r="O54" s="193"/>
      <c r="P54" s="192"/>
      <c r="Q54" s="192"/>
      <c r="R54" s="192"/>
      <c r="S54" s="192"/>
      <c r="T54" s="192"/>
      <c r="U54" s="192"/>
      <c r="V54" s="192"/>
      <c r="W54" s="192"/>
      <c r="X54" s="192"/>
      <c r="Y54" s="192"/>
      <c r="Z54" s="192"/>
      <c r="AA54" s="192"/>
      <c r="AB54" s="192"/>
      <c r="AC54" s="192"/>
      <c r="AD54" s="192"/>
      <c r="AE54" s="192"/>
      <c r="AF54" s="192"/>
      <c r="AG54" s="192"/>
      <c r="AH54" s="192"/>
      <c r="AI54" s="192"/>
      <c r="AJ54" s="192"/>
      <c r="AK54" s="192"/>
      <c r="AL54" s="192"/>
      <c r="AM54" s="192"/>
      <c r="AN54" s="192"/>
      <c r="AO54" s="192"/>
      <c r="AP54" s="192"/>
      <c r="AQ54" s="192"/>
      <c r="AR54" s="192"/>
      <c r="AS54" s="192"/>
      <c r="AT54" s="192"/>
      <c r="AU54" s="192"/>
      <c r="AV54" s="192"/>
      <c r="AW54" s="192"/>
      <c r="AX54" s="192"/>
      <c r="AY54" s="192"/>
      <c r="AZ54" s="192"/>
      <c r="BA54" s="192"/>
      <c r="BB54" s="192"/>
      <c r="BC54" s="192"/>
      <c r="BD54" s="192"/>
      <c r="BE54" s="192"/>
      <c r="BF54" s="192"/>
      <c r="BG54" s="192"/>
      <c r="BH54" s="192"/>
      <c r="BI54" s="192"/>
      <c r="BJ54" s="192"/>
      <c r="BK54" s="192"/>
      <c r="BL54" s="192"/>
      <c r="BM54" s="192"/>
      <c r="BN54" s="192"/>
      <c r="BO54" s="192"/>
      <c r="BP54" s="192"/>
      <c r="BQ54" s="192"/>
      <c r="BR54" s="192"/>
      <c r="BS54" s="192"/>
      <c r="BT54" s="192"/>
      <c r="BU54" s="192"/>
      <c r="BV54" s="192"/>
      <c r="BW54" s="192"/>
      <c r="BX54" s="192"/>
      <c r="BY54" s="192"/>
      <c r="BZ54" s="192"/>
      <c r="CA54" s="192"/>
      <c r="CB54" s="192"/>
      <c r="CC54" s="192"/>
      <c r="CD54" s="192"/>
      <c r="CE54" s="192"/>
      <c r="CF54" s="192"/>
      <c r="CG54" s="192"/>
      <c r="CH54" s="192"/>
      <c r="CI54" s="192"/>
      <c r="CJ54" s="192"/>
      <c r="CK54" s="192"/>
      <c r="CL54" s="192"/>
      <c r="CM54" s="192"/>
      <c r="CN54" s="192"/>
      <c r="CO54" s="192"/>
      <c r="CP54" s="192"/>
      <c r="CQ54" s="192"/>
      <c r="CR54" s="192"/>
      <c r="CS54" s="192"/>
      <c r="CT54" s="192"/>
      <c r="CU54" s="192"/>
      <c r="CV54" s="192"/>
      <c r="CW54" s="192"/>
      <c r="CX54" s="192"/>
      <c r="CY54" s="192"/>
      <c r="CZ54" s="192"/>
      <c r="DA54" s="192"/>
      <c r="DB54" s="192"/>
      <c r="DC54" s="192"/>
      <c r="DD54" s="192"/>
      <c r="DE54" s="192"/>
      <c r="DF54" s="192"/>
      <c r="DG54" s="192"/>
      <c r="DH54" s="192"/>
      <c r="DI54" s="192"/>
      <c r="DJ54" s="192"/>
      <c r="DK54" s="192"/>
      <c r="DL54" s="192"/>
      <c r="DM54" s="192"/>
      <c r="DN54" s="192"/>
      <c r="DO54" s="192"/>
      <c r="DP54" s="192"/>
      <c r="DQ54" s="192"/>
      <c r="DR54" s="192"/>
      <c r="DS54" s="192"/>
      <c r="DT54" s="192"/>
      <c r="DU54" s="192"/>
      <c r="DV54" s="192"/>
      <c r="DW54" s="192"/>
      <c r="DX54" s="192"/>
      <c r="DY54" s="192"/>
      <c r="DZ54" s="192"/>
      <c r="EA54" s="192"/>
      <c r="EB54" s="192"/>
      <c r="EC54" s="192"/>
      <c r="ED54" s="192"/>
      <c r="EE54" s="192"/>
      <c r="EF54" s="192"/>
      <c r="EG54" s="192"/>
      <c r="EH54" s="192"/>
      <c r="EI54" s="192"/>
      <c r="EJ54" s="192"/>
      <c r="EK54" s="192"/>
      <c r="EL54" s="192"/>
      <c r="EM54" s="192"/>
      <c r="EN54" s="192"/>
      <c r="EO54" s="192"/>
      <c r="EP54" s="192"/>
      <c r="EQ54" s="192"/>
      <c r="ER54" s="192"/>
      <c r="ES54" s="192"/>
      <c r="ET54" s="192"/>
      <c r="EU54" s="192"/>
      <c r="EV54" s="192"/>
      <c r="EW54" s="192"/>
      <c r="EX54" s="192"/>
      <c r="EY54" s="192"/>
      <c r="EZ54" s="192"/>
      <c r="FA54" s="192"/>
      <c r="FB54" s="192"/>
      <c r="FC54" s="192"/>
      <c r="FD54" s="192"/>
      <c r="FE54" s="192"/>
      <c r="FF54" s="192"/>
      <c r="FG54" s="192"/>
      <c r="FH54" s="192"/>
      <c r="FI54" s="192"/>
      <c r="FJ54" s="192"/>
      <c r="FK54" s="192"/>
      <c r="FL54" s="192"/>
      <c r="FM54" s="192"/>
      <c r="FN54" s="192"/>
      <c r="FO54" s="192"/>
      <c r="FP54" s="192"/>
      <c r="FQ54" s="192"/>
      <c r="FR54" s="192"/>
      <c r="FS54" s="192"/>
      <c r="FT54" s="192"/>
      <c r="FU54" s="192"/>
      <c r="FV54" s="192"/>
      <c r="FW54" s="192"/>
      <c r="FX54" s="192"/>
      <c r="FY54" s="192"/>
      <c r="FZ54" s="192"/>
      <c r="GA54" s="192"/>
      <c r="GB54" s="192"/>
      <c r="GC54" s="192"/>
      <c r="GD54" s="192"/>
      <c r="GE54" s="192"/>
      <c r="GF54" s="192"/>
      <c r="GG54" s="192"/>
      <c r="GH54" s="192"/>
      <c r="GI54" s="192"/>
      <c r="GJ54" s="192"/>
      <c r="GK54" s="192"/>
      <c r="GL54" s="192"/>
      <c r="GM54" s="192"/>
      <c r="GN54" s="192"/>
      <c r="GO54" s="192"/>
      <c r="GP54" s="192"/>
      <c r="GQ54" s="192"/>
      <c r="GR54" s="192"/>
      <c r="GS54" s="192"/>
      <c r="GT54" s="192"/>
      <c r="GU54" s="192"/>
      <c r="GV54" s="192"/>
      <c r="GW54" s="192"/>
      <c r="GX54" s="192"/>
      <c r="GY54" s="192"/>
      <c r="GZ54" s="192"/>
      <c r="HA54" s="192"/>
      <c r="HB54" s="192"/>
      <c r="HC54" s="192"/>
      <c r="HD54" s="192"/>
      <c r="HE54" s="192"/>
      <c r="HF54" s="192"/>
      <c r="HG54" s="192"/>
      <c r="HH54" s="192"/>
      <c r="HI54" s="192"/>
      <c r="HJ54" s="192"/>
      <c r="HK54" s="192"/>
      <c r="HL54" s="192"/>
      <c r="HM54" s="192"/>
      <c r="HN54" s="192"/>
      <c r="HO54" s="192"/>
      <c r="HP54" s="192"/>
      <c r="HQ54" s="192"/>
      <c r="HR54" s="192"/>
      <c r="HS54" s="192"/>
      <c r="HT54" s="192"/>
      <c r="HU54" s="192"/>
      <c r="HV54" s="192"/>
      <c r="HW54" s="192"/>
      <c r="HX54" s="192"/>
      <c r="HY54" s="192"/>
      <c r="HZ54" s="192"/>
      <c r="IA54" s="192"/>
      <c r="IB54" s="192"/>
      <c r="IC54" s="192"/>
      <c r="ID54" s="192"/>
      <c r="IE54" s="192"/>
      <c r="IF54" s="192"/>
      <c r="IG54" s="192"/>
      <c r="IH54" s="192"/>
      <c r="II54" s="192"/>
      <c r="IJ54" s="192"/>
      <c r="IK54" s="192"/>
      <c r="IL54" s="192"/>
      <c r="IM54" s="192"/>
      <c r="IN54" s="192"/>
      <c r="IO54" s="192"/>
      <c r="IP54" s="192"/>
      <c r="IQ54" s="192"/>
      <c r="IR54" s="192"/>
      <c r="IS54" s="192"/>
      <c r="IT54" s="192"/>
      <c r="IU54" s="192"/>
      <c r="IV54" s="192"/>
      <c r="IW54" s="192"/>
    </row>
    <row r="55" customFormat="false" ht="15" hidden="false" customHeight="true" outlineLevel="0" collapsed="false">
      <c r="A55" s="87"/>
      <c r="B55" s="87"/>
      <c r="C55" s="137"/>
      <c r="D55" s="138"/>
      <c r="E55" s="138"/>
      <c r="F55" s="87"/>
      <c r="G55" s="137"/>
      <c r="H55" s="87"/>
      <c r="I55" s="137"/>
      <c r="J55" s="138"/>
      <c r="K55" s="138"/>
      <c r="L55" s="87"/>
      <c r="M55" s="137"/>
      <c r="N55" s="87"/>
      <c r="O55" s="13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  <c r="BR55" s="87"/>
      <c r="BS55" s="87"/>
      <c r="BT55" s="87"/>
      <c r="BU55" s="87"/>
      <c r="BV55" s="87"/>
      <c r="BW55" s="87"/>
      <c r="BX55" s="87"/>
      <c r="BY55" s="87"/>
      <c r="BZ55" s="87"/>
      <c r="CA55" s="87"/>
      <c r="CB55" s="87"/>
      <c r="CC55" s="87"/>
      <c r="CD55" s="87"/>
      <c r="CE55" s="87"/>
      <c r="CF55" s="87"/>
      <c r="CG55" s="87"/>
      <c r="CH55" s="87"/>
      <c r="CI55" s="87"/>
      <c r="CJ55" s="87"/>
      <c r="CK55" s="87"/>
      <c r="CL55" s="87"/>
      <c r="CM55" s="87"/>
      <c r="CN55" s="87"/>
      <c r="CO55" s="87"/>
      <c r="CP55" s="87"/>
      <c r="CQ55" s="87"/>
      <c r="CR55" s="87"/>
      <c r="CS55" s="87"/>
      <c r="CT55" s="87"/>
      <c r="CU55" s="87"/>
      <c r="CV55" s="87"/>
      <c r="CW55" s="87"/>
      <c r="CX55" s="87"/>
      <c r="CY55" s="87"/>
      <c r="CZ55" s="87"/>
      <c r="DA55" s="87"/>
      <c r="DB55" s="87"/>
      <c r="DC55" s="87"/>
      <c r="DD55" s="87"/>
      <c r="DE55" s="87"/>
      <c r="DF55" s="87"/>
      <c r="DG55" s="87"/>
      <c r="DH55" s="87"/>
      <c r="DI55" s="87"/>
      <c r="DJ55" s="87"/>
      <c r="DK55" s="87"/>
      <c r="DL55" s="87"/>
      <c r="DM55" s="87"/>
      <c r="DN55" s="87"/>
      <c r="DO55" s="87"/>
      <c r="DP55" s="87"/>
      <c r="DQ55" s="87"/>
      <c r="DR55" s="87"/>
      <c r="DS55" s="87"/>
      <c r="DT55" s="87"/>
      <c r="DU55" s="87"/>
      <c r="DV55" s="87"/>
      <c r="DW55" s="87"/>
      <c r="DX55" s="87"/>
      <c r="DY55" s="87"/>
      <c r="DZ55" s="87"/>
      <c r="EA55" s="87"/>
      <c r="EB55" s="87"/>
      <c r="EC55" s="87"/>
      <c r="ED55" s="87"/>
      <c r="EE55" s="87"/>
      <c r="EF55" s="87"/>
      <c r="EG55" s="87"/>
      <c r="EH55" s="87"/>
      <c r="EI55" s="87"/>
      <c r="EJ55" s="87"/>
      <c r="EK55" s="87"/>
      <c r="EL55" s="87"/>
      <c r="EM55" s="87"/>
      <c r="EN55" s="87"/>
      <c r="EO55" s="87"/>
      <c r="EP55" s="87"/>
      <c r="EQ55" s="87"/>
      <c r="ER55" s="87"/>
      <c r="ES55" s="87"/>
      <c r="ET55" s="87"/>
      <c r="EU55" s="87"/>
      <c r="EV55" s="87"/>
      <c r="EW55" s="87"/>
      <c r="EX55" s="87"/>
      <c r="EY55" s="87"/>
      <c r="EZ55" s="87"/>
      <c r="FA55" s="87"/>
      <c r="FB55" s="87"/>
      <c r="FC55" s="87"/>
      <c r="FD55" s="87"/>
      <c r="FE55" s="87"/>
      <c r="FF55" s="87"/>
      <c r="FG55" s="87"/>
      <c r="FH55" s="87"/>
      <c r="FI55" s="87"/>
      <c r="FJ55" s="87"/>
      <c r="FK55" s="87"/>
      <c r="FL55" s="87"/>
      <c r="FM55" s="87"/>
      <c r="FN55" s="87"/>
      <c r="FO55" s="87"/>
      <c r="FP55" s="87"/>
      <c r="FQ55" s="87"/>
      <c r="FR55" s="87"/>
      <c r="FS55" s="87"/>
      <c r="FT55" s="87"/>
      <c r="FU55" s="87"/>
      <c r="FV55" s="87"/>
      <c r="FW55" s="87"/>
      <c r="FX55" s="87"/>
      <c r="FY55" s="87"/>
      <c r="FZ55" s="87"/>
      <c r="GA55" s="87"/>
      <c r="GB55" s="87"/>
      <c r="GC55" s="87"/>
      <c r="GD55" s="87"/>
      <c r="GE55" s="87"/>
      <c r="GF55" s="87"/>
      <c r="GG55" s="87"/>
      <c r="GH55" s="87"/>
      <c r="GI55" s="87"/>
      <c r="GJ55" s="87"/>
      <c r="GK55" s="87"/>
      <c r="GL55" s="87"/>
      <c r="GM55" s="87"/>
      <c r="GN55" s="87"/>
      <c r="GO55" s="87"/>
      <c r="GP55" s="87"/>
      <c r="GQ55" s="87"/>
      <c r="GR55" s="87"/>
      <c r="GS55" s="87"/>
      <c r="GT55" s="87"/>
      <c r="GU55" s="87"/>
      <c r="GV55" s="87"/>
      <c r="GW55" s="87"/>
      <c r="GX55" s="87"/>
      <c r="GY55" s="87"/>
      <c r="GZ55" s="87"/>
      <c r="HA55" s="87"/>
      <c r="HB55" s="87"/>
      <c r="HC55" s="87"/>
      <c r="HD55" s="87"/>
      <c r="HE55" s="87"/>
      <c r="HF55" s="87"/>
      <c r="HG55" s="87"/>
      <c r="HH55" s="87"/>
      <c r="HI55" s="87"/>
      <c r="HJ55" s="87"/>
      <c r="HK55" s="87"/>
      <c r="HL55" s="87"/>
      <c r="HM55" s="87"/>
      <c r="HN55" s="87"/>
      <c r="HO55" s="87"/>
      <c r="HP55" s="87"/>
      <c r="HQ55" s="87"/>
      <c r="HR55" s="87"/>
      <c r="HS55" s="87"/>
      <c r="HT55" s="87"/>
      <c r="HU55" s="87"/>
      <c r="HV55" s="87"/>
      <c r="HW55" s="87"/>
      <c r="HX55" s="87"/>
      <c r="HY55" s="87"/>
      <c r="HZ55" s="87"/>
      <c r="IA55" s="87"/>
      <c r="IB55" s="87"/>
      <c r="IC55" s="87"/>
      <c r="ID55" s="87"/>
      <c r="IE55" s="87"/>
      <c r="IF55" s="87"/>
      <c r="IG55" s="87"/>
      <c r="IH55" s="87"/>
      <c r="II55" s="87"/>
      <c r="IJ55" s="87"/>
      <c r="IK55" s="87"/>
      <c r="IL55" s="87"/>
      <c r="IM55" s="87"/>
      <c r="IN55" s="87"/>
      <c r="IO55" s="87"/>
      <c r="IP55" s="87"/>
      <c r="IQ55" s="87"/>
      <c r="IR55" s="87"/>
      <c r="IS55" s="87"/>
      <c r="IT55" s="87"/>
      <c r="IU55" s="87"/>
      <c r="IV55" s="87"/>
      <c r="IW55" s="87"/>
    </row>
  </sheetData>
  <mergeCells count="1">
    <mergeCell ref="G47:I47"/>
  </mergeCells>
  <printOptions headings="false" gridLines="false" gridLinesSet="true" horizontalCentered="false" verticalCentered="false"/>
  <pageMargins left="0.5" right="0.2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26" activeCellId="0" sqref="G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14"/>
    <col collapsed="false" customWidth="true" hidden="false" outlineLevel="0" max="2" min="2" style="0" width="15.99"/>
    <col collapsed="false" customWidth="true" hidden="false" outlineLevel="0" max="3" min="3" style="0" width="2.42"/>
    <col collapsed="false" customWidth="true" hidden="false" outlineLevel="0" max="4" min="4" style="0" width="16.42"/>
    <col collapsed="false" customWidth="true" hidden="false" outlineLevel="0" max="5" min="5" style="0" width="6.56"/>
    <col collapsed="false" customWidth="true" hidden="false" outlineLevel="0" max="6" min="6" style="0" width="4.28"/>
    <col collapsed="false" customWidth="true" hidden="false" outlineLevel="0" max="7" min="7" style="0" width="64.13"/>
    <col collapsed="false" customWidth="true" hidden="false" outlineLevel="0" max="49" min="8" style="194" width="9.14"/>
  </cols>
  <sheetData>
    <row r="1" customFormat="false" ht="18" hidden="false" customHeight="false" outlineLevel="0" collapsed="false">
      <c r="A1" s="195" t="s">
        <v>37</v>
      </c>
      <c r="B1" s="195"/>
      <c r="C1" s="195"/>
      <c r="D1" s="195"/>
    </row>
    <row r="2" customFormat="false" ht="12.75" hidden="false" customHeight="false" outlineLevel="0" collapsed="false">
      <c r="G2" s="196" t="s">
        <v>83</v>
      </c>
    </row>
    <row r="3" customFormat="false" ht="12.75" hidden="false" customHeight="false" outlineLevel="0" collapsed="false">
      <c r="B3" s="197"/>
      <c r="D3" s="197"/>
      <c r="F3" s="198"/>
      <c r="G3" s="196" t="s">
        <v>84</v>
      </c>
    </row>
    <row r="4" customFormat="false" ht="12.75" hidden="false" customHeight="false" outlineLevel="0" collapsed="false">
      <c r="A4" s="197" t="s">
        <v>85</v>
      </c>
      <c r="B4" s="197"/>
      <c r="C4" s="197"/>
      <c r="D4" s="197"/>
      <c r="E4" s="197"/>
    </row>
    <row r="5" customFormat="false" ht="12.75" hidden="false" customHeight="false" outlineLevel="0" collapsed="false">
      <c r="A5" s="199" t="n">
        <v>1</v>
      </c>
      <c r="B5" s="197" t="s">
        <v>86</v>
      </c>
      <c r="D5" s="197"/>
      <c r="E5" s="198" t="n">
        <v>1.1</v>
      </c>
    </row>
    <row r="6" customFormat="false" ht="12.75" hidden="false" customHeight="false" outlineLevel="0" collapsed="false">
      <c r="A6" s="199" t="n">
        <v>2</v>
      </c>
      <c r="B6" s="197" t="s">
        <v>87</v>
      </c>
      <c r="D6" s="197"/>
      <c r="E6" s="198" t="n">
        <v>0.8</v>
      </c>
    </row>
    <row r="7" customFormat="false" ht="12.75" hidden="false" customHeight="false" outlineLevel="0" collapsed="false">
      <c r="A7" s="199" t="n">
        <v>3</v>
      </c>
      <c r="B7" s="197" t="s">
        <v>88</v>
      </c>
      <c r="D7" s="197"/>
      <c r="E7" s="198" t="n">
        <v>0.3</v>
      </c>
    </row>
    <row r="8" customFormat="false" ht="12.75" hidden="false" customHeight="false" outlineLevel="0" collapsed="false">
      <c r="A8" s="199" t="n">
        <v>4</v>
      </c>
      <c r="B8" s="197"/>
      <c r="D8" s="197"/>
      <c r="E8" s="198"/>
    </row>
    <row r="9" customFormat="false" ht="12.75" hidden="false" customHeight="false" outlineLevel="0" collapsed="false">
      <c r="A9" s="199" t="n">
        <v>5</v>
      </c>
    </row>
    <row r="10" customFormat="false" ht="12.75" hidden="false" customHeight="false" outlineLevel="0" collapsed="false">
      <c r="A10" s="199" t="n">
        <v>6</v>
      </c>
      <c r="B10" s="197"/>
      <c r="D10" s="197"/>
      <c r="E10" s="198"/>
    </row>
    <row r="11" customFormat="false" ht="12.75" hidden="false" customHeight="false" outlineLevel="0" collapsed="false">
      <c r="A11" s="199" t="n">
        <v>7</v>
      </c>
      <c r="B11" s="197"/>
      <c r="D11" s="197"/>
      <c r="E11" s="198"/>
    </row>
    <row r="12" customFormat="false" ht="12.75" hidden="false" customHeight="false" outlineLevel="0" collapsed="false">
      <c r="A12" s="199" t="n">
        <v>8</v>
      </c>
      <c r="B12" s="197"/>
      <c r="C12" s="197"/>
      <c r="D12" s="197"/>
      <c r="E12" s="198"/>
    </row>
    <row r="13" customFormat="false" ht="12.75" hidden="false" customHeight="false" outlineLevel="0" collapsed="false">
      <c r="A13" s="199" t="n">
        <v>9</v>
      </c>
      <c r="B13" s="197"/>
      <c r="D13" s="197"/>
      <c r="E13" s="198"/>
    </row>
    <row r="14" customFormat="false" ht="12.75" hidden="false" customHeight="false" outlineLevel="0" collapsed="false">
      <c r="A14" s="199" t="n">
        <v>10</v>
      </c>
      <c r="B14" s="197"/>
      <c r="D14" s="197"/>
      <c r="E14" s="200"/>
    </row>
    <row r="15" customFormat="false" ht="12.75" hidden="false" customHeight="false" outlineLevel="0" collapsed="false">
      <c r="A15" s="199"/>
      <c r="B15" s="197"/>
      <c r="C15" s="201"/>
      <c r="D15" s="197"/>
      <c r="E15" s="198" t="n">
        <f aca="false">SUM(E5:E14)</f>
        <v>2.2</v>
      </c>
    </row>
    <row r="16" customFormat="false" ht="12.75" hidden="false" customHeight="false" outlineLevel="0" collapsed="false">
      <c r="A16" s="199"/>
      <c r="B16" s="197" t="s">
        <v>89</v>
      </c>
      <c r="C16" s="201"/>
      <c r="D16" s="197"/>
      <c r="E16" s="198" t="n">
        <v>0</v>
      </c>
    </row>
    <row r="17" customFormat="false" ht="13.5" hidden="false" customHeight="false" outlineLevel="0" collapsed="false">
      <c r="A17" s="199"/>
      <c r="B17" s="202" t="s">
        <v>90</v>
      </c>
      <c r="C17" s="201"/>
      <c r="D17" s="197"/>
      <c r="E17" s="203" t="n">
        <f aca="false">SUM(E15:E16)</f>
        <v>2.2</v>
      </c>
      <c r="G17" s="204" t="s">
        <v>91</v>
      </c>
    </row>
    <row r="18" customFormat="false" ht="13.5" hidden="false" customHeight="false" outlineLevel="0" collapsed="false"/>
  </sheetData>
  <mergeCells count="1">
    <mergeCell ref="A1:D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B16" activeCellId="0" sqref="B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7" width="6.7"/>
    <col collapsed="false" customWidth="true" hidden="false" outlineLevel="0" max="5" min="2" style="0" width="16.7"/>
  </cols>
  <sheetData>
    <row r="1" customFormat="false" ht="18" hidden="false" customHeight="false" outlineLevel="0" collapsed="false">
      <c r="A1" s="195" t="s">
        <v>37</v>
      </c>
      <c r="B1" s="195"/>
      <c r="C1" s="195"/>
    </row>
    <row r="2" customFormat="false" ht="12" hidden="false" customHeight="false" outlineLevel="0" collapsed="false">
      <c r="B2" s="87"/>
      <c r="C2" s="87"/>
      <c r="D2" s="87"/>
      <c r="E2" s="87"/>
    </row>
    <row r="3" customFormat="false" ht="12.75" hidden="false" customHeight="false" outlineLevel="0" collapsed="false">
      <c r="C3" s="205"/>
    </row>
    <row r="4" customFormat="false" ht="12.75" hidden="false" customHeight="false" outlineLevel="0" collapsed="false">
      <c r="A4" s="206" t="s">
        <v>92</v>
      </c>
      <c r="C4" s="207"/>
    </row>
    <row r="5" customFormat="false" ht="12.75" hidden="false" customHeight="false" outlineLevel="0" collapsed="false">
      <c r="A5" s="208" t="s">
        <v>21</v>
      </c>
      <c r="B5" s="205" t="n">
        <v>0</v>
      </c>
      <c r="C5" s="207"/>
    </row>
    <row r="6" customFormat="false" ht="12.75" hidden="false" customHeight="false" outlineLevel="0" collapsed="false">
      <c r="A6" s="208" t="s">
        <v>22</v>
      </c>
      <c r="B6" s="205" t="n">
        <v>0</v>
      </c>
      <c r="C6" s="207"/>
    </row>
    <row r="7" customFormat="false" ht="12.75" hidden="false" customHeight="false" outlineLevel="0" collapsed="false">
      <c r="A7" s="208" t="s">
        <v>23</v>
      </c>
      <c r="B7" s="205" t="n">
        <v>0</v>
      </c>
      <c r="C7" s="207"/>
    </row>
    <row r="8" customFormat="false" ht="12.75" hidden="false" customHeight="false" outlineLevel="0" collapsed="false">
      <c r="A8" s="208" t="s">
        <v>24</v>
      </c>
      <c r="B8" s="205" t="n">
        <v>0</v>
      </c>
      <c r="C8" s="207"/>
    </row>
    <row r="9" customFormat="false" ht="12.75" hidden="false" customHeight="false" outlineLevel="0" collapsed="false">
      <c r="A9" s="208" t="s">
        <v>25</v>
      </c>
      <c r="B9" s="205" t="n">
        <v>0</v>
      </c>
    </row>
    <row r="10" customFormat="false" ht="12.75" hidden="false" customHeight="false" outlineLevel="0" collapsed="false">
      <c r="A10" s="208" t="s">
        <v>26</v>
      </c>
      <c r="B10" s="205" t="n">
        <v>0.4</v>
      </c>
    </row>
    <row r="11" customFormat="false" ht="12.75" hidden="false" customHeight="false" outlineLevel="0" collapsed="false">
      <c r="A11" s="208" t="s">
        <v>27</v>
      </c>
      <c r="B11" s="205" t="n">
        <v>0.4</v>
      </c>
    </row>
    <row r="12" customFormat="false" ht="12.75" hidden="false" customHeight="false" outlineLevel="0" collapsed="false">
      <c r="A12" s="208" t="s">
        <v>28</v>
      </c>
      <c r="B12" s="205" t="n">
        <v>1</v>
      </c>
    </row>
    <row r="13" customFormat="false" ht="12.75" hidden="false" customHeight="false" outlineLevel="0" collapsed="false">
      <c r="A13" s="208" t="s">
        <v>29</v>
      </c>
      <c r="B13" s="205"/>
    </row>
    <row r="14" customFormat="false" ht="12.75" hidden="false" customHeight="false" outlineLevel="0" collapsed="false">
      <c r="A14" s="208" t="s">
        <v>30</v>
      </c>
      <c r="B14" s="205"/>
    </row>
    <row r="15" customFormat="false" ht="12.75" hidden="false" customHeight="false" outlineLevel="0" collapsed="false">
      <c r="A15" s="208" t="s">
        <v>31</v>
      </c>
      <c r="B15" s="205"/>
    </row>
    <row r="16" customFormat="false" ht="12.75" hidden="false" customHeight="false" outlineLevel="0" collapsed="false">
      <c r="A16" s="208"/>
      <c r="B16" s="205"/>
    </row>
    <row r="17" customFormat="false" ht="12.75" hidden="false" customHeight="false" outlineLevel="0" collapsed="false">
      <c r="A17" s="208"/>
      <c r="B17" s="205"/>
    </row>
    <row r="18" customFormat="false" ht="12.75" hidden="false" customHeight="false" outlineLevel="0" collapsed="false">
      <c r="A18" s="209"/>
      <c r="B18" s="207"/>
    </row>
    <row r="19" customFormat="false" ht="12.75" hidden="false" customHeight="false" outlineLevel="0" collapsed="false">
      <c r="A19" s="209"/>
      <c r="B19" s="207"/>
    </row>
    <row r="20" customFormat="false" ht="12.75" hidden="false" customHeight="false" outlineLevel="0" collapsed="false">
      <c r="A20" s="209"/>
      <c r="B20" s="207"/>
    </row>
    <row r="21" customFormat="false" ht="12.75" hidden="false" customHeight="false" outlineLevel="0" collapsed="false">
      <c r="A21" s="209"/>
      <c r="B21" s="207"/>
    </row>
  </sheetData>
  <mergeCells count="1">
    <mergeCell ref="A1:C1"/>
  </mergeCells>
  <printOptions headings="false" gridLines="false" gridLinesSet="true" horizontalCentered="false" verticalCentered="false"/>
  <pageMargins left="0.747916666666667" right="0.747916666666667" top="0.5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16" activeCellId="0" sqref="E16"/>
    </sheetView>
  </sheetViews>
  <sheetFormatPr defaultColWidth="11.41796875" defaultRowHeight="12.75" customHeight="true" zeroHeight="false" outlineLevelRow="0" outlineLevelCol="0"/>
  <cols>
    <col collapsed="false" customWidth="true" hidden="false" outlineLevel="0" max="1" min="1" style="210" width="9.99"/>
    <col collapsed="false" customWidth="true" hidden="false" outlineLevel="0" max="2" min="2" style="211" width="16.42"/>
    <col collapsed="false" customWidth="true" hidden="false" outlineLevel="0" max="3" min="3" style="211" width="15.7"/>
    <col collapsed="false" customWidth="true" hidden="false" outlineLevel="0" max="4" min="4" style="211" width="16.28"/>
    <col collapsed="false" customWidth="true" hidden="false" outlineLevel="0" max="5" min="5" style="211" width="12.7"/>
    <col collapsed="false" customWidth="true" hidden="false" outlineLevel="0" max="6" min="6" style="210" width="9.28"/>
    <col collapsed="false" customWidth="false" hidden="false" outlineLevel="0" max="257" min="7" style="210" width="11.42"/>
  </cols>
  <sheetData>
    <row r="1" customFormat="false" ht="21.75" hidden="false" customHeight="true" outlineLevel="0" collapsed="false">
      <c r="A1" s="195" t="s">
        <v>37</v>
      </c>
      <c r="B1" s="195"/>
      <c r="C1" s="195"/>
      <c r="D1" s="195"/>
      <c r="F1" s="212"/>
    </row>
    <row r="2" customFormat="false" ht="27.75" hidden="false" customHeight="true" outlineLevel="0" collapsed="false">
      <c r="A2" s="213" t="s">
        <v>93</v>
      </c>
      <c r="B2" s="214"/>
      <c r="C2" s="214"/>
      <c r="D2" s="56"/>
      <c r="E2" s="56"/>
      <c r="F2" s="0"/>
    </row>
    <row r="3" customFormat="false" ht="17.25" hidden="false" customHeight="true" outlineLevel="0" collapsed="false">
      <c r="B3" s="215" t="s">
        <v>94</v>
      </c>
      <c r="C3" s="215" t="s">
        <v>95</v>
      </c>
      <c r="D3" s="56"/>
      <c r="E3" s="56"/>
      <c r="F3" s="0"/>
    </row>
    <row r="4" customFormat="false" ht="12.95" hidden="false" customHeight="true" outlineLevel="0" collapsed="false">
      <c r="A4" s="216" t="s">
        <v>96</v>
      </c>
      <c r="B4" s="217" t="n">
        <v>0</v>
      </c>
      <c r="C4" s="217" t="n">
        <v>0</v>
      </c>
      <c r="D4" s="56"/>
      <c r="E4" s="56"/>
      <c r="F4" s="0"/>
    </row>
    <row r="5" customFormat="false" ht="12.95" hidden="false" customHeight="true" outlineLevel="0" collapsed="false">
      <c r="A5" s="216" t="s">
        <v>97</v>
      </c>
      <c r="B5" s="217" t="n">
        <v>0</v>
      </c>
      <c r="C5" s="217" t="n">
        <v>0</v>
      </c>
      <c r="D5" s="56"/>
      <c r="E5" s="56"/>
      <c r="F5" s="0"/>
    </row>
    <row r="6" customFormat="false" ht="12.95" hidden="false" customHeight="true" outlineLevel="0" collapsed="false">
      <c r="A6" s="216" t="s">
        <v>98</v>
      </c>
      <c r="B6" s="217" t="n">
        <v>0</v>
      </c>
      <c r="C6" s="217" t="n">
        <v>0</v>
      </c>
      <c r="D6" s="56"/>
      <c r="E6" s="56"/>
      <c r="F6" s="0"/>
    </row>
    <row r="7" customFormat="false" ht="12.95" hidden="false" customHeight="true" outlineLevel="0" collapsed="false">
      <c r="A7" s="216" t="s">
        <v>99</v>
      </c>
      <c r="B7" s="217" t="n">
        <v>0</v>
      </c>
      <c r="C7" s="217" t="n">
        <v>0</v>
      </c>
      <c r="D7" s="56"/>
      <c r="E7" s="56"/>
      <c r="F7" s="0"/>
    </row>
    <row r="8" customFormat="false" ht="12.95" hidden="false" customHeight="true" outlineLevel="0" collapsed="false">
      <c r="A8" s="216" t="s">
        <v>100</v>
      </c>
      <c r="B8" s="217"/>
      <c r="C8" s="217"/>
      <c r="D8" s="56"/>
      <c r="E8" s="56"/>
      <c r="F8" s="0"/>
    </row>
    <row r="9" customFormat="false" ht="12.95" hidden="false" customHeight="true" outlineLevel="0" collapsed="false">
      <c r="A9" s="216" t="s">
        <v>101</v>
      </c>
      <c r="B9" s="217"/>
      <c r="C9" s="217"/>
      <c r="E9" s="217"/>
      <c r="F9" s="218"/>
    </row>
    <row r="10" customFormat="false" ht="12.95" hidden="false" customHeight="true" outlineLevel="0" collapsed="false">
      <c r="A10" s="216" t="s">
        <v>102</v>
      </c>
      <c r="B10" s="217"/>
      <c r="C10" s="217"/>
      <c r="E10" s="217"/>
      <c r="F10" s="218"/>
    </row>
    <row r="11" customFormat="false" ht="12.95" hidden="false" customHeight="true" outlineLevel="0" collapsed="false">
      <c r="A11" s="216" t="s">
        <v>103</v>
      </c>
      <c r="B11" s="217"/>
      <c r="C11" s="217"/>
      <c r="E11" s="217"/>
      <c r="F11" s="218"/>
    </row>
    <row r="12" customFormat="false" ht="12.95" hidden="false" customHeight="true" outlineLevel="0" collapsed="false">
      <c r="A12" s="216" t="s">
        <v>104</v>
      </c>
      <c r="B12" s="217"/>
      <c r="C12" s="217"/>
      <c r="E12" s="217"/>
      <c r="F12" s="218"/>
    </row>
    <row r="13" customFormat="false" ht="12.95" hidden="false" customHeight="true" outlineLevel="0" collapsed="false">
      <c r="A13" s="216" t="s">
        <v>105</v>
      </c>
      <c r="B13" s="217"/>
      <c r="C13" s="217"/>
      <c r="E13" s="217"/>
      <c r="F13" s="218"/>
    </row>
    <row r="14" customFormat="false" ht="12.95" hidden="false" customHeight="true" outlineLevel="0" collapsed="false">
      <c r="A14" s="216" t="s">
        <v>106</v>
      </c>
      <c r="B14" s="217"/>
      <c r="C14" s="217"/>
      <c r="E14" s="217"/>
      <c r="F14" s="218"/>
    </row>
    <row r="15" customFormat="false" ht="12.95" hidden="false" customHeight="true" outlineLevel="0" collapsed="false">
      <c r="A15" s="219" t="s">
        <v>107</v>
      </c>
      <c r="B15" s="217"/>
      <c r="C15" s="217"/>
      <c r="E15" s="217"/>
      <c r="F15" s="218"/>
    </row>
    <row r="16" customFormat="false" ht="24.75" hidden="false" customHeight="true" outlineLevel="0" collapsed="false">
      <c r="A16" s="219"/>
      <c r="E16" s="56"/>
      <c r="F16" s="212"/>
    </row>
    <row r="17" customFormat="false" ht="23.25" hidden="false" customHeight="true" outlineLevel="0" collapsed="false">
      <c r="A17" s="213" t="s">
        <v>108</v>
      </c>
      <c r="E17" s="56"/>
      <c r="F17" s="212"/>
    </row>
    <row r="18" customFormat="false" ht="12.95" hidden="false" customHeight="true" outlineLevel="0" collapsed="false">
      <c r="A18" s="219"/>
      <c r="B18" s="215" t="s">
        <v>109</v>
      </c>
      <c r="C18" s="215" t="s">
        <v>110</v>
      </c>
      <c r="D18" s="215" t="s">
        <v>111</v>
      </c>
      <c r="E18" s="220" t="s">
        <v>112</v>
      </c>
      <c r="F18" s="221"/>
    </row>
    <row r="19" customFormat="false" ht="12.95" hidden="false" customHeight="true" outlineLevel="0" collapsed="false">
      <c r="A19" s="216" t="s">
        <v>96</v>
      </c>
      <c r="B19" s="217" t="n">
        <v>9</v>
      </c>
      <c r="C19" s="217" t="n">
        <v>48</v>
      </c>
      <c r="D19" s="217" t="n">
        <v>0</v>
      </c>
      <c r="E19" s="222" t="n">
        <f aca="false">SUM(B19:D19)</f>
        <v>57</v>
      </c>
      <c r="F19" s="221"/>
    </row>
    <row r="20" customFormat="false" ht="12.95" hidden="false" customHeight="true" outlineLevel="0" collapsed="false">
      <c r="A20" s="216" t="s">
        <v>97</v>
      </c>
      <c r="B20" s="217" t="n">
        <v>9</v>
      </c>
      <c r="C20" s="217" t="n">
        <v>49</v>
      </c>
      <c r="D20" s="217" t="n">
        <v>0</v>
      </c>
      <c r="E20" s="222" t="n">
        <f aca="false">SUM(B20:D20)</f>
        <v>58</v>
      </c>
      <c r="F20" s="221"/>
    </row>
    <row r="21" customFormat="false" ht="12.95" hidden="false" customHeight="true" outlineLevel="0" collapsed="false">
      <c r="A21" s="216" t="s">
        <v>98</v>
      </c>
      <c r="B21" s="217" t="n">
        <v>10</v>
      </c>
      <c r="C21" s="217" t="n">
        <v>46</v>
      </c>
      <c r="D21" s="217" t="n">
        <v>17</v>
      </c>
      <c r="E21" s="222" t="n">
        <f aca="false">SUM(B21:D21)</f>
        <v>73</v>
      </c>
      <c r="F21" s="221"/>
    </row>
    <row r="22" customFormat="false" ht="12.95" hidden="false" customHeight="true" outlineLevel="0" collapsed="false">
      <c r="A22" s="216" t="s">
        <v>99</v>
      </c>
      <c r="B22" s="217" t="n">
        <v>10</v>
      </c>
      <c r="C22" s="217" t="n">
        <v>51</v>
      </c>
      <c r="D22" s="217" t="n">
        <v>17</v>
      </c>
      <c r="E22" s="222" t="n">
        <f aca="false">SUM(B22:D22)</f>
        <v>78</v>
      </c>
      <c r="F22" s="221"/>
    </row>
    <row r="23" customFormat="false" ht="12.95" hidden="false" customHeight="true" outlineLevel="0" collapsed="false">
      <c r="A23" s="216" t="s">
        <v>100</v>
      </c>
      <c r="B23" s="217" t="n">
        <v>10</v>
      </c>
      <c r="C23" s="217" t="n">
        <v>50</v>
      </c>
      <c r="D23" s="217" t="n">
        <v>17</v>
      </c>
      <c r="E23" s="222" t="n">
        <f aca="false">SUM(B23:D23)</f>
        <v>77</v>
      </c>
      <c r="F23" s="221"/>
    </row>
    <row r="24" customFormat="false" ht="12.95" hidden="false" customHeight="true" outlineLevel="0" collapsed="false">
      <c r="A24" s="216" t="s">
        <v>101</v>
      </c>
      <c r="B24" s="217"/>
      <c r="C24" s="217"/>
      <c r="D24" s="217"/>
      <c r="E24" s="222"/>
      <c r="F24" s="221"/>
    </row>
    <row r="25" customFormat="false" ht="12.95" hidden="false" customHeight="true" outlineLevel="0" collapsed="false">
      <c r="A25" s="216" t="s">
        <v>102</v>
      </c>
      <c r="B25" s="217"/>
      <c r="C25" s="217"/>
      <c r="D25" s="217"/>
      <c r="E25" s="222"/>
      <c r="F25" s="221"/>
    </row>
    <row r="26" customFormat="false" ht="12.95" hidden="false" customHeight="true" outlineLevel="0" collapsed="false">
      <c r="A26" s="216" t="s">
        <v>103</v>
      </c>
      <c r="B26" s="217"/>
      <c r="C26" s="217"/>
      <c r="D26" s="217"/>
      <c r="E26" s="222"/>
      <c r="F26" s="221"/>
    </row>
    <row r="27" customFormat="false" ht="12.95" hidden="false" customHeight="true" outlineLevel="0" collapsed="false">
      <c r="A27" s="216" t="s">
        <v>104</v>
      </c>
      <c r="B27" s="217"/>
      <c r="C27" s="217"/>
      <c r="D27" s="217"/>
      <c r="E27" s="222"/>
      <c r="F27" s="221"/>
    </row>
    <row r="28" customFormat="false" ht="12.95" hidden="false" customHeight="true" outlineLevel="0" collapsed="false">
      <c r="A28" s="216" t="s">
        <v>105</v>
      </c>
      <c r="B28" s="217"/>
      <c r="C28" s="217"/>
      <c r="D28" s="217"/>
      <c r="E28" s="222"/>
      <c r="F28" s="218"/>
    </row>
    <row r="29" customFormat="false" ht="12.95" hidden="false" customHeight="true" outlineLevel="0" collapsed="false">
      <c r="A29" s="216" t="s">
        <v>106</v>
      </c>
      <c r="B29" s="217"/>
      <c r="C29" s="217"/>
      <c r="D29" s="217"/>
      <c r="E29" s="222"/>
      <c r="F29" s="212"/>
    </row>
    <row r="30" customFormat="false" ht="12.95" hidden="false" customHeight="true" outlineLevel="0" collapsed="false">
      <c r="A30" s="219" t="s">
        <v>107</v>
      </c>
      <c r="B30" s="217"/>
      <c r="C30" s="217"/>
      <c r="D30" s="217"/>
      <c r="E30" s="222"/>
      <c r="F30" s="212"/>
    </row>
    <row r="31" customFormat="false" ht="27" hidden="false" customHeight="true" outlineLevel="0" collapsed="false">
      <c r="A31" s="0"/>
      <c r="B31" s="56"/>
      <c r="C31" s="56"/>
      <c r="D31" s="56"/>
      <c r="E31" s="56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8" hidden="false" customHeight="true" outlineLevel="0" collapsed="false">
      <c r="A32" s="223" t="s">
        <v>113</v>
      </c>
      <c r="B32" s="210"/>
      <c r="C32" s="56"/>
      <c r="D32" s="56"/>
      <c r="E32" s="56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95" hidden="false" customHeight="true" outlineLevel="0" collapsed="false">
      <c r="A33" s="216" t="s">
        <v>96</v>
      </c>
      <c r="B33" s="217" t="n">
        <f aca="false">2+79</f>
        <v>81</v>
      </c>
      <c r="C33" s="56"/>
      <c r="D33" s="56"/>
      <c r="E33" s="56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95" hidden="false" customHeight="true" outlineLevel="0" collapsed="false">
      <c r="A34" s="216" t="s">
        <v>97</v>
      </c>
      <c r="B34" s="217" t="n">
        <f aca="false">2+81</f>
        <v>83</v>
      </c>
      <c r="C34" s="56"/>
      <c r="D34" s="56"/>
      <c r="E34" s="56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95" hidden="false" customHeight="true" outlineLevel="0" collapsed="false">
      <c r="A35" s="216" t="s">
        <v>98</v>
      </c>
      <c r="B35" s="217" t="n">
        <f aca="false">2+78</f>
        <v>80</v>
      </c>
      <c r="C35" s="56"/>
      <c r="D35" s="56"/>
      <c r="E35" s="56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95" hidden="false" customHeight="true" outlineLevel="0" collapsed="false">
      <c r="A36" s="216" t="s">
        <v>99</v>
      </c>
      <c r="B36" s="217" t="n">
        <v>74</v>
      </c>
      <c r="C36" s="56"/>
      <c r="D36" s="56"/>
      <c r="E36" s="56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95" hidden="false" customHeight="true" outlineLevel="0" collapsed="false">
      <c r="A37" s="216" t="s">
        <v>100</v>
      </c>
      <c r="B37" s="217" t="n">
        <v>72</v>
      </c>
      <c r="C37" s="56"/>
      <c r="D37" s="56"/>
      <c r="E37" s="56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95" hidden="false" customHeight="true" outlineLevel="0" collapsed="false">
      <c r="A38" s="216" t="s">
        <v>101</v>
      </c>
      <c r="B38" s="217"/>
      <c r="C38" s="56"/>
      <c r="D38" s="56"/>
      <c r="E38" s="56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95" hidden="false" customHeight="true" outlineLevel="0" collapsed="false">
      <c r="A39" s="216" t="s">
        <v>102</v>
      </c>
      <c r="B39" s="217"/>
      <c r="C39" s="56"/>
      <c r="D39" s="56"/>
      <c r="E39" s="56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95" hidden="false" customHeight="true" outlineLevel="0" collapsed="false">
      <c r="A40" s="216" t="s">
        <v>103</v>
      </c>
      <c r="B40" s="217"/>
      <c r="C40" s="56"/>
      <c r="D40" s="56"/>
      <c r="E40" s="56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" hidden="false" customHeight="true" outlineLevel="0" collapsed="false">
      <c r="A41" s="216" t="s">
        <v>104</v>
      </c>
      <c r="B41" s="217"/>
      <c r="C41" s="56"/>
      <c r="D41" s="56"/>
      <c r="E41" s="56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" hidden="false" customHeight="true" outlineLevel="0" collapsed="false">
      <c r="A42" s="216" t="s">
        <v>105</v>
      </c>
      <c r="B42" s="217"/>
      <c r="C42" s="56"/>
      <c r="D42" s="56"/>
      <c r="E42" s="56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" hidden="false" customHeight="true" outlineLevel="0" collapsed="false">
      <c r="A43" s="216" t="s">
        <v>106</v>
      </c>
      <c r="B43" s="217"/>
      <c r="C43" s="56"/>
      <c r="D43" s="56"/>
      <c r="E43" s="56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" hidden="false" customHeight="true" outlineLevel="0" collapsed="false">
      <c r="A44" s="219" t="s">
        <v>107</v>
      </c>
      <c r="B44" s="217"/>
      <c r="C44" s="56"/>
      <c r="D44" s="56"/>
      <c r="E44" s="56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" hidden="false" customHeight="true" outlineLevel="0" collapsed="false">
      <c r="A45" s="0"/>
      <c r="B45" s="56"/>
      <c r="C45" s="56"/>
      <c r="D45" s="56"/>
      <c r="E45" s="56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" hidden="false" customHeight="true" outlineLevel="0" collapsed="false">
      <c r="A46" s="0"/>
      <c r="B46" s="56"/>
      <c r="C46" s="56"/>
      <c r="D46" s="56"/>
      <c r="E46" s="56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" hidden="false" customHeight="true" outlineLevel="0" collapsed="false">
      <c r="A47" s="0"/>
      <c r="B47" s="56"/>
      <c r="C47" s="56"/>
      <c r="D47" s="56"/>
      <c r="E47" s="56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" hidden="false" customHeight="true" outlineLevel="0" collapsed="false">
      <c r="A48" s="0"/>
      <c r="B48" s="56"/>
      <c r="C48" s="56"/>
      <c r="D48" s="56"/>
      <c r="E48" s="56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" hidden="false" customHeight="true" outlineLevel="0" collapsed="false">
      <c r="A49" s="0"/>
      <c r="B49" s="56"/>
      <c r="C49" s="56"/>
      <c r="D49" s="56"/>
      <c r="E49" s="56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" hidden="false" customHeight="true" outlineLevel="0" collapsed="false">
      <c r="A50" s="0"/>
      <c r="B50" s="56"/>
      <c r="C50" s="56"/>
      <c r="D50" s="56"/>
      <c r="E50" s="56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" hidden="false" customHeight="true" outlineLevel="0" collapsed="false">
      <c r="A51" s="0"/>
      <c r="B51" s="56"/>
      <c r="C51" s="56"/>
      <c r="D51" s="56"/>
      <c r="E51" s="56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" hidden="false" customHeight="true" outlineLevel="0" collapsed="false">
      <c r="A52" s="0"/>
      <c r="B52" s="56"/>
      <c r="C52" s="56"/>
      <c r="D52" s="56"/>
      <c r="E52" s="56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" hidden="false" customHeight="true" outlineLevel="0" collapsed="false">
      <c r="A53" s="0"/>
      <c r="B53" s="56"/>
      <c r="C53" s="56"/>
      <c r="D53" s="56"/>
      <c r="E53" s="56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" hidden="false" customHeight="true" outlineLevel="0" collapsed="false">
      <c r="A54" s="0"/>
      <c r="B54" s="56"/>
      <c r="C54" s="56"/>
      <c r="D54" s="56"/>
      <c r="E54" s="56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" hidden="false" customHeight="true" outlineLevel="0" collapsed="false">
      <c r="A55" s="0"/>
      <c r="B55" s="56"/>
      <c r="C55" s="56"/>
      <c r="D55" s="56"/>
      <c r="E55" s="56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</sheetData>
  <mergeCells count="1">
    <mergeCell ref="A1:D1"/>
  </mergeCells>
  <printOptions headings="false" gridLines="false" gridLinesSet="true" horizontalCentered="false" verticalCentered="false"/>
  <pageMargins left="0.5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2000-07-11T12:41:33Z</dcterms:created>
  <dc:creator>Enron</dc:creator>
  <dc:description/>
  <dc:language>en-US</dc:language>
  <cp:lastModifiedBy>sstrong</cp:lastModifiedBy>
  <cp:lastPrinted>2001-06-11T18:31:06Z</cp:lastPrinted>
  <dcterms:modified xsi:type="dcterms:W3CDTF">2001-06-11T18:31:08Z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