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,rec,sto" sheetId="1" state="visible" r:id="rId3"/>
    <sheet name="Ehrenberg" sheetId="2" state="visible" r:id="rId4"/>
  </sheets>
  <definedNames>
    <definedName function="false" hidden="false" localSheetId="0" name="_xlnm.Print_Area" vbProcedure="false">'dem,rec,sto'!$A$1:$P$23</definedName>
    <definedName function="false" hidden="false" localSheetId="1" name="_xlnm.Print_Area" vbProcedure="false">Ehrenberg!$A$1:$O$42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<sst xmlns="http://schemas.openxmlformats.org/spreadsheetml/2006/main" count="88" uniqueCount="45">
  <si>
    <t xml:space="preserve">Expected Demand</t>
  </si>
  <si>
    <t xml:space="preserve">Winter Forecast</t>
  </si>
  <si>
    <t xml:space="preserve">Bal Jan</t>
  </si>
  <si>
    <t xml:space="preserve">Case 1 Demand</t>
  </si>
  <si>
    <t xml:space="preserve">Total Receipts</t>
  </si>
  <si>
    <t xml:space="preserve">Dem + Sto = Receipts</t>
  </si>
  <si>
    <t xml:space="preserve">Inj/WD</t>
  </si>
  <si>
    <t xml:space="preserve">System Sendout</t>
  </si>
  <si>
    <t xml:space="preserve">Ending Inventory</t>
  </si>
  <si>
    <t xml:space="preserve">Highest Demand</t>
  </si>
  <si>
    <t xml:space="preserve">Case 5 Demand</t>
  </si>
  <si>
    <t xml:space="preserve">Lowest Demand</t>
  </si>
  <si>
    <t xml:space="preserve">Adj. 1999 Demand</t>
  </si>
  <si>
    <t xml:space="preserve">Demand</t>
  </si>
  <si>
    <t xml:space="preserve">average</t>
  </si>
  <si>
    <t xml:space="preserve">Expected</t>
  </si>
  <si>
    <t xml:space="preserve">High</t>
  </si>
  <si>
    <t xml:space="preserve">Low</t>
  </si>
  <si>
    <t xml:space="preserve">Socal</t>
  </si>
  <si>
    <t xml:space="preserve">Cal Prod</t>
  </si>
  <si>
    <t xml:space="preserve">TW Needles</t>
  </si>
  <si>
    <t xml:space="preserve">KRS</t>
  </si>
  <si>
    <t xml:space="preserve">Kern/Mojave</t>
  </si>
  <si>
    <t xml:space="preserve">EPNG Topock</t>
  </si>
  <si>
    <t xml:space="preserve">EPNG Ehrenberg</t>
  </si>
  <si>
    <t xml:space="preserve">PG&amp;E</t>
  </si>
  <si>
    <t xml:space="preserve">Total EPNG to Cal</t>
  </si>
  <si>
    <t xml:space="preserve">High Demand</t>
  </si>
  <si>
    <t xml:space="preserve">Low Demand</t>
  </si>
  <si>
    <t xml:space="preserve">1999 w/ lower J&amp;V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</si>
  <si>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</si>
  <si>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</si>
  <si>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</si>
  <si>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</si>
  <si>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</si>
  <si>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</si>
  <si>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</si>
  <si>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</si>
  <si>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</si>
  <si>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</si>
  <si>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</si>
  <si>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</si>
  <si>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</t>
  </si>
  <si>
    <t xml:space="preserve">1998 Ehrenberg</t>
  </si>
  <si>
    <t xml:space="preserve">1999 Ehrenberg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</si>
</sst>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[$-409]#,##0_);\(#,##0\)"/>
    <numFmt numFmtId="167" formatCode="m/d/yy"/>
    <numFmt numFmtId="168" formatCode="[$-409]#,##0_);[RED]\(#,##0\)"/>
    <numFmt numFmtId="169" formatCode="_(* #,##0.00_);_(* \(#,##0.00\);_(* \-??_);_(@_)"/>
    <numFmt numFmtId="170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"/>
      <family val="0"/>
    </font>
    <font>
      <b val="true"/>
      <u val="single"/>
      <sz val="8"/>
      <color rgb="FF000000"/>
      <name val=""/>
      <family val="0"/>
    </font>
    <font>
      <b val="true"/>
      <i val="true"/>
      <sz val="8"/>
      <name val=""/>
      <family val="0"/>
    </font>
    <font>
      <b val="true"/>
      <u val="single"/>
      <sz val="8"/>
      <name val=""/>
      <family val="0"/>
    </font>
    <font>
      <b val="true"/>
      <sz val="8"/>
      <name val=""/>
      <family val="0"/>
    </font>
    <font>
      <b val="true"/>
      <u val="single"/>
      <sz val="8"/>
      <color rgb="FFFFFFFF"/>
      <name val=""/>
      <family val="0"/>
    </font>
    <font>
      <b val="true"/>
      <sz val="8"/>
      <name val="Arial"/>
      <family val="2"/>
    </font>
    <font>
      <b val="true"/>
      <u val="singl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9.28"/>
    <col collapsed="false" customWidth="true" hidden="false" outlineLevel="0" max="2" min="2" style="1" width="15.85"/>
    <col collapsed="false" customWidth="true" hidden="false" outlineLevel="0" max="3" min="3" style="1" width="9.28"/>
    <col collapsed="false" customWidth="true" hidden="false" outlineLevel="0" max="15" min="4" style="1" width="12.85"/>
    <col collapsed="false" customWidth="false" hidden="false" outlineLevel="0" max="257" min="16" style="1" width="9.14"/>
  </cols>
  <sheetData>
    <row r="1" customFormat="false" ht="12" hidden="false" customHeight="false" outlineLevel="0" collapsed="false">
      <c r="A1" s="2"/>
      <c r="B1" s="2"/>
      <c r="C1" s="2"/>
      <c r="D1" s="2" t="n">
        <v>24</v>
      </c>
      <c r="E1" s="2" t="n">
        <v>29</v>
      </c>
      <c r="F1" s="2" t="n">
        <v>31</v>
      </c>
      <c r="G1" s="2" t="n">
        <v>30</v>
      </c>
      <c r="H1" s="2" t="n">
        <v>31</v>
      </c>
      <c r="I1" s="2" t="n">
        <v>30</v>
      </c>
      <c r="J1" s="3" t="n">
        <v>31</v>
      </c>
      <c r="K1" s="2" t="n">
        <v>31</v>
      </c>
      <c r="L1" s="2" t="n">
        <v>30</v>
      </c>
      <c r="M1" s="2" t="n">
        <v>31</v>
      </c>
      <c r="N1" s="2" t="n">
        <v>30</v>
      </c>
      <c r="O1" s="2" t="n">
        <v>31</v>
      </c>
    </row>
    <row r="2" customFormat="false" ht="11.25" hidden="false" customHeight="false" outlineLevel="0" collapsed="false">
      <c r="A2" s="4" t="s">
        <v>0</v>
      </c>
      <c r="B2" s="5" t="s">
        <v>1</v>
      </c>
      <c r="C2" s="6" t="n">
        <v>36531</v>
      </c>
      <c r="D2" s="7" t="s">
        <v>2</v>
      </c>
      <c r="E2" s="7" t="n">
        <v>36557</v>
      </c>
      <c r="F2" s="7" t="n">
        <v>36586</v>
      </c>
      <c r="G2" s="7" t="n">
        <v>36617</v>
      </c>
      <c r="H2" s="7" t="n">
        <v>36647</v>
      </c>
      <c r="I2" s="7" t="n">
        <v>36678</v>
      </c>
      <c r="J2" s="7" t="n">
        <v>36708</v>
      </c>
      <c r="K2" s="7" t="n">
        <v>36739</v>
      </c>
      <c r="L2" s="7" t="n">
        <v>36770</v>
      </c>
      <c r="M2" s="7" t="n">
        <v>36800</v>
      </c>
      <c r="N2" s="7" t="n">
        <v>36831</v>
      </c>
      <c r="O2" s="8" t="n">
        <v>36861</v>
      </c>
    </row>
    <row r="3" customFormat="false" ht="11.25" hidden="false" customHeight="false" outlineLevel="0" collapsed="false">
      <c r="A3" s="2" t="s">
        <v>3</v>
      </c>
      <c r="B3" s="9" t="s">
        <v>4</v>
      </c>
      <c r="C3" s="10"/>
      <c r="D3" s="10" t="n">
        <v>2700000</v>
      </c>
      <c r="E3" s="10" t="n">
        <v>2725000</v>
      </c>
      <c r="F3" s="10" t="n">
        <v>2800000</v>
      </c>
      <c r="G3" s="10" t="n">
        <v>2850000</v>
      </c>
      <c r="H3" s="10" t="n">
        <v>2850000</v>
      </c>
      <c r="I3" s="10" t="n">
        <v>3000000</v>
      </c>
      <c r="J3" s="10" t="n">
        <v>3000000</v>
      </c>
      <c r="K3" s="10" t="n">
        <v>3000000</v>
      </c>
      <c r="L3" s="10" t="n">
        <v>3000000</v>
      </c>
      <c r="M3" s="10" t="n">
        <v>2800000</v>
      </c>
      <c r="N3" s="10" t="n">
        <v>2750000</v>
      </c>
      <c r="O3" s="11" t="n">
        <v>2650000</v>
      </c>
    </row>
    <row r="4" customFormat="false" ht="11.25" hidden="false" customHeight="false" outlineLevel="0" collapsed="false">
      <c r="A4" s="2" t="s">
        <v>5</v>
      </c>
      <c r="B4" s="9" t="s">
        <v>6</v>
      </c>
      <c r="C4" s="10"/>
      <c r="D4" s="10" t="n">
        <f aca="false">D3-D5</f>
        <v>-550000</v>
      </c>
      <c r="E4" s="10" t="n">
        <f aca="false">E3-E5</f>
        <v>-425000</v>
      </c>
      <c r="F4" s="10" t="n">
        <f aca="false">F3-F5</f>
        <v>-150000</v>
      </c>
      <c r="G4" s="10" t="n">
        <f aca="false">G3-G5</f>
        <v>100000</v>
      </c>
      <c r="H4" s="10" t="n">
        <f aca="false">H3-H5</f>
        <v>525000</v>
      </c>
      <c r="I4" s="10" t="n">
        <f aca="false">I3-I5</f>
        <v>425000</v>
      </c>
      <c r="J4" s="10" t="n">
        <f aca="false">J3-J5</f>
        <v>275000</v>
      </c>
      <c r="K4" s="10" t="n">
        <f aca="false">K3-K5</f>
        <v>75000</v>
      </c>
      <c r="L4" s="10" t="n">
        <f aca="false">L3-L5</f>
        <v>275000</v>
      </c>
      <c r="M4" s="10" t="n">
        <f aca="false">M3-M5</f>
        <v>50000</v>
      </c>
      <c r="N4" s="10" t="n">
        <f aca="false">N3-N5</f>
        <v>0</v>
      </c>
      <c r="O4" s="11" t="n">
        <f aca="false">O3-O5</f>
        <v>-400000</v>
      </c>
    </row>
    <row r="5" customFormat="false" ht="12" hidden="false" customHeight="false" outlineLevel="0" collapsed="false">
      <c r="A5" s="2" t="s">
        <v>0</v>
      </c>
      <c r="B5" s="9" t="s">
        <v>7</v>
      </c>
      <c r="C5" s="10"/>
      <c r="D5" s="12" t="n">
        <v>3250000</v>
      </c>
      <c r="E5" s="12" t="n">
        <v>3150000</v>
      </c>
      <c r="F5" s="12" t="n">
        <v>2950000</v>
      </c>
      <c r="G5" s="12" t="n">
        <v>2750000</v>
      </c>
      <c r="H5" s="12" t="n">
        <v>2325000</v>
      </c>
      <c r="I5" s="12" t="n">
        <v>2575000</v>
      </c>
      <c r="J5" s="12" t="n">
        <v>2725000</v>
      </c>
      <c r="K5" s="12" t="n">
        <v>2925000</v>
      </c>
      <c r="L5" s="12" t="n">
        <v>2725000</v>
      </c>
      <c r="M5" s="12" t="n">
        <v>2750000</v>
      </c>
      <c r="N5" s="12" t="n">
        <v>2750000</v>
      </c>
      <c r="O5" s="13" t="n">
        <v>3050000</v>
      </c>
    </row>
    <row r="6" customFormat="false" ht="12.75" hidden="false" customHeight="false" outlineLevel="0" collapsed="false">
      <c r="A6" s="2"/>
      <c r="B6" s="14" t="s">
        <v>8</v>
      </c>
      <c r="C6" s="15" t="n">
        <v>72302000</v>
      </c>
      <c r="D6" s="15" t="n">
        <f aca="false">C6+D4*D1</f>
        <v>59102000</v>
      </c>
      <c r="E6" s="15" t="n">
        <f aca="false">D6+E4*E1</f>
        <v>46777000</v>
      </c>
      <c r="F6" s="15" t="n">
        <f aca="false">E6+F4*F1</f>
        <v>42127000</v>
      </c>
      <c r="G6" s="15" t="n">
        <f aca="false">F6+G4*G1</f>
        <v>45127000</v>
      </c>
      <c r="H6" s="15" t="n">
        <f aca="false">G6+H4*H1</f>
        <v>61402000</v>
      </c>
      <c r="I6" s="15" t="n">
        <f aca="false">H6+I4*I1</f>
        <v>74152000</v>
      </c>
      <c r="J6" s="15" t="n">
        <f aca="false">I6+J4*J1</f>
        <v>82677000</v>
      </c>
      <c r="K6" s="15" t="n">
        <f aca="false">J6+K4*K1</f>
        <v>85002000</v>
      </c>
      <c r="L6" s="15" t="n">
        <f aca="false">K6+L4*L1</f>
        <v>93252000</v>
      </c>
      <c r="M6" s="15" t="n">
        <f aca="false">L6+M4*M1</f>
        <v>94802000</v>
      </c>
      <c r="N6" s="15" t="n">
        <f aca="false">M6+N4*N1</f>
        <v>94802000</v>
      </c>
      <c r="O6" s="16" t="n">
        <f aca="false">N6+O4*O1</f>
        <v>82402000</v>
      </c>
    </row>
    <row r="7" customFormat="false" ht="11.2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17"/>
      <c r="K7" s="2"/>
      <c r="L7" s="2"/>
      <c r="M7" s="2"/>
      <c r="N7" s="2"/>
      <c r="O7" s="2"/>
    </row>
    <row r="8" customFormat="false" ht="11.2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17"/>
      <c r="K8" s="2"/>
      <c r="L8" s="2"/>
      <c r="M8" s="2"/>
      <c r="N8" s="2"/>
      <c r="O8" s="2"/>
    </row>
    <row r="9" customFormat="false" ht="12" hidden="false" customHeight="false" outlineLevel="0" collapsed="false">
      <c r="A9" s="2"/>
      <c r="B9" s="2"/>
      <c r="C9" s="2"/>
      <c r="D9" s="2" t="n">
        <v>24</v>
      </c>
      <c r="E9" s="2" t="n">
        <v>29</v>
      </c>
      <c r="F9" s="2" t="n">
        <v>31</v>
      </c>
      <c r="G9" s="2" t="n">
        <v>30</v>
      </c>
      <c r="H9" s="2" t="n">
        <v>31</v>
      </c>
      <c r="I9" s="2" t="n">
        <v>30</v>
      </c>
      <c r="J9" s="3" t="n">
        <v>31</v>
      </c>
      <c r="K9" s="2" t="n">
        <v>31</v>
      </c>
      <c r="L9" s="2" t="n">
        <v>30</v>
      </c>
      <c r="M9" s="2" t="n">
        <v>31</v>
      </c>
      <c r="N9" s="2" t="n">
        <v>30</v>
      </c>
      <c r="O9" s="2" t="n">
        <v>31</v>
      </c>
    </row>
    <row r="10" customFormat="false" ht="11.25" hidden="false" customHeight="false" outlineLevel="0" collapsed="false">
      <c r="A10" s="4" t="s">
        <v>9</v>
      </c>
      <c r="B10" s="5" t="s">
        <v>1</v>
      </c>
      <c r="C10" s="6" t="n">
        <v>36531</v>
      </c>
      <c r="D10" s="7" t="s">
        <v>2</v>
      </c>
      <c r="E10" s="7" t="n">
        <v>36557</v>
      </c>
      <c r="F10" s="7" t="n">
        <v>36586</v>
      </c>
      <c r="G10" s="7" t="n">
        <v>36617</v>
      </c>
      <c r="H10" s="7" t="n">
        <v>36647</v>
      </c>
      <c r="I10" s="7" t="n">
        <v>36678</v>
      </c>
      <c r="J10" s="7" t="n">
        <v>36708</v>
      </c>
      <c r="K10" s="7" t="n">
        <v>36739</v>
      </c>
      <c r="L10" s="7" t="n">
        <v>36770</v>
      </c>
      <c r="M10" s="7" t="n">
        <v>36800</v>
      </c>
      <c r="N10" s="7" t="n">
        <v>36831</v>
      </c>
      <c r="O10" s="8" t="n">
        <v>36861</v>
      </c>
    </row>
    <row r="11" customFormat="false" ht="11.25" hidden="false" customHeight="false" outlineLevel="0" collapsed="false">
      <c r="A11" s="2" t="s">
        <v>10</v>
      </c>
      <c r="B11" s="9" t="s">
        <v>4</v>
      </c>
      <c r="C11" s="10"/>
      <c r="D11" s="10" t="n">
        <v>2700000</v>
      </c>
      <c r="E11" s="10" t="n">
        <v>2800000</v>
      </c>
      <c r="F11" s="10" t="n">
        <v>2900000</v>
      </c>
      <c r="G11" s="10" t="n">
        <v>3000000</v>
      </c>
      <c r="H11" s="10" t="n">
        <v>3000000</v>
      </c>
      <c r="I11" s="10" t="n">
        <v>3000000</v>
      </c>
      <c r="J11" s="10" t="n">
        <v>3100000</v>
      </c>
      <c r="K11" s="10" t="n">
        <v>3150000</v>
      </c>
      <c r="L11" s="10" t="n">
        <v>3050000</v>
      </c>
      <c r="M11" s="10" t="n">
        <v>3000000</v>
      </c>
      <c r="N11" s="10" t="n">
        <v>3000000</v>
      </c>
      <c r="O11" s="11" t="n">
        <v>2650000</v>
      </c>
    </row>
    <row r="12" customFormat="false" ht="11.25" hidden="false" customHeight="false" outlineLevel="0" collapsed="false">
      <c r="A12" s="2" t="s">
        <v>5</v>
      </c>
      <c r="B12" s="9" t="s">
        <v>6</v>
      </c>
      <c r="C12" s="10"/>
      <c r="D12" s="10" t="n">
        <f aca="false">D11-D13</f>
        <v>-750000</v>
      </c>
      <c r="E12" s="10" t="n">
        <f aca="false">E11-E13</f>
        <v>-450000</v>
      </c>
      <c r="F12" s="10" t="n">
        <f aca="false">F11-F13</f>
        <v>-150000</v>
      </c>
      <c r="G12" s="10" t="n">
        <f aca="false">G11-G13</f>
        <v>180000</v>
      </c>
      <c r="H12" s="10" t="n">
        <f aca="false">H11-H13</f>
        <v>530000</v>
      </c>
      <c r="I12" s="10" t="n">
        <f aca="false">I11-I13</f>
        <v>330000</v>
      </c>
      <c r="J12" s="10" t="n">
        <f aca="false">J11-J13</f>
        <v>230000</v>
      </c>
      <c r="K12" s="10" t="n">
        <f aca="false">K11-K13</f>
        <v>80000</v>
      </c>
      <c r="L12" s="10" t="n">
        <f aca="false">L11-L13</f>
        <v>180000</v>
      </c>
      <c r="M12" s="10" t="n">
        <f aca="false">M11-M13</f>
        <v>180000</v>
      </c>
      <c r="N12" s="10" t="n">
        <f aca="false">N11-N13</f>
        <v>230000</v>
      </c>
      <c r="O12" s="11" t="n">
        <f aca="false">O11-O13</f>
        <v>-520000</v>
      </c>
    </row>
    <row r="13" customFormat="false" ht="12" hidden="false" customHeight="false" outlineLevel="0" collapsed="false">
      <c r="A13" s="2" t="s">
        <v>9</v>
      </c>
      <c r="B13" s="9" t="s">
        <v>7</v>
      </c>
      <c r="C13" s="18"/>
      <c r="D13" s="12" t="n">
        <v>3450000</v>
      </c>
      <c r="E13" s="12" t="n">
        <v>3250000</v>
      </c>
      <c r="F13" s="12" t="n">
        <v>3050000</v>
      </c>
      <c r="G13" s="12" t="n">
        <v>2820000</v>
      </c>
      <c r="H13" s="12" t="n">
        <v>2470000</v>
      </c>
      <c r="I13" s="12" t="n">
        <v>2670000</v>
      </c>
      <c r="J13" s="12" t="n">
        <v>2870000</v>
      </c>
      <c r="K13" s="12" t="n">
        <v>3070000</v>
      </c>
      <c r="L13" s="12" t="n">
        <v>2870000</v>
      </c>
      <c r="M13" s="12" t="n">
        <v>2820000</v>
      </c>
      <c r="N13" s="12" t="n">
        <v>2770000</v>
      </c>
      <c r="O13" s="13" t="n">
        <v>3170000</v>
      </c>
    </row>
    <row r="14" customFormat="false" ht="12.75" hidden="false" customHeight="false" outlineLevel="0" collapsed="false">
      <c r="A14" s="2"/>
      <c r="B14" s="14" t="s">
        <v>8</v>
      </c>
      <c r="C14" s="15" t="n">
        <v>72302000</v>
      </c>
      <c r="D14" s="15" t="n">
        <f aca="false">C14+D12*D9</f>
        <v>54302000</v>
      </c>
      <c r="E14" s="15" t="n">
        <f aca="false">D14+E12*E9</f>
        <v>41252000</v>
      </c>
      <c r="F14" s="15" t="n">
        <f aca="false">E14+F12*F9</f>
        <v>36602000</v>
      </c>
      <c r="G14" s="15" t="n">
        <f aca="false">F14+G12*G9</f>
        <v>42002000</v>
      </c>
      <c r="H14" s="15" t="n">
        <f aca="false">G14+H12*H9</f>
        <v>58432000</v>
      </c>
      <c r="I14" s="15" t="n">
        <f aca="false">H14+I12*I9</f>
        <v>68332000</v>
      </c>
      <c r="J14" s="15" t="n">
        <f aca="false">I14+J12*J9</f>
        <v>75462000</v>
      </c>
      <c r="K14" s="15" t="n">
        <f aca="false">J14+K12*K9</f>
        <v>77942000</v>
      </c>
      <c r="L14" s="15" t="n">
        <f aca="false">K14+L12*L9</f>
        <v>83342000</v>
      </c>
      <c r="M14" s="15" t="n">
        <f aca="false">L14+M12*M9</f>
        <v>88922000</v>
      </c>
      <c r="N14" s="15" t="n">
        <f aca="false">M14+N12*N9</f>
        <v>95822000</v>
      </c>
      <c r="O14" s="16" t="n">
        <f aca="false">N14+O12*O9</f>
        <v>79702000</v>
      </c>
    </row>
    <row r="15" customFormat="false" ht="11.2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17"/>
      <c r="K15" s="2"/>
      <c r="L15" s="2"/>
      <c r="M15" s="2"/>
      <c r="N15" s="2"/>
      <c r="O15" s="2"/>
    </row>
    <row r="16" customFormat="false" ht="12" hidden="false" customHeight="false" outlineLevel="0" collapsed="false">
      <c r="A16" s="2"/>
      <c r="B16" s="2"/>
      <c r="C16" s="2"/>
      <c r="D16" s="2" t="n">
        <v>24</v>
      </c>
      <c r="E16" s="2" t="n">
        <v>29</v>
      </c>
      <c r="F16" s="2" t="n">
        <v>31</v>
      </c>
      <c r="G16" s="2" t="n">
        <v>30</v>
      </c>
      <c r="H16" s="2" t="n">
        <v>31</v>
      </c>
      <c r="I16" s="2" t="n">
        <v>30</v>
      </c>
      <c r="J16" s="3" t="n">
        <v>31</v>
      </c>
      <c r="K16" s="2" t="n">
        <v>31</v>
      </c>
      <c r="L16" s="2" t="n">
        <v>30</v>
      </c>
      <c r="M16" s="2" t="n">
        <v>31</v>
      </c>
      <c r="N16" s="2" t="n">
        <v>30</v>
      </c>
      <c r="O16" s="2" t="n">
        <v>31</v>
      </c>
    </row>
    <row r="17" customFormat="false" ht="11.25" hidden="false" customHeight="false" outlineLevel="0" collapsed="false">
      <c r="A17" s="4" t="s">
        <v>11</v>
      </c>
      <c r="B17" s="5" t="s">
        <v>1</v>
      </c>
      <c r="C17" s="6" t="n">
        <v>36531</v>
      </c>
      <c r="D17" s="7" t="s">
        <v>2</v>
      </c>
      <c r="E17" s="7" t="n">
        <v>36557</v>
      </c>
      <c r="F17" s="7" t="n">
        <v>36586</v>
      </c>
      <c r="G17" s="7" t="n">
        <v>36617</v>
      </c>
      <c r="H17" s="7" t="n">
        <v>36647</v>
      </c>
      <c r="I17" s="7" t="n">
        <v>36678</v>
      </c>
      <c r="J17" s="7" t="n">
        <v>36708</v>
      </c>
      <c r="K17" s="7" t="n">
        <v>36739</v>
      </c>
      <c r="L17" s="7" t="n">
        <v>36770</v>
      </c>
      <c r="M17" s="7" t="n">
        <v>36800</v>
      </c>
      <c r="N17" s="7" t="n">
        <v>36831</v>
      </c>
      <c r="O17" s="8" t="n">
        <v>36861</v>
      </c>
    </row>
    <row r="18" customFormat="false" ht="11.25" hidden="false" customHeight="false" outlineLevel="0" collapsed="false">
      <c r="A18" s="2" t="s">
        <v>12</v>
      </c>
      <c r="B18" s="9" t="s">
        <v>4</v>
      </c>
      <c r="C18" s="10"/>
      <c r="D18" s="10" t="n">
        <v>2700000</v>
      </c>
      <c r="E18" s="10" t="n">
        <v>2600000</v>
      </c>
      <c r="F18" s="10" t="n">
        <v>2600000</v>
      </c>
      <c r="G18" s="10" t="n">
        <v>2700000</v>
      </c>
      <c r="H18" s="10" t="n">
        <v>2700000</v>
      </c>
      <c r="I18" s="10" t="n">
        <v>2700000</v>
      </c>
      <c r="J18" s="10" t="n">
        <v>2750000</v>
      </c>
      <c r="K18" s="10" t="n">
        <v>2750000</v>
      </c>
      <c r="L18" s="10" t="n">
        <v>2800000</v>
      </c>
      <c r="M18" s="10" t="n">
        <v>2800000</v>
      </c>
      <c r="N18" s="10" t="n">
        <v>2800000</v>
      </c>
      <c r="O18" s="11" t="n">
        <v>2650000</v>
      </c>
    </row>
    <row r="19" customFormat="false" ht="11.25" hidden="false" customHeight="false" outlineLevel="0" collapsed="false">
      <c r="A19" s="2" t="s">
        <v>5</v>
      </c>
      <c r="B19" s="9" t="s">
        <v>6</v>
      </c>
      <c r="C19" s="10"/>
      <c r="D19" s="10" t="n">
        <f aca="false">D18-D20</f>
        <v>-450000</v>
      </c>
      <c r="E19" s="10" t="n">
        <f aca="false">E18-E20</f>
        <v>-333071.428571429</v>
      </c>
      <c r="F19" s="10" t="n">
        <f aca="false">F18-F20</f>
        <v>-235258.064516129</v>
      </c>
      <c r="G19" s="10" t="n">
        <f aca="false">G18-G20</f>
        <v>116166.666666667</v>
      </c>
      <c r="H19" s="10" t="n">
        <f aca="false">H18-H20</f>
        <v>485838.709677419</v>
      </c>
      <c r="I19" s="10" t="n">
        <f aca="false">I18-I20</f>
        <v>278400</v>
      </c>
      <c r="J19" s="10" t="n">
        <f aca="false">J18-J20</f>
        <v>106903.225806451</v>
      </c>
      <c r="K19" s="10" t="n">
        <f aca="false">K18-K20</f>
        <v>43483.8709677421</v>
      </c>
      <c r="L19" s="10" t="n">
        <f aca="false">L18-L20</f>
        <v>154766.666666667</v>
      </c>
      <c r="M19" s="10" t="n">
        <f aca="false">M18-M20</f>
        <v>400000</v>
      </c>
      <c r="N19" s="10" t="n">
        <f aca="false">N18-N20</f>
        <v>61400</v>
      </c>
      <c r="O19" s="11" t="n">
        <f aca="false">O18-O20</f>
        <v>-464903.225806451</v>
      </c>
    </row>
    <row r="20" customFormat="false" ht="12" hidden="false" customHeight="false" outlineLevel="0" collapsed="false">
      <c r="A20" s="2" t="s">
        <v>11</v>
      </c>
      <c r="B20" s="9" t="s">
        <v>7</v>
      </c>
      <c r="C20" s="18"/>
      <c r="D20" s="12" t="n">
        <v>3150000</v>
      </c>
      <c r="E20" s="12" t="n">
        <v>2933071.42857143</v>
      </c>
      <c r="F20" s="12" t="n">
        <v>2835258.06451613</v>
      </c>
      <c r="G20" s="12" t="n">
        <v>2583833.33333333</v>
      </c>
      <c r="H20" s="12" t="n">
        <v>2214161.29032258</v>
      </c>
      <c r="I20" s="12" t="n">
        <v>2421600</v>
      </c>
      <c r="J20" s="12" t="n">
        <v>2643096.77419355</v>
      </c>
      <c r="K20" s="12" t="n">
        <v>2706516.12903226</v>
      </c>
      <c r="L20" s="12" t="n">
        <v>2645233.33333333</v>
      </c>
      <c r="M20" s="12" t="n">
        <v>2400000</v>
      </c>
      <c r="N20" s="12" t="n">
        <v>2738600</v>
      </c>
      <c r="O20" s="13" t="n">
        <v>3114903.22580645</v>
      </c>
    </row>
    <row r="21" customFormat="false" ht="12.75" hidden="false" customHeight="false" outlineLevel="0" collapsed="false">
      <c r="A21" s="2"/>
      <c r="B21" s="14" t="s">
        <v>8</v>
      </c>
      <c r="C21" s="15" t="n">
        <v>72302000</v>
      </c>
      <c r="D21" s="15" t="n">
        <f aca="false">C21+D19*D16</f>
        <v>61502000</v>
      </c>
      <c r="E21" s="15" t="n">
        <f aca="false">D21+E19*E16</f>
        <v>51842928.5714286</v>
      </c>
      <c r="F21" s="15" t="n">
        <f aca="false">E21+F19*F16</f>
        <v>44549928.5714286</v>
      </c>
      <c r="G21" s="15" t="n">
        <f aca="false">F21+G19*G16</f>
        <v>48034928.5714286</v>
      </c>
      <c r="H21" s="15" t="n">
        <f aca="false">G21+H19*H16</f>
        <v>63095928.5714286</v>
      </c>
      <c r="I21" s="15" t="n">
        <f aca="false">H21+I19*I16</f>
        <v>71447928.5714286</v>
      </c>
      <c r="J21" s="15" t="n">
        <f aca="false">I21+J19*J16</f>
        <v>74761928.5714286</v>
      </c>
      <c r="K21" s="15" t="n">
        <f aca="false">J21+K19*K16</f>
        <v>76109928.5714286</v>
      </c>
      <c r="L21" s="15" t="n">
        <f aca="false">K21+L19*L16</f>
        <v>80752928.5714286</v>
      </c>
      <c r="M21" s="15" t="n">
        <f aca="false">L21+M19*M16</f>
        <v>93152928.5714286</v>
      </c>
      <c r="N21" s="15" t="n">
        <f aca="false">M21+N19*N16</f>
        <v>94994928.5714286</v>
      </c>
      <c r="O21" s="16" t="n">
        <f aca="false">N21+O19*O16</f>
        <v>80582928.5714286</v>
      </c>
    </row>
    <row r="22" customFormat="false" ht="11.2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17"/>
      <c r="K22" s="2"/>
      <c r="L22" s="2"/>
      <c r="M22" s="2"/>
      <c r="N22" s="2"/>
      <c r="O22" s="2"/>
    </row>
    <row r="23" customFormat="false" ht="11.2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17"/>
      <c r="K23" s="2"/>
      <c r="L23" s="2"/>
      <c r="M23" s="2"/>
      <c r="N23" s="2"/>
      <c r="O23" s="2"/>
    </row>
    <row r="24" customFormat="false" ht="11.2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17"/>
      <c r="K24" s="2"/>
      <c r="L24" s="2"/>
      <c r="M24" s="2"/>
      <c r="N24" s="2"/>
      <c r="O24" s="2"/>
    </row>
    <row r="25" customFormat="false" ht="11.25" hidden="false" customHeight="false" outlineLevel="0" collapsed="false">
      <c r="A25" s="19" t="s">
        <v>13</v>
      </c>
      <c r="B25" s="2"/>
      <c r="C25" s="2"/>
      <c r="D25" s="2"/>
      <c r="E25" s="2"/>
      <c r="F25" s="2"/>
      <c r="G25" s="2"/>
      <c r="H25" s="2"/>
      <c r="I25" s="2"/>
      <c r="J25" s="17"/>
      <c r="K25" s="2"/>
      <c r="L25" s="2"/>
      <c r="M25" s="2"/>
      <c r="N25" s="2"/>
      <c r="O25" s="2"/>
      <c r="P25" s="1" t="s">
        <v>14</v>
      </c>
    </row>
    <row r="26" customFormat="false" ht="11.25" hidden="false" customHeight="false" outlineLevel="0" collapsed="false">
      <c r="A26" s="2" t="s">
        <v>15</v>
      </c>
      <c r="B26" s="2"/>
      <c r="C26" s="2"/>
      <c r="D26" s="20" t="n">
        <f aca="false">D5</f>
        <v>3250000</v>
      </c>
      <c r="E26" s="20" t="n">
        <f aca="false">E5</f>
        <v>3150000</v>
      </c>
      <c r="F26" s="20" t="n">
        <f aca="false">F5</f>
        <v>2950000</v>
      </c>
      <c r="G26" s="20" t="n">
        <f aca="false">G5</f>
        <v>2750000</v>
      </c>
      <c r="H26" s="20" t="n">
        <f aca="false">H5</f>
        <v>2325000</v>
      </c>
      <c r="I26" s="20" t="n">
        <f aca="false">I5</f>
        <v>2575000</v>
      </c>
      <c r="J26" s="20" t="n">
        <f aca="false">J5</f>
        <v>2725000</v>
      </c>
      <c r="K26" s="20" t="n">
        <f aca="false">K5</f>
        <v>2925000</v>
      </c>
      <c r="L26" s="20" t="n">
        <f aca="false">L5</f>
        <v>2725000</v>
      </c>
      <c r="M26" s="20" t="n">
        <f aca="false">M5</f>
        <v>2750000</v>
      </c>
      <c r="N26" s="20" t="n">
        <f aca="false">N5</f>
        <v>2750000</v>
      </c>
      <c r="O26" s="20" t="n">
        <f aca="false">O5</f>
        <v>3050000</v>
      </c>
      <c r="P26" s="21" t="n">
        <f aca="false">AVERAGE(D26:O26)</f>
        <v>2827083.33333333</v>
      </c>
    </row>
    <row r="27" customFormat="false" ht="11.25" hidden="false" customHeight="false" outlineLevel="0" collapsed="false">
      <c r="A27" s="2" t="s">
        <v>16</v>
      </c>
      <c r="B27" s="2"/>
      <c r="C27" s="2"/>
      <c r="D27" s="20" t="n">
        <f aca="false">D13</f>
        <v>3450000</v>
      </c>
      <c r="E27" s="20" t="n">
        <f aca="false">E13</f>
        <v>3250000</v>
      </c>
      <c r="F27" s="20" t="n">
        <f aca="false">F13</f>
        <v>3050000</v>
      </c>
      <c r="G27" s="20" t="n">
        <f aca="false">G13</f>
        <v>2820000</v>
      </c>
      <c r="H27" s="20" t="n">
        <f aca="false">H13</f>
        <v>2470000</v>
      </c>
      <c r="I27" s="20" t="n">
        <f aca="false">I13</f>
        <v>2670000</v>
      </c>
      <c r="J27" s="20" t="n">
        <f aca="false">J13</f>
        <v>2870000</v>
      </c>
      <c r="K27" s="20" t="n">
        <f aca="false">K13</f>
        <v>3070000</v>
      </c>
      <c r="L27" s="20" t="n">
        <f aca="false">L13</f>
        <v>2870000</v>
      </c>
      <c r="M27" s="20" t="n">
        <f aca="false">M13</f>
        <v>2820000</v>
      </c>
      <c r="N27" s="20" t="n">
        <f aca="false">N13</f>
        <v>2770000</v>
      </c>
      <c r="O27" s="20" t="n">
        <f aca="false">O13</f>
        <v>3170000</v>
      </c>
      <c r="P27" s="21" t="n">
        <f aca="false">AVERAGE(D27:O27)</f>
        <v>2940000</v>
      </c>
    </row>
    <row r="28" customFormat="false" ht="11.25" hidden="false" customHeight="false" outlineLevel="0" collapsed="false">
      <c r="A28" s="2" t="s">
        <v>17</v>
      </c>
      <c r="B28" s="2"/>
      <c r="C28" s="2"/>
      <c r="D28" s="20" t="n">
        <f aca="false">D20</f>
        <v>3150000</v>
      </c>
      <c r="E28" s="20" t="n">
        <f aca="false">E20</f>
        <v>2933071.42857143</v>
      </c>
      <c r="F28" s="20" t="n">
        <f aca="false">F20</f>
        <v>2835258.06451613</v>
      </c>
      <c r="G28" s="20" t="n">
        <f aca="false">G20</f>
        <v>2583833.33333333</v>
      </c>
      <c r="H28" s="20" t="n">
        <f aca="false">H20</f>
        <v>2214161.29032258</v>
      </c>
      <c r="I28" s="20" t="n">
        <f aca="false">I20</f>
        <v>2421600</v>
      </c>
      <c r="J28" s="20" t="n">
        <f aca="false">J20</f>
        <v>2643096.77419355</v>
      </c>
      <c r="K28" s="20" t="n">
        <f aca="false">K20</f>
        <v>2706516.12903226</v>
      </c>
      <c r="L28" s="20" t="n">
        <f aca="false">L20</f>
        <v>2645233.33333333</v>
      </c>
      <c r="M28" s="20" t="n">
        <f aca="false">M20</f>
        <v>2400000</v>
      </c>
      <c r="N28" s="20" t="n">
        <f aca="false">N20</f>
        <v>2738600</v>
      </c>
      <c r="O28" s="20" t="n">
        <f aca="false">O20</f>
        <v>3114903.22580645</v>
      </c>
      <c r="P28" s="21" t="n">
        <f aca="false">AVERAGE(D28:O28)</f>
        <v>2698856.13159242</v>
      </c>
    </row>
    <row r="29" customFormat="false" ht="11.25" hidden="false" customHeight="false" outlineLevel="0" collapsed="false">
      <c r="A29" s="22" t="n">
        <v>1999</v>
      </c>
      <c r="D29" s="23" t="n">
        <v>2987387.09677419</v>
      </c>
      <c r="E29" s="23" t="n">
        <v>2933071.42857143</v>
      </c>
      <c r="F29" s="23" t="n">
        <v>2835258.06451613</v>
      </c>
      <c r="G29" s="23" t="n">
        <v>2733833.33333333</v>
      </c>
      <c r="H29" s="23" t="n">
        <v>2214161.29032258</v>
      </c>
      <c r="I29" s="23" t="n">
        <v>2421600</v>
      </c>
      <c r="J29" s="23" t="n">
        <v>2643096.77419355</v>
      </c>
      <c r="K29" s="23" t="n">
        <v>2706516.12903226</v>
      </c>
      <c r="L29" s="23" t="n">
        <v>2645233.33333333</v>
      </c>
      <c r="M29" s="23" t="n">
        <v>2964096.77419355</v>
      </c>
      <c r="N29" s="23" t="n">
        <v>2738600</v>
      </c>
      <c r="O29" s="23" t="n">
        <v>3114903.22580645</v>
      </c>
      <c r="P29" s="21" t="n">
        <f aca="false">AVERAGE(D29:O29)</f>
        <v>2744813.12083973</v>
      </c>
    </row>
    <row r="30" customFormat="false" ht="11.25" hidden="false" customHeight="false" outlineLevel="0" collapsed="false">
      <c r="A30" s="22" t="n">
        <v>1998</v>
      </c>
      <c r="B30" s="2"/>
      <c r="C30" s="2"/>
      <c r="D30" s="24" t="n">
        <v>2979709.67741935</v>
      </c>
      <c r="E30" s="24" t="n">
        <v>3107285.71428571</v>
      </c>
      <c r="F30" s="24" t="n">
        <v>2722354.83870968</v>
      </c>
      <c r="G30" s="24" t="n">
        <v>2586866.66666667</v>
      </c>
      <c r="H30" s="24" t="n">
        <v>2275000</v>
      </c>
      <c r="I30" s="24" t="n">
        <v>2400000</v>
      </c>
      <c r="J30" s="24" t="n">
        <v>2675000</v>
      </c>
      <c r="K30" s="24" t="n">
        <v>2905967.74193548</v>
      </c>
      <c r="L30" s="24" t="n">
        <v>2551133.33333333</v>
      </c>
      <c r="M30" s="24" t="n">
        <v>2319483.87096774</v>
      </c>
      <c r="N30" s="24" t="n">
        <v>2501400</v>
      </c>
      <c r="O30" s="24" t="n">
        <v>3137766.66666667</v>
      </c>
      <c r="P30" s="21" t="n">
        <f aca="false">AVERAGE(D30:O30)</f>
        <v>2680164.04249872</v>
      </c>
    </row>
    <row r="31" customFormat="false" ht="11.25" hidden="false" customHeight="false" outlineLevel="0" collapsed="false">
      <c r="A31" s="4"/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28"/>
    </row>
    <row r="32" customFormat="false" ht="11.25" hidden="false" customHeight="false" outlineLevel="0" collapsed="false">
      <c r="A32" s="2"/>
      <c r="B32" s="2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28"/>
      <c r="Q32" s="28"/>
    </row>
    <row r="33" customFormat="false" ht="11.25" hidden="false" customHeight="false" outlineLevel="0" collapsed="false">
      <c r="A33" s="2"/>
      <c r="B33" s="2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28"/>
      <c r="Q33" s="28"/>
    </row>
    <row r="34" customFormat="false" ht="11.25" hidden="false" customHeight="false" outlineLevel="0" collapsed="false">
      <c r="A34" s="2"/>
      <c r="B34" s="29"/>
      <c r="C34" s="1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28"/>
      <c r="Q34" s="28"/>
    </row>
    <row r="35" customFormat="false" ht="11.25" hidden="false" customHeight="false" outlineLevel="0" collapsed="false">
      <c r="A35" s="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8"/>
      <c r="Q35" s="28"/>
    </row>
    <row r="36" customFormat="false" ht="11.25" hidden="false" customHeight="false" outlineLevel="0" collapsed="false">
      <c r="A36" s="31"/>
      <c r="B36" s="32"/>
      <c r="C36" s="32"/>
      <c r="D36" s="32"/>
      <c r="E36" s="32"/>
      <c r="F36" s="32"/>
      <c r="G36" s="32"/>
      <c r="H36" s="32"/>
      <c r="I36" s="32"/>
      <c r="J36" s="33"/>
      <c r="K36" s="32"/>
      <c r="L36" s="32"/>
      <c r="M36" s="32"/>
      <c r="N36" s="32"/>
      <c r="O36" s="32"/>
      <c r="P36" s="28"/>
      <c r="Q36" s="28"/>
    </row>
    <row r="37" customFormat="false" ht="11.25" hidden="false" customHeight="false" outlineLevel="0" collapsed="false">
      <c r="A37" s="34"/>
      <c r="B37" s="32"/>
      <c r="C37" s="32"/>
      <c r="D37" s="32"/>
      <c r="E37" s="32"/>
      <c r="F37" s="32"/>
      <c r="G37" s="32"/>
      <c r="H37" s="32"/>
      <c r="I37" s="32"/>
      <c r="J37" s="35"/>
      <c r="K37" s="32"/>
      <c r="L37" s="32"/>
      <c r="M37" s="32"/>
      <c r="N37" s="32"/>
      <c r="O37" s="32"/>
      <c r="P37" s="28"/>
      <c r="Q37" s="28"/>
    </row>
    <row r="38" customFormat="false" ht="11.25" hidden="false" customHeight="false" outlineLevel="0" collapsed="false">
      <c r="A38" s="4"/>
      <c r="B38" s="32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  <c r="Q38" s="28"/>
    </row>
    <row r="39" customFormat="false" ht="11.25" hidden="false" customHeight="false" outlineLevel="0" collapsed="false">
      <c r="A39" s="2"/>
      <c r="B39" s="2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28"/>
      <c r="Q39" s="28"/>
    </row>
    <row r="40" customFormat="false" ht="11.25" hidden="false" customHeight="false" outlineLevel="0" collapsed="false">
      <c r="A40" s="2"/>
      <c r="B40" s="2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28"/>
      <c r="Q40" s="28"/>
    </row>
    <row r="41" customFormat="false" ht="11.25" hidden="false" customHeight="false" outlineLevel="0" collapsed="false">
      <c r="A41" s="2"/>
      <c r="B41" s="29"/>
      <c r="C41" s="1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8"/>
      <c r="Q41" s="28"/>
    </row>
    <row r="42" customFormat="false" ht="11.25" hidden="false" customHeight="false" outlineLevel="0" collapsed="false">
      <c r="A42" s="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8"/>
      <c r="Q42" s="28"/>
    </row>
    <row r="43" customFormat="false" ht="11.25" hidden="false" customHeight="false" outlineLevel="0" collapsed="false">
      <c r="A43" s="2"/>
      <c r="B43" s="32"/>
      <c r="C43" s="32"/>
      <c r="D43" s="32"/>
      <c r="E43" s="32"/>
      <c r="F43" s="32"/>
      <c r="G43" s="32"/>
      <c r="H43" s="32"/>
      <c r="I43" s="32"/>
      <c r="J43" s="33"/>
      <c r="K43" s="32"/>
      <c r="L43" s="32"/>
      <c r="M43" s="32"/>
      <c r="N43" s="32"/>
      <c r="O43" s="32"/>
      <c r="P43" s="28"/>
      <c r="Q43" s="28"/>
    </row>
    <row r="44" customFormat="false" ht="11.25" hidden="false" customHeight="false" outlineLevel="0" collapsed="false">
      <c r="A44" s="2"/>
      <c r="B44" s="32"/>
      <c r="C44" s="32"/>
      <c r="D44" s="32"/>
      <c r="E44" s="32"/>
      <c r="F44" s="32"/>
      <c r="G44" s="32"/>
      <c r="H44" s="32"/>
      <c r="I44" s="32"/>
      <c r="J44" s="35"/>
      <c r="K44" s="32"/>
      <c r="L44" s="32"/>
      <c r="M44" s="32"/>
      <c r="N44" s="32"/>
      <c r="O44" s="32"/>
      <c r="P44" s="28"/>
      <c r="Q44" s="28"/>
    </row>
    <row r="45" customFormat="false" ht="11.25" hidden="false" customHeight="false" outlineLevel="0" collapsed="false">
      <c r="A45" s="4"/>
      <c r="B45" s="32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28"/>
    </row>
    <row r="46" customFormat="false" ht="11.25" hidden="false" customHeight="false" outlineLevel="0" collapsed="false">
      <c r="A46" s="2"/>
      <c r="B46" s="2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28"/>
      <c r="Q46" s="28"/>
    </row>
    <row r="47" customFormat="false" ht="11.25" hidden="false" customHeight="false" outlineLevel="0" collapsed="false">
      <c r="A47" s="2"/>
      <c r="B47" s="2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28"/>
      <c r="Q47" s="28"/>
    </row>
    <row r="48" customFormat="false" ht="11.25" hidden="false" customHeight="false" outlineLevel="0" collapsed="false">
      <c r="A48" s="2"/>
      <c r="B48" s="29"/>
      <c r="C48" s="1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28"/>
      <c r="Q48" s="28"/>
    </row>
    <row r="49" customFormat="false" ht="11.25" hidden="false" customHeight="false" outlineLevel="0" collapsed="false">
      <c r="A49" s="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8"/>
      <c r="Q49" s="28"/>
    </row>
    <row r="50" customFormat="false" ht="11.25" hidden="false" customHeight="false" outlineLevel="0" collapsed="false">
      <c r="A50" s="2"/>
      <c r="B50" s="32"/>
      <c r="C50" s="32"/>
      <c r="D50" s="32"/>
      <c r="E50" s="32"/>
      <c r="F50" s="32"/>
      <c r="G50" s="32"/>
      <c r="H50" s="32"/>
      <c r="I50" s="32"/>
      <c r="J50" s="33"/>
      <c r="K50" s="32"/>
      <c r="L50" s="32"/>
      <c r="M50" s="32"/>
      <c r="N50" s="32"/>
      <c r="O50" s="32"/>
      <c r="P50" s="28"/>
      <c r="Q50" s="28"/>
    </row>
    <row r="51" customFormat="false" ht="11.25" hidden="false" customHeight="false" outlineLevel="0" collapsed="false">
      <c r="A51" s="2"/>
      <c r="B51" s="32"/>
      <c r="C51" s="32"/>
      <c r="D51" s="32"/>
      <c r="E51" s="32"/>
      <c r="F51" s="32"/>
      <c r="G51" s="32"/>
      <c r="H51" s="32"/>
      <c r="I51" s="32"/>
      <c r="J51" s="35"/>
      <c r="K51" s="32"/>
      <c r="L51" s="32"/>
      <c r="M51" s="32"/>
      <c r="N51" s="32"/>
      <c r="O51" s="32"/>
      <c r="P51" s="28"/>
      <c r="Q51" s="28"/>
    </row>
    <row r="52" customFormat="false" ht="11.25" hidden="false" customHeight="false" outlineLevel="0" collapsed="false">
      <c r="A52" s="4"/>
      <c r="B52" s="32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  <c r="Q52" s="28"/>
    </row>
    <row r="53" customFormat="false" ht="11.25" hidden="false" customHeight="false" outlineLevel="0" collapsed="false">
      <c r="A53" s="2"/>
      <c r="B53" s="2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28"/>
      <c r="Q53" s="28"/>
    </row>
    <row r="54" customFormat="false" ht="11.25" hidden="false" customHeight="false" outlineLevel="0" collapsed="false">
      <c r="A54" s="2"/>
      <c r="B54" s="2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28"/>
      <c r="Q54" s="28"/>
    </row>
    <row r="55" customFormat="false" ht="11.25" hidden="false" customHeight="false" outlineLevel="0" collapsed="false">
      <c r="A55" s="2"/>
      <c r="B55" s="29"/>
      <c r="C55" s="1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8"/>
      <c r="Q55" s="28"/>
    </row>
    <row r="56" customFormat="false" ht="11.25" hidden="false" customHeight="false" outlineLevel="0" collapsed="false">
      <c r="A56" s="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8"/>
      <c r="Q56" s="28"/>
    </row>
    <row r="57" customFormat="false" ht="11.25" hidden="false" customHeight="false" outlineLevel="0" collapsed="false">
      <c r="A57" s="2"/>
      <c r="B57" s="32"/>
      <c r="C57" s="32"/>
      <c r="D57" s="32"/>
      <c r="E57" s="32"/>
      <c r="F57" s="32"/>
      <c r="G57" s="32"/>
      <c r="H57" s="32"/>
      <c r="I57" s="32"/>
      <c r="J57" s="33"/>
      <c r="K57" s="32"/>
      <c r="L57" s="32"/>
      <c r="M57" s="32"/>
      <c r="N57" s="32"/>
      <c r="O57" s="32"/>
      <c r="P57" s="28"/>
      <c r="Q57" s="28"/>
    </row>
    <row r="58" customFormat="false" ht="11.25" hidden="false" customHeight="false" outlineLevel="0" collapsed="false">
      <c r="A58" s="2"/>
      <c r="B58" s="32"/>
      <c r="C58" s="32"/>
      <c r="D58" s="32"/>
      <c r="E58" s="32"/>
      <c r="F58" s="32"/>
      <c r="G58" s="32"/>
      <c r="H58" s="32"/>
      <c r="I58" s="32"/>
      <c r="J58" s="35"/>
      <c r="K58" s="32"/>
      <c r="L58" s="32"/>
      <c r="M58" s="32"/>
      <c r="N58" s="32"/>
      <c r="O58" s="32"/>
      <c r="P58" s="28"/>
      <c r="Q58" s="28"/>
    </row>
    <row r="59" customFormat="false" ht="11.25" hidden="false" customHeight="false" outlineLevel="0" collapsed="false">
      <c r="A59" s="4"/>
      <c r="B59" s="25"/>
      <c r="C59" s="2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28"/>
    </row>
    <row r="60" customFormat="false" ht="11.25" hidden="false" customHeight="false" outlineLevel="0" collapsed="false">
      <c r="A60" s="2"/>
      <c r="B60" s="2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28"/>
      <c r="Q60" s="28"/>
    </row>
    <row r="61" customFormat="false" ht="11.25" hidden="false" customHeight="false" outlineLevel="0" collapsed="false">
      <c r="A61" s="2"/>
      <c r="B61" s="2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28"/>
      <c r="Q61" s="28"/>
    </row>
    <row r="62" customFormat="false" ht="11.25" hidden="false" customHeight="false" outlineLevel="0" collapsed="false">
      <c r="A62" s="2"/>
      <c r="B62" s="29"/>
      <c r="C62" s="1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28"/>
      <c r="Q62" s="28"/>
    </row>
    <row r="63" customFormat="false" ht="11.25" hidden="false" customHeight="false" outlineLevel="0" collapsed="false">
      <c r="A63" s="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8"/>
      <c r="Q63" s="28"/>
    </row>
    <row r="64" customFormat="false" ht="11.2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17"/>
      <c r="K64" s="2"/>
      <c r="L64" s="2"/>
      <c r="M64" s="2"/>
      <c r="N64" s="2"/>
      <c r="O6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47"/>
  <sheetViews>
    <sheetView showFormulas="false" showGridLines="true" showRowColHeaders="true" showZeros="true" rightToLeft="false" tabSelected="true" showOutlineSymbols="true" defaultGridColor="true" view="normal" topLeftCell="A42" colorId="64" zoomScale="85" zoomScaleNormal="85" zoomScalePageLayoutView="100" workbookViewId="0">
      <selection pane="topLeft" activeCell="A50" activeCellId="0" sqref="A5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6" width="13.56"/>
    <col collapsed="false" customWidth="true" hidden="false" outlineLevel="0" max="2" min="2" style="36" width="16.42"/>
    <col collapsed="false" customWidth="true" hidden="false" outlineLevel="0" max="14" min="3" style="36" width="12.85"/>
    <col collapsed="false" customWidth="false" hidden="false" outlineLevel="0" max="257" min="15" style="36" width="9.14"/>
  </cols>
  <sheetData>
    <row r="2" customFormat="false" ht="12" hidden="false" customHeight="false" outlineLevel="0" collapsed="false"/>
    <row r="3" customFormat="false" ht="11.25" hidden="false" customHeight="false" outlineLevel="0" collapsed="false">
      <c r="B3" s="37" t="s">
        <v>18</v>
      </c>
      <c r="C3" s="38" t="s">
        <v>2</v>
      </c>
      <c r="D3" s="38" t="n">
        <v>36557</v>
      </c>
      <c r="E3" s="38" t="n">
        <v>36586</v>
      </c>
      <c r="F3" s="38" t="n">
        <v>36617</v>
      </c>
      <c r="G3" s="38" t="n">
        <v>36647</v>
      </c>
      <c r="H3" s="38" t="n">
        <v>36678</v>
      </c>
      <c r="I3" s="38" t="n">
        <v>36708</v>
      </c>
      <c r="J3" s="38" t="n">
        <v>36739</v>
      </c>
      <c r="K3" s="38" t="n">
        <v>36770</v>
      </c>
      <c r="L3" s="38" t="n">
        <v>36800</v>
      </c>
      <c r="M3" s="38" t="n">
        <v>36831</v>
      </c>
      <c r="N3" s="39" t="n">
        <v>36861</v>
      </c>
    </row>
    <row r="4" customFormat="false" ht="11.25" hidden="false" customHeight="false" outlineLevel="0" collapsed="false">
      <c r="A4" s="36" t="s">
        <v>0</v>
      </c>
      <c r="B4" s="40" t="s">
        <v>4</v>
      </c>
      <c r="C4" s="41" t="n">
        <f aca="false">'dem,rec,sto'!D$3</f>
        <v>2700000</v>
      </c>
      <c r="D4" s="41" t="n">
        <f aca="false">'dem,rec,sto'!E$3</f>
        <v>2725000</v>
      </c>
      <c r="E4" s="41" t="n">
        <f aca="false">'dem,rec,sto'!F$3</f>
        <v>2800000</v>
      </c>
      <c r="F4" s="41" t="n">
        <f aca="false">'dem,rec,sto'!G$3</f>
        <v>2850000</v>
      </c>
      <c r="G4" s="41" t="n">
        <f aca="false">'dem,rec,sto'!H$3</f>
        <v>2850000</v>
      </c>
      <c r="H4" s="41" t="n">
        <f aca="false">'dem,rec,sto'!I$3</f>
        <v>3000000</v>
      </c>
      <c r="I4" s="41" t="n">
        <f aca="false">'dem,rec,sto'!J$3</f>
        <v>3000000</v>
      </c>
      <c r="J4" s="41" t="n">
        <f aca="false">'dem,rec,sto'!K$3</f>
        <v>3000000</v>
      </c>
      <c r="K4" s="41" t="n">
        <f aca="false">'dem,rec,sto'!L$3</f>
        <v>3000000</v>
      </c>
      <c r="L4" s="41" t="n">
        <f aca="false">'dem,rec,sto'!M$3</f>
        <v>2800000</v>
      </c>
      <c r="M4" s="41" t="n">
        <f aca="false">'dem,rec,sto'!N$3</f>
        <v>2750000</v>
      </c>
      <c r="N4" s="42" t="n">
        <f aca="false">'dem,rec,sto'!O$3</f>
        <v>2650000</v>
      </c>
    </row>
    <row r="5" customFormat="false" ht="11.25" hidden="false" customHeight="false" outlineLevel="0" collapsed="false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customFormat="false" ht="11.25" hidden="false" customHeight="false" outlineLevel="0" collapsed="false">
      <c r="B6" s="40" t="s">
        <v>19</v>
      </c>
      <c r="C6" s="41" t="n">
        <v>273333</v>
      </c>
      <c r="D6" s="43" t="n">
        <v>265000</v>
      </c>
      <c r="E6" s="41" t="n">
        <v>250000</v>
      </c>
      <c r="F6" s="41" t="n">
        <v>250000</v>
      </c>
      <c r="G6" s="41" t="n">
        <v>250000</v>
      </c>
      <c r="H6" s="41" t="n">
        <v>250000</v>
      </c>
      <c r="I6" s="41" t="n">
        <v>250000</v>
      </c>
      <c r="J6" s="41" t="n">
        <v>250000</v>
      </c>
      <c r="K6" s="41" t="n">
        <v>250000</v>
      </c>
      <c r="L6" s="41" t="n">
        <v>250000</v>
      </c>
      <c r="M6" s="41" t="n">
        <v>250000</v>
      </c>
      <c r="N6" s="42" t="n">
        <v>250000</v>
      </c>
    </row>
    <row r="7" customFormat="false" ht="11.25" hidden="false" customHeight="false" outlineLevel="0" collapsed="false">
      <c r="B7" s="40" t="s">
        <v>20</v>
      </c>
      <c r="C7" s="41" t="n">
        <v>694000</v>
      </c>
      <c r="D7" s="43" t="n">
        <v>650000</v>
      </c>
      <c r="E7" s="41" t="n">
        <v>650000</v>
      </c>
      <c r="F7" s="41" t="n">
        <v>650000</v>
      </c>
      <c r="G7" s="41" t="n">
        <v>650000</v>
      </c>
      <c r="H7" s="41" t="n">
        <v>650000</v>
      </c>
      <c r="I7" s="41" t="n">
        <v>650000</v>
      </c>
      <c r="J7" s="41" t="n">
        <v>650000</v>
      </c>
      <c r="K7" s="41" t="n">
        <v>650000</v>
      </c>
      <c r="L7" s="41" t="n">
        <v>650000</v>
      </c>
      <c r="M7" s="41" t="n">
        <v>650000</v>
      </c>
      <c r="N7" s="42" t="n">
        <v>650000</v>
      </c>
    </row>
    <row r="8" customFormat="false" ht="11.25" hidden="false" customHeight="false" outlineLevel="0" collapsed="false">
      <c r="B8" s="40" t="s">
        <v>21</v>
      </c>
      <c r="C8" s="41" t="n">
        <v>85000</v>
      </c>
      <c r="D8" s="43" t="n">
        <v>150000</v>
      </c>
      <c r="E8" s="41" t="n">
        <v>250000</v>
      </c>
      <c r="F8" s="41" t="n">
        <v>300000</v>
      </c>
      <c r="G8" s="41" t="n">
        <v>350000</v>
      </c>
      <c r="H8" s="41" t="n">
        <v>350000</v>
      </c>
      <c r="I8" s="41" t="n">
        <v>350000</v>
      </c>
      <c r="J8" s="41" t="n">
        <v>350000</v>
      </c>
      <c r="K8" s="41" t="n">
        <v>325000</v>
      </c>
      <c r="L8" s="41" t="n">
        <v>250000</v>
      </c>
      <c r="M8" s="41" t="n">
        <v>150000</v>
      </c>
      <c r="N8" s="42" t="n">
        <v>125000</v>
      </c>
    </row>
    <row r="9" customFormat="false" ht="11.25" hidden="false" customHeight="false" outlineLevel="0" collapsed="false">
      <c r="B9" s="40" t="s">
        <v>22</v>
      </c>
      <c r="C9" s="41" t="n">
        <v>160667</v>
      </c>
      <c r="D9" s="43" t="n">
        <v>200000</v>
      </c>
      <c r="E9" s="41" t="n">
        <v>280000</v>
      </c>
      <c r="F9" s="41" t="n">
        <v>340000</v>
      </c>
      <c r="G9" s="41" t="n">
        <v>340000</v>
      </c>
      <c r="H9" s="41" t="n">
        <v>350000</v>
      </c>
      <c r="I9" s="41" t="n">
        <v>350000</v>
      </c>
      <c r="J9" s="41" t="n">
        <v>425000</v>
      </c>
      <c r="K9" s="41" t="n">
        <v>400000</v>
      </c>
      <c r="L9" s="41" t="n">
        <v>300000</v>
      </c>
      <c r="M9" s="41" t="n">
        <v>250000</v>
      </c>
      <c r="N9" s="42" t="n">
        <v>175000</v>
      </c>
    </row>
    <row r="10" customFormat="false" ht="11.25" hidden="false" customHeight="false" outlineLevel="0" collapsed="false">
      <c r="B10" s="40" t="s">
        <v>23</v>
      </c>
      <c r="C10" s="41" t="n">
        <v>518000</v>
      </c>
      <c r="D10" s="43" t="n">
        <v>525000</v>
      </c>
      <c r="E10" s="41" t="n">
        <f aca="false">$D$10</f>
        <v>525000</v>
      </c>
      <c r="F10" s="41" t="n">
        <f aca="false">$D$10</f>
        <v>525000</v>
      </c>
      <c r="G10" s="41" t="n">
        <f aca="false">$D$10</f>
        <v>525000</v>
      </c>
      <c r="H10" s="41" t="n">
        <f aca="false">$D$10</f>
        <v>525000</v>
      </c>
      <c r="I10" s="41" t="n">
        <f aca="false">$D$10</f>
        <v>525000</v>
      </c>
      <c r="J10" s="41" t="n">
        <f aca="false">$D$10</f>
        <v>525000</v>
      </c>
      <c r="K10" s="41" t="n">
        <f aca="false">$D$10</f>
        <v>525000</v>
      </c>
      <c r="L10" s="41" t="n">
        <f aca="false">$D$10</f>
        <v>525000</v>
      </c>
      <c r="M10" s="41" t="n">
        <f aca="false">$D$10</f>
        <v>525000</v>
      </c>
      <c r="N10" s="42" t="n">
        <f aca="false">$D$10</f>
        <v>525000</v>
      </c>
    </row>
    <row r="11" customFormat="false" ht="11.25" hidden="false" customHeight="false" outlineLevel="0" collapsed="false">
      <c r="B11" s="40" t="s">
        <v>24</v>
      </c>
      <c r="C11" s="44" t="n">
        <f aca="false">C4-SUM(C6:C10)</f>
        <v>969000</v>
      </c>
      <c r="D11" s="44" t="n">
        <f aca="false">D4-SUM(D6:D10)</f>
        <v>935000</v>
      </c>
      <c r="E11" s="44" t="n">
        <f aca="false">E4-SUM(E6:E10)</f>
        <v>845000</v>
      </c>
      <c r="F11" s="44" t="n">
        <f aca="false">F4-SUM(F6:F10)</f>
        <v>785000</v>
      </c>
      <c r="G11" s="44" t="n">
        <f aca="false">G4-SUM(G6:G10)</f>
        <v>735000</v>
      </c>
      <c r="H11" s="44" t="n">
        <f aca="false">H4-SUM(H6:H10)</f>
        <v>875000</v>
      </c>
      <c r="I11" s="44" t="n">
        <f aca="false">I4-SUM(I6:I10)</f>
        <v>875000</v>
      </c>
      <c r="J11" s="44" t="n">
        <f aca="false">J4-SUM(J6:J10)</f>
        <v>800000</v>
      </c>
      <c r="K11" s="44" t="n">
        <f aca="false">K4-SUM(K6:K10)</f>
        <v>850000</v>
      </c>
      <c r="L11" s="44" t="n">
        <f aca="false">L4-SUM(L6:L10)</f>
        <v>825000</v>
      </c>
      <c r="M11" s="44" t="n">
        <f aca="false">M4-SUM(M6:M10)</f>
        <v>925000</v>
      </c>
      <c r="N11" s="45" t="n">
        <f aca="false">N4-SUM(N6:N10)</f>
        <v>925000</v>
      </c>
    </row>
    <row r="12" customFormat="false" ht="12" hidden="false" customHeight="false" outlineLevel="0" collapsed="false">
      <c r="B12" s="40" t="s">
        <v>25</v>
      </c>
      <c r="C12" s="46" t="n">
        <v>335000</v>
      </c>
      <c r="D12" s="47" t="n">
        <v>350000</v>
      </c>
      <c r="E12" s="46" t="n">
        <v>350000</v>
      </c>
      <c r="F12" s="46" t="n">
        <v>350000</v>
      </c>
      <c r="G12" s="46" t="n">
        <v>300000</v>
      </c>
      <c r="H12" s="46" t="n">
        <v>300000</v>
      </c>
      <c r="I12" s="46" t="n">
        <v>350000</v>
      </c>
      <c r="J12" s="46" t="n">
        <v>400000</v>
      </c>
      <c r="K12" s="46" t="n">
        <v>375000</v>
      </c>
      <c r="L12" s="46" t="n">
        <v>400000</v>
      </c>
      <c r="M12" s="46" t="n">
        <v>375000</v>
      </c>
      <c r="N12" s="48" t="n">
        <v>375000</v>
      </c>
    </row>
    <row r="13" customFormat="false" ht="12.75" hidden="false" customHeight="false" outlineLevel="0" collapsed="false">
      <c r="B13" s="49" t="s">
        <v>26</v>
      </c>
      <c r="C13" s="50" t="n">
        <f aca="false">SUM(C10:C12)</f>
        <v>1822000</v>
      </c>
      <c r="D13" s="50" t="n">
        <f aca="false">SUM(D10:D12)</f>
        <v>1810000</v>
      </c>
      <c r="E13" s="50" t="n">
        <f aca="false">SUM(E10:E12)</f>
        <v>1720000</v>
      </c>
      <c r="F13" s="50" t="n">
        <f aca="false">SUM(F10:F12)</f>
        <v>1660000</v>
      </c>
      <c r="G13" s="50" t="n">
        <f aca="false">SUM(G10:G12)</f>
        <v>1560000</v>
      </c>
      <c r="H13" s="50" t="n">
        <f aca="false">SUM(H10:H12)</f>
        <v>1700000</v>
      </c>
      <c r="I13" s="50" t="n">
        <f aca="false">SUM(I10:I12)</f>
        <v>1750000</v>
      </c>
      <c r="J13" s="50" t="n">
        <f aca="false">SUM(J10:J12)</f>
        <v>1725000</v>
      </c>
      <c r="K13" s="50" t="n">
        <f aca="false">SUM(K10:K12)</f>
        <v>1750000</v>
      </c>
      <c r="L13" s="50" t="n">
        <f aca="false">SUM(L10:L12)</f>
        <v>1750000</v>
      </c>
      <c r="M13" s="50" t="n">
        <f aca="false">SUM(M10:M12)</f>
        <v>1825000</v>
      </c>
      <c r="N13" s="51" t="n">
        <f aca="false">SUM(N10:N12)</f>
        <v>1825000</v>
      </c>
      <c r="O13" s="52" t="n">
        <f aca="false">AVERAGE(C13:N13)</f>
        <v>1741416.66666667</v>
      </c>
    </row>
    <row r="14" customFormat="false" ht="11.25" hidden="false" customHeight="false" outlineLevel="0" collapsed="false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customFormat="false" ht="12" hidden="false" customHeight="false" outlineLevel="0" collapsed="false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customFormat="false" ht="11.25" hidden="false" customHeight="false" outlineLevel="0" collapsed="false">
      <c r="B16" s="37"/>
      <c r="C16" s="38" t="s">
        <v>2</v>
      </c>
      <c r="D16" s="38" t="n">
        <v>36557</v>
      </c>
      <c r="E16" s="38" t="n">
        <v>36586</v>
      </c>
      <c r="F16" s="38" t="n">
        <v>36617</v>
      </c>
      <c r="G16" s="38" t="n">
        <v>36647</v>
      </c>
      <c r="H16" s="38" t="n">
        <v>36678</v>
      </c>
      <c r="I16" s="38" t="n">
        <v>36708</v>
      </c>
      <c r="J16" s="38" t="n">
        <v>36739</v>
      </c>
      <c r="K16" s="38" t="n">
        <v>36770</v>
      </c>
      <c r="L16" s="38" t="n">
        <v>36800</v>
      </c>
      <c r="M16" s="38" t="n">
        <v>36831</v>
      </c>
      <c r="N16" s="39" t="n">
        <v>36861</v>
      </c>
    </row>
    <row r="17" customFormat="false" ht="11.25" hidden="false" customHeight="false" outlineLevel="0" collapsed="false">
      <c r="A17" s="36" t="s">
        <v>27</v>
      </c>
      <c r="B17" s="40" t="s">
        <v>4</v>
      </c>
      <c r="C17" s="41" t="n">
        <f aca="false">'dem,rec,sto'!D$11</f>
        <v>2700000</v>
      </c>
      <c r="D17" s="41" t="n">
        <f aca="false">'dem,rec,sto'!E$11</f>
        <v>2800000</v>
      </c>
      <c r="E17" s="41" t="n">
        <f aca="false">'dem,rec,sto'!F$11</f>
        <v>2900000</v>
      </c>
      <c r="F17" s="41" t="n">
        <f aca="false">'dem,rec,sto'!G$11</f>
        <v>3000000</v>
      </c>
      <c r="G17" s="41" t="n">
        <f aca="false">'dem,rec,sto'!H$11</f>
        <v>3000000</v>
      </c>
      <c r="H17" s="41" t="n">
        <f aca="false">'dem,rec,sto'!I$11</f>
        <v>3000000</v>
      </c>
      <c r="I17" s="41" t="n">
        <f aca="false">'dem,rec,sto'!J$11</f>
        <v>3100000</v>
      </c>
      <c r="J17" s="41" t="n">
        <f aca="false">'dem,rec,sto'!K$11</f>
        <v>3150000</v>
      </c>
      <c r="K17" s="41" t="n">
        <f aca="false">'dem,rec,sto'!L$11</f>
        <v>3050000</v>
      </c>
      <c r="L17" s="41" t="n">
        <f aca="false">'dem,rec,sto'!M$11</f>
        <v>3000000</v>
      </c>
      <c r="M17" s="41" t="n">
        <f aca="false">'dem,rec,sto'!N$11</f>
        <v>3000000</v>
      </c>
      <c r="N17" s="42" t="n">
        <f aca="false">'dem,rec,sto'!O$11</f>
        <v>2650000</v>
      </c>
    </row>
    <row r="18" customFormat="false" ht="11.25" hidden="false" customHeight="false" outlineLevel="0" collapsed="false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customFormat="false" ht="11.25" hidden="false" customHeight="false" outlineLevel="0" collapsed="false">
      <c r="B19" s="40" t="s">
        <v>19</v>
      </c>
      <c r="C19" s="41" t="n">
        <f aca="false">C6</f>
        <v>273333</v>
      </c>
      <c r="D19" s="41" t="n">
        <f aca="false">D6</f>
        <v>265000</v>
      </c>
      <c r="E19" s="41" t="n">
        <f aca="false">E6</f>
        <v>250000</v>
      </c>
      <c r="F19" s="41" t="n">
        <f aca="false">F6</f>
        <v>250000</v>
      </c>
      <c r="G19" s="41" t="n">
        <f aca="false">G6</f>
        <v>250000</v>
      </c>
      <c r="H19" s="41" t="n">
        <f aca="false">H6</f>
        <v>250000</v>
      </c>
      <c r="I19" s="41" t="n">
        <f aca="false">I6</f>
        <v>250000</v>
      </c>
      <c r="J19" s="41" t="n">
        <f aca="false">J6</f>
        <v>250000</v>
      </c>
      <c r="K19" s="41" t="n">
        <f aca="false">K6</f>
        <v>250000</v>
      </c>
      <c r="L19" s="41" t="n">
        <f aca="false">L6</f>
        <v>250000</v>
      </c>
      <c r="M19" s="41" t="n">
        <f aca="false">M6</f>
        <v>250000</v>
      </c>
      <c r="N19" s="42" t="n">
        <f aca="false">N6</f>
        <v>250000</v>
      </c>
    </row>
    <row r="20" customFormat="false" ht="11.25" hidden="false" customHeight="false" outlineLevel="0" collapsed="false">
      <c r="B20" s="40" t="s">
        <v>20</v>
      </c>
      <c r="C20" s="41" t="n">
        <f aca="false">C7</f>
        <v>694000</v>
      </c>
      <c r="D20" s="41" t="n">
        <f aca="false">D7</f>
        <v>650000</v>
      </c>
      <c r="E20" s="41" t="n">
        <f aca="false">E7</f>
        <v>650000</v>
      </c>
      <c r="F20" s="41" t="n">
        <f aca="false">F7</f>
        <v>650000</v>
      </c>
      <c r="G20" s="41" t="n">
        <f aca="false">G7</f>
        <v>650000</v>
      </c>
      <c r="H20" s="41" t="n">
        <f aca="false">H7</f>
        <v>650000</v>
      </c>
      <c r="I20" s="41" t="n">
        <f aca="false">I7</f>
        <v>650000</v>
      </c>
      <c r="J20" s="41" t="n">
        <f aca="false">J7</f>
        <v>650000</v>
      </c>
      <c r="K20" s="41" t="n">
        <f aca="false">K7</f>
        <v>650000</v>
      </c>
      <c r="L20" s="41" t="n">
        <f aca="false">L7</f>
        <v>650000</v>
      </c>
      <c r="M20" s="41" t="n">
        <f aca="false">M7</f>
        <v>650000</v>
      </c>
      <c r="N20" s="42" t="n">
        <f aca="false">N7</f>
        <v>650000</v>
      </c>
    </row>
    <row r="21" customFormat="false" ht="11.25" hidden="false" customHeight="false" outlineLevel="0" collapsed="false">
      <c r="B21" s="40" t="s">
        <v>21</v>
      </c>
      <c r="C21" s="41" t="n">
        <f aca="false">C8</f>
        <v>85000</v>
      </c>
      <c r="D21" s="41" t="n">
        <f aca="false">D8</f>
        <v>150000</v>
      </c>
      <c r="E21" s="41" t="n">
        <f aca="false">E8</f>
        <v>250000</v>
      </c>
      <c r="F21" s="41" t="n">
        <f aca="false">F8</f>
        <v>300000</v>
      </c>
      <c r="G21" s="41" t="n">
        <f aca="false">G8</f>
        <v>350000</v>
      </c>
      <c r="H21" s="41" t="n">
        <f aca="false">H8</f>
        <v>350000</v>
      </c>
      <c r="I21" s="41" t="n">
        <f aca="false">I8</f>
        <v>350000</v>
      </c>
      <c r="J21" s="41" t="n">
        <f aca="false">J8</f>
        <v>350000</v>
      </c>
      <c r="K21" s="41" t="n">
        <f aca="false">K8</f>
        <v>325000</v>
      </c>
      <c r="L21" s="41" t="n">
        <f aca="false">L8</f>
        <v>250000</v>
      </c>
      <c r="M21" s="41" t="n">
        <f aca="false">M8</f>
        <v>150000</v>
      </c>
      <c r="N21" s="42" t="n">
        <f aca="false">N8</f>
        <v>125000</v>
      </c>
    </row>
    <row r="22" customFormat="false" ht="11.25" hidden="false" customHeight="false" outlineLevel="0" collapsed="false">
      <c r="B22" s="40" t="s">
        <v>22</v>
      </c>
      <c r="C22" s="41" t="n">
        <f aca="false">C9</f>
        <v>160667</v>
      </c>
      <c r="D22" s="41" t="n">
        <f aca="false">D9</f>
        <v>200000</v>
      </c>
      <c r="E22" s="41" t="n">
        <f aca="false">E9</f>
        <v>280000</v>
      </c>
      <c r="F22" s="41" t="n">
        <f aca="false">F9</f>
        <v>340000</v>
      </c>
      <c r="G22" s="41" t="n">
        <f aca="false">G9</f>
        <v>340000</v>
      </c>
      <c r="H22" s="41" t="n">
        <f aca="false">H9</f>
        <v>350000</v>
      </c>
      <c r="I22" s="41" t="n">
        <f aca="false">I9</f>
        <v>350000</v>
      </c>
      <c r="J22" s="41" t="n">
        <f aca="false">J9</f>
        <v>425000</v>
      </c>
      <c r="K22" s="41" t="n">
        <f aca="false">K9</f>
        <v>400000</v>
      </c>
      <c r="L22" s="41" t="n">
        <f aca="false">L9</f>
        <v>300000</v>
      </c>
      <c r="M22" s="41" t="n">
        <f aca="false">M9</f>
        <v>250000</v>
      </c>
      <c r="N22" s="42" t="n">
        <f aca="false">N9</f>
        <v>175000</v>
      </c>
    </row>
    <row r="23" customFormat="false" ht="11.25" hidden="false" customHeight="false" outlineLevel="0" collapsed="false">
      <c r="B23" s="40" t="s">
        <v>23</v>
      </c>
      <c r="C23" s="41" t="n">
        <f aca="false">C10</f>
        <v>518000</v>
      </c>
      <c r="D23" s="41" t="n">
        <f aca="false">D10</f>
        <v>525000</v>
      </c>
      <c r="E23" s="41" t="n">
        <f aca="false">E10</f>
        <v>525000</v>
      </c>
      <c r="F23" s="41" t="n">
        <f aca="false">F10</f>
        <v>525000</v>
      </c>
      <c r="G23" s="41" t="n">
        <f aca="false">G10</f>
        <v>525000</v>
      </c>
      <c r="H23" s="41" t="n">
        <f aca="false">H10</f>
        <v>525000</v>
      </c>
      <c r="I23" s="41" t="n">
        <f aca="false">I10</f>
        <v>525000</v>
      </c>
      <c r="J23" s="41" t="n">
        <f aca="false">J10</f>
        <v>525000</v>
      </c>
      <c r="K23" s="41" t="n">
        <f aca="false">K10</f>
        <v>525000</v>
      </c>
      <c r="L23" s="41" t="n">
        <f aca="false">L10</f>
        <v>525000</v>
      </c>
      <c r="M23" s="41" t="n">
        <f aca="false">M10</f>
        <v>525000</v>
      </c>
      <c r="N23" s="42" t="n">
        <f aca="false">N10</f>
        <v>525000</v>
      </c>
    </row>
    <row r="24" customFormat="false" ht="11.25" hidden="false" customHeight="false" outlineLevel="0" collapsed="false">
      <c r="B24" s="40" t="s">
        <v>24</v>
      </c>
      <c r="C24" s="44" t="n">
        <f aca="false">C17-SUM(C19:C23)</f>
        <v>969000</v>
      </c>
      <c r="D24" s="44" t="n">
        <f aca="false">D17-SUM(D19:D23)</f>
        <v>1010000</v>
      </c>
      <c r="E24" s="44" t="n">
        <f aca="false">E17-SUM(E19:E23)</f>
        <v>945000</v>
      </c>
      <c r="F24" s="44" t="n">
        <f aca="false">F17-SUM(F19:F23)</f>
        <v>935000</v>
      </c>
      <c r="G24" s="44" t="n">
        <f aca="false">G17-SUM(G19:G23)</f>
        <v>885000</v>
      </c>
      <c r="H24" s="44" t="n">
        <f aca="false">H17-SUM(H19:H23)</f>
        <v>875000</v>
      </c>
      <c r="I24" s="44" t="n">
        <f aca="false">I17-SUM(I19:I23)</f>
        <v>975000</v>
      </c>
      <c r="J24" s="44" t="n">
        <f aca="false">J17-SUM(J19:J23)</f>
        <v>950000</v>
      </c>
      <c r="K24" s="44" t="n">
        <f aca="false">K17-SUM(K19:K23)</f>
        <v>900000</v>
      </c>
      <c r="L24" s="44" t="n">
        <f aca="false">L17-SUM(L19:L23)</f>
        <v>1025000</v>
      </c>
      <c r="M24" s="44" t="n">
        <f aca="false">M17-SUM(M19:M23)</f>
        <v>1175000</v>
      </c>
      <c r="N24" s="45" t="n">
        <f aca="false">N17-SUM(N19:N23)</f>
        <v>925000</v>
      </c>
    </row>
    <row r="25" customFormat="false" ht="11.25" hidden="false" customHeight="false" outlineLevel="0" collapsed="false">
      <c r="B25" s="40" t="s">
        <v>25</v>
      </c>
      <c r="C25" s="41" t="n">
        <f aca="false">C12</f>
        <v>335000</v>
      </c>
      <c r="D25" s="41" t="n">
        <f aca="false">D12</f>
        <v>350000</v>
      </c>
      <c r="E25" s="41" t="n">
        <f aca="false">E12</f>
        <v>350000</v>
      </c>
      <c r="F25" s="41" t="n">
        <f aca="false">F12</f>
        <v>350000</v>
      </c>
      <c r="G25" s="41" t="n">
        <f aca="false">G12</f>
        <v>300000</v>
      </c>
      <c r="H25" s="41" t="n">
        <f aca="false">H12</f>
        <v>300000</v>
      </c>
      <c r="I25" s="41" t="n">
        <f aca="false">I12</f>
        <v>350000</v>
      </c>
      <c r="J25" s="41" t="n">
        <f aca="false">J12</f>
        <v>400000</v>
      </c>
      <c r="K25" s="41" t="n">
        <f aca="false">K12</f>
        <v>375000</v>
      </c>
      <c r="L25" s="41" t="n">
        <f aca="false">L12</f>
        <v>400000</v>
      </c>
      <c r="M25" s="41" t="n">
        <f aca="false">M12</f>
        <v>375000</v>
      </c>
      <c r="N25" s="42" t="n">
        <f aca="false">N12</f>
        <v>375000</v>
      </c>
    </row>
    <row r="26" customFormat="false" ht="12" hidden="false" customHeight="false" outlineLevel="0" collapsed="false">
      <c r="B26" s="49" t="s">
        <v>26</v>
      </c>
      <c r="C26" s="50" t="n">
        <f aca="false">SUM(C23:C25)</f>
        <v>1822000</v>
      </c>
      <c r="D26" s="50" t="n">
        <f aca="false">SUM(D23:D25)</f>
        <v>1885000</v>
      </c>
      <c r="E26" s="50" t="n">
        <f aca="false">SUM(E23:E25)</f>
        <v>1820000</v>
      </c>
      <c r="F26" s="50" t="n">
        <f aca="false">SUM(F23:F25)</f>
        <v>1810000</v>
      </c>
      <c r="G26" s="50" t="n">
        <f aca="false">SUM(G23:G25)</f>
        <v>1710000</v>
      </c>
      <c r="H26" s="50" t="n">
        <f aca="false">SUM(H23:H25)</f>
        <v>1700000</v>
      </c>
      <c r="I26" s="50" t="n">
        <f aca="false">SUM(I23:I25)</f>
        <v>1850000</v>
      </c>
      <c r="J26" s="50" t="n">
        <f aca="false">SUM(J23:J25)</f>
        <v>1875000</v>
      </c>
      <c r="K26" s="50" t="n">
        <f aca="false">SUM(K23:K25)</f>
        <v>1800000</v>
      </c>
      <c r="L26" s="50" t="n">
        <f aca="false">SUM(L23:L25)</f>
        <v>1950000</v>
      </c>
      <c r="M26" s="50" t="n">
        <f aca="false">SUM(M23:M25)</f>
        <v>2075000</v>
      </c>
      <c r="N26" s="51" t="n">
        <f aca="false">SUM(N23:N25)</f>
        <v>1825000</v>
      </c>
      <c r="O26" s="52" t="n">
        <f aca="false">AVERAGE(C26:N26)</f>
        <v>1843500</v>
      </c>
    </row>
    <row r="27" customFormat="false" ht="11.25" hidden="false" customHeight="false" outlineLevel="0" collapsed="false"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customFormat="false" ht="11.25" hidden="false" customHeight="false" outlineLevel="0" collapsed="false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customFormat="false" ht="12" hidden="false" customHeight="false" outlineLevel="0" collapsed="false"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customFormat="false" ht="11.25" hidden="false" customHeight="false" outlineLevel="0" collapsed="false">
      <c r="B30" s="37"/>
      <c r="C30" s="38" t="s">
        <v>2</v>
      </c>
      <c r="D30" s="38" t="n">
        <v>36557</v>
      </c>
      <c r="E30" s="38" t="n">
        <v>36586</v>
      </c>
      <c r="F30" s="38" t="n">
        <v>36617</v>
      </c>
      <c r="G30" s="38" t="n">
        <v>36647</v>
      </c>
      <c r="H30" s="38" t="n">
        <v>36678</v>
      </c>
      <c r="I30" s="38" t="n">
        <v>36708</v>
      </c>
      <c r="J30" s="38" t="n">
        <v>36739</v>
      </c>
      <c r="K30" s="38" t="n">
        <v>36770</v>
      </c>
      <c r="L30" s="38" t="n">
        <v>36800</v>
      </c>
      <c r="M30" s="38" t="n">
        <v>36831</v>
      </c>
      <c r="N30" s="39" t="n">
        <v>36861</v>
      </c>
    </row>
    <row r="31" customFormat="false" ht="11.25" hidden="false" customHeight="false" outlineLevel="0" collapsed="false">
      <c r="A31" s="36" t="s">
        <v>28</v>
      </c>
      <c r="B31" s="40" t="s">
        <v>4</v>
      </c>
      <c r="C31" s="41" t="n">
        <f aca="false">'dem,rec,sto'!D$18</f>
        <v>2700000</v>
      </c>
      <c r="D31" s="41" t="n">
        <f aca="false">'dem,rec,sto'!E$18</f>
        <v>2600000</v>
      </c>
      <c r="E31" s="41" t="n">
        <f aca="false">'dem,rec,sto'!F$18</f>
        <v>2600000</v>
      </c>
      <c r="F31" s="41" t="n">
        <f aca="false">'dem,rec,sto'!G$18</f>
        <v>2700000</v>
      </c>
      <c r="G31" s="41" t="n">
        <f aca="false">'dem,rec,sto'!H$18</f>
        <v>2700000</v>
      </c>
      <c r="H31" s="41" t="n">
        <f aca="false">'dem,rec,sto'!I$18</f>
        <v>2700000</v>
      </c>
      <c r="I31" s="41" t="n">
        <f aca="false">'dem,rec,sto'!J$18</f>
        <v>2750000</v>
      </c>
      <c r="J31" s="41" t="n">
        <f aca="false">'dem,rec,sto'!K$18</f>
        <v>2750000</v>
      </c>
      <c r="K31" s="41" t="n">
        <f aca="false">'dem,rec,sto'!L$18</f>
        <v>2800000</v>
      </c>
      <c r="L31" s="41" t="n">
        <f aca="false">'dem,rec,sto'!M$18</f>
        <v>2800000</v>
      </c>
      <c r="M31" s="41" t="n">
        <f aca="false">'dem,rec,sto'!N$18</f>
        <v>2800000</v>
      </c>
      <c r="N31" s="42" t="n">
        <f aca="false">'dem,rec,sto'!O$18</f>
        <v>2650000</v>
      </c>
    </row>
    <row r="32" customFormat="false" ht="11.25" hidden="false" customHeight="false" outlineLevel="0" collapsed="false">
      <c r="A32" s="36" t="s">
        <v>29</v>
      </c>
      <c r="B32" s="40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4"/>
    </row>
    <row r="33" customFormat="false" ht="11.25" hidden="false" customHeight="false" outlineLevel="0" collapsed="false">
      <c r="B33" s="40" t="s">
        <v>19</v>
      </c>
      <c r="C33" s="41" t="n">
        <f aca="false">C6</f>
        <v>273333</v>
      </c>
      <c r="D33" s="41" t="n">
        <f aca="false">D6</f>
        <v>265000</v>
      </c>
      <c r="E33" s="41" t="n">
        <f aca="false">E6</f>
        <v>250000</v>
      </c>
      <c r="F33" s="41" t="n">
        <f aca="false">F6</f>
        <v>250000</v>
      </c>
      <c r="G33" s="41" t="n">
        <f aca="false">G6</f>
        <v>250000</v>
      </c>
      <c r="H33" s="41" t="n">
        <f aca="false">H6</f>
        <v>250000</v>
      </c>
      <c r="I33" s="41" t="n">
        <f aca="false">I6</f>
        <v>250000</v>
      </c>
      <c r="J33" s="41" t="n">
        <f aca="false">J6</f>
        <v>250000</v>
      </c>
      <c r="K33" s="41" t="n">
        <f aca="false">K6</f>
        <v>250000</v>
      </c>
      <c r="L33" s="41" t="n">
        <f aca="false">L6</f>
        <v>250000</v>
      </c>
      <c r="M33" s="41" t="n">
        <f aca="false">M6</f>
        <v>250000</v>
      </c>
      <c r="N33" s="42" t="n">
        <f aca="false">N6</f>
        <v>250000</v>
      </c>
    </row>
    <row r="34" customFormat="false" ht="11.25" hidden="false" customHeight="false" outlineLevel="0" collapsed="false">
      <c r="B34" s="40" t="s">
        <v>20</v>
      </c>
      <c r="C34" s="41" t="n">
        <f aca="false">C7</f>
        <v>694000</v>
      </c>
      <c r="D34" s="41" t="n">
        <f aca="false">D7</f>
        <v>650000</v>
      </c>
      <c r="E34" s="41" t="n">
        <f aca="false">E7</f>
        <v>650000</v>
      </c>
      <c r="F34" s="41" t="n">
        <f aca="false">F7</f>
        <v>650000</v>
      </c>
      <c r="G34" s="41" t="n">
        <f aca="false">G7</f>
        <v>650000</v>
      </c>
      <c r="H34" s="41" t="n">
        <f aca="false">H7</f>
        <v>650000</v>
      </c>
      <c r="I34" s="41" t="n">
        <f aca="false">I7</f>
        <v>650000</v>
      </c>
      <c r="J34" s="41" t="n">
        <f aca="false">J7</f>
        <v>650000</v>
      </c>
      <c r="K34" s="41" t="n">
        <f aca="false">K7</f>
        <v>650000</v>
      </c>
      <c r="L34" s="41" t="n">
        <f aca="false">L7</f>
        <v>650000</v>
      </c>
      <c r="M34" s="41" t="n">
        <f aca="false">M7</f>
        <v>650000</v>
      </c>
      <c r="N34" s="42" t="n">
        <f aca="false">N7</f>
        <v>650000</v>
      </c>
    </row>
    <row r="35" customFormat="false" ht="11.25" hidden="false" customHeight="false" outlineLevel="0" collapsed="false">
      <c r="B35" s="40" t="s">
        <v>21</v>
      </c>
      <c r="C35" s="41" t="n">
        <f aca="false">C8</f>
        <v>85000</v>
      </c>
      <c r="D35" s="41" t="n">
        <f aca="false">D8</f>
        <v>150000</v>
      </c>
      <c r="E35" s="41" t="n">
        <f aca="false">E8</f>
        <v>250000</v>
      </c>
      <c r="F35" s="41" t="n">
        <f aca="false">F8</f>
        <v>300000</v>
      </c>
      <c r="G35" s="41" t="n">
        <f aca="false">G8</f>
        <v>350000</v>
      </c>
      <c r="H35" s="41" t="n">
        <f aca="false">H8</f>
        <v>350000</v>
      </c>
      <c r="I35" s="41" t="n">
        <f aca="false">I8</f>
        <v>350000</v>
      </c>
      <c r="J35" s="41" t="n">
        <f aca="false">J8</f>
        <v>350000</v>
      </c>
      <c r="K35" s="41" t="n">
        <f aca="false">K8</f>
        <v>325000</v>
      </c>
      <c r="L35" s="41" t="n">
        <f aca="false">L8</f>
        <v>250000</v>
      </c>
      <c r="M35" s="41" t="n">
        <f aca="false">M8</f>
        <v>150000</v>
      </c>
      <c r="N35" s="42" t="n">
        <f aca="false">N8</f>
        <v>125000</v>
      </c>
    </row>
    <row r="36" customFormat="false" ht="11.25" hidden="false" customHeight="false" outlineLevel="0" collapsed="false">
      <c r="B36" s="40" t="s">
        <v>22</v>
      </c>
      <c r="C36" s="41" t="n">
        <f aca="false">C9</f>
        <v>160667</v>
      </c>
      <c r="D36" s="41" t="n">
        <f aca="false">D9</f>
        <v>200000</v>
      </c>
      <c r="E36" s="41" t="n">
        <f aca="false">E9</f>
        <v>280000</v>
      </c>
      <c r="F36" s="41" t="n">
        <f aca="false">F9</f>
        <v>340000</v>
      </c>
      <c r="G36" s="41" t="n">
        <f aca="false">G9</f>
        <v>340000</v>
      </c>
      <c r="H36" s="41" t="n">
        <f aca="false">H9</f>
        <v>350000</v>
      </c>
      <c r="I36" s="41" t="n">
        <f aca="false">I9</f>
        <v>350000</v>
      </c>
      <c r="J36" s="41" t="n">
        <f aca="false">J9</f>
        <v>425000</v>
      </c>
      <c r="K36" s="41" t="n">
        <f aca="false">K9</f>
        <v>400000</v>
      </c>
      <c r="L36" s="41" t="n">
        <f aca="false">L9</f>
        <v>300000</v>
      </c>
      <c r="M36" s="41" t="n">
        <f aca="false">M9</f>
        <v>250000</v>
      </c>
      <c r="N36" s="42" t="n">
        <f aca="false">N9</f>
        <v>175000</v>
      </c>
    </row>
    <row r="37" customFormat="false" ht="11.25" hidden="false" customHeight="false" outlineLevel="0" collapsed="false">
      <c r="B37" s="40" t="s">
        <v>23</v>
      </c>
      <c r="C37" s="41" t="n">
        <f aca="false">C10</f>
        <v>518000</v>
      </c>
      <c r="D37" s="41" t="n">
        <f aca="false">D10</f>
        <v>525000</v>
      </c>
      <c r="E37" s="41" t="n">
        <f aca="false">E10</f>
        <v>525000</v>
      </c>
      <c r="F37" s="41" t="n">
        <f aca="false">F10</f>
        <v>525000</v>
      </c>
      <c r="G37" s="41" t="n">
        <f aca="false">G10</f>
        <v>525000</v>
      </c>
      <c r="H37" s="41" t="n">
        <f aca="false">H10</f>
        <v>525000</v>
      </c>
      <c r="I37" s="41" t="n">
        <f aca="false">I10</f>
        <v>525000</v>
      </c>
      <c r="J37" s="41" t="n">
        <f aca="false">J10</f>
        <v>525000</v>
      </c>
      <c r="K37" s="41" t="n">
        <f aca="false">K10</f>
        <v>525000</v>
      </c>
      <c r="L37" s="41" t="n">
        <f aca="false">L10</f>
        <v>525000</v>
      </c>
      <c r="M37" s="41" t="n">
        <f aca="false">M10</f>
        <v>525000</v>
      </c>
      <c r="N37" s="42" t="n">
        <f aca="false">N10</f>
        <v>525000</v>
      </c>
    </row>
    <row r="38" customFormat="false" ht="11.25" hidden="false" customHeight="false" outlineLevel="0" collapsed="false">
      <c r="B38" s="40" t="s">
        <v>24</v>
      </c>
      <c r="C38" s="44" t="n">
        <f aca="false">C31-SUM(C33:C37)</f>
        <v>969000</v>
      </c>
      <c r="D38" s="44" t="n">
        <f aca="false">D31-SUM(D33:D37)</f>
        <v>810000</v>
      </c>
      <c r="E38" s="44" t="n">
        <f aca="false">E31-SUM(E33:E37)</f>
        <v>645000</v>
      </c>
      <c r="F38" s="44" t="n">
        <f aca="false">F31-SUM(F33:F37)</f>
        <v>635000</v>
      </c>
      <c r="G38" s="44" t="n">
        <f aca="false">G31-SUM(G33:G37)</f>
        <v>585000</v>
      </c>
      <c r="H38" s="44" t="n">
        <f aca="false">H31-SUM(H33:H37)</f>
        <v>575000</v>
      </c>
      <c r="I38" s="44" t="n">
        <f aca="false">I31-SUM(I33:I37)</f>
        <v>625000</v>
      </c>
      <c r="J38" s="44" t="n">
        <f aca="false">J31-SUM(J33:J37)</f>
        <v>550000</v>
      </c>
      <c r="K38" s="44" t="n">
        <f aca="false">K31-SUM(K33:K37)</f>
        <v>650000</v>
      </c>
      <c r="L38" s="44" t="n">
        <f aca="false">L31-SUM(L33:L37)</f>
        <v>825000</v>
      </c>
      <c r="M38" s="44" t="n">
        <f aca="false">M31-SUM(M33:M37)</f>
        <v>975000</v>
      </c>
      <c r="N38" s="45" t="n">
        <f aca="false">N31-SUM(N33:N37)</f>
        <v>925000</v>
      </c>
    </row>
    <row r="39" customFormat="false" ht="11.25" hidden="false" customHeight="false" outlineLevel="0" collapsed="false">
      <c r="B39" s="40" t="s">
        <v>25</v>
      </c>
      <c r="C39" s="41" t="n">
        <f aca="false">C12</f>
        <v>335000</v>
      </c>
      <c r="D39" s="41" t="n">
        <f aca="false">D12</f>
        <v>350000</v>
      </c>
      <c r="E39" s="41" t="n">
        <f aca="false">E12</f>
        <v>350000</v>
      </c>
      <c r="F39" s="41" t="n">
        <f aca="false">F12</f>
        <v>350000</v>
      </c>
      <c r="G39" s="41" t="n">
        <f aca="false">G12</f>
        <v>300000</v>
      </c>
      <c r="H39" s="41" t="n">
        <f aca="false">H12</f>
        <v>300000</v>
      </c>
      <c r="I39" s="41" t="n">
        <f aca="false">I12</f>
        <v>350000</v>
      </c>
      <c r="J39" s="41" t="n">
        <f aca="false">J12</f>
        <v>400000</v>
      </c>
      <c r="K39" s="41" t="n">
        <f aca="false">K12</f>
        <v>375000</v>
      </c>
      <c r="L39" s="41" t="n">
        <f aca="false">L12</f>
        <v>400000</v>
      </c>
      <c r="M39" s="41" t="n">
        <f aca="false">M12</f>
        <v>375000</v>
      </c>
      <c r="N39" s="42" t="n">
        <f aca="false">N12</f>
        <v>375000</v>
      </c>
    </row>
    <row r="40" customFormat="false" ht="12" hidden="false" customHeight="false" outlineLevel="0" collapsed="false">
      <c r="B40" s="49" t="s">
        <v>26</v>
      </c>
      <c r="C40" s="50" t="n">
        <f aca="false">SUM(C37:C39)</f>
        <v>1822000</v>
      </c>
      <c r="D40" s="50" t="n">
        <f aca="false">SUM(D37:D39)</f>
        <v>1685000</v>
      </c>
      <c r="E40" s="50" t="n">
        <f aca="false">SUM(E37:E39)</f>
        <v>1520000</v>
      </c>
      <c r="F40" s="50" t="n">
        <f aca="false">SUM(F37:F39)</f>
        <v>1510000</v>
      </c>
      <c r="G40" s="50" t="n">
        <f aca="false">SUM(G37:G39)</f>
        <v>1410000</v>
      </c>
      <c r="H40" s="50" t="n">
        <f aca="false">SUM(H37:H39)</f>
        <v>1400000</v>
      </c>
      <c r="I40" s="50" t="n">
        <f aca="false">SUM(I37:I39)</f>
        <v>1500000</v>
      </c>
      <c r="J40" s="50" t="n">
        <f aca="false">SUM(J37:J39)</f>
        <v>1475000</v>
      </c>
      <c r="K40" s="50" t="n">
        <f aca="false">SUM(K37:K39)</f>
        <v>1550000</v>
      </c>
      <c r="L40" s="50" t="n">
        <f aca="false">SUM(L37:L39)</f>
        <v>1750000</v>
      </c>
      <c r="M40" s="50" t="n">
        <f aca="false">SUM(M37:M39)</f>
        <v>1875000</v>
      </c>
      <c r="N40" s="51" t="n">
        <f aca="false">SUM(N37:N39)</f>
        <v>1825000</v>
      </c>
      <c r="O40" s="52" t="n">
        <f aca="false">AVERAGE(C40:N40)</f>
        <v>1610166.66666667</v>
      </c>
    </row>
    <row r="42" customFormat="false" ht="11.25" hidden="false" customHeight="false" outlineLevel="0" collapsed="false">
      <c r="C42" s="55" t="s">
        <v>30</v>
      </c>
      <c r="D42" s="55" t="s">
        <v>31</v>
      </c>
      <c r="E42" s="55" t="s">
        <v>32</v>
      </c>
      <c r="F42" s="55" t="s">
        <v>33</v>
      </c>
      <c r="G42" s="55" t="s">
        <v>34</v>
      </c>
      <c r="H42" s="55" t="s">
        <v>35</v>
      </c>
      <c r="I42" s="55" t="s">
        <v>36</v>
      </c>
      <c r="J42" s="55" t="s">
        <v>37</v>
      </c>
      <c r="K42" s="55" t="s">
        <v>38</v>
      </c>
      <c r="L42" s="55" t="s">
        <v>39</v>
      </c>
      <c r="M42" s="55" t="s">
        <v>40</v>
      </c>
      <c r="N42" s="55" t="s">
        <v>41</v>
      </c>
      <c r="O42" s="55" t="s">
        <v>42</v>
      </c>
    </row>
    <row r="43" customFormat="false" ht="11.25" hidden="false" customHeight="false" outlineLevel="0" collapsed="false">
      <c r="B43" s="36" t="s">
        <v>43</v>
      </c>
      <c r="C43" s="21" t="n">
        <v>700483.870967742</v>
      </c>
      <c r="D43" s="56" t="n">
        <v>647607.142857143</v>
      </c>
      <c r="E43" s="56" t="n">
        <v>719741.935483871</v>
      </c>
      <c r="F43" s="56" t="n">
        <v>678366.666666667</v>
      </c>
      <c r="G43" s="56" t="n">
        <v>728308</v>
      </c>
      <c r="H43" s="56" t="n">
        <v>597677.310344828</v>
      </c>
      <c r="I43" s="56" t="n">
        <v>605879.709677419</v>
      </c>
      <c r="J43" s="56" t="n">
        <v>981774.193548387</v>
      </c>
      <c r="K43" s="56" t="n">
        <v>732233.333333333</v>
      </c>
      <c r="L43" s="56" t="n">
        <v>874451.612903226</v>
      </c>
      <c r="M43" s="56" t="n">
        <v>963900</v>
      </c>
      <c r="N43" s="56" t="n">
        <v>1045580.64516129</v>
      </c>
      <c r="O43" s="57" t="n">
        <f aca="false">AVERAGE(C43:N43)</f>
        <v>773000.368411992</v>
      </c>
    </row>
    <row r="44" customFormat="false" ht="11.25" hidden="false" customHeight="false" outlineLevel="0" collapsed="false">
      <c r="B44" s="36" t="s">
        <v>44</v>
      </c>
      <c r="C44" s="21" t="n">
        <v>872161.290322581</v>
      </c>
      <c r="D44" s="56" t="n">
        <v>681107.142857143</v>
      </c>
      <c r="E44" s="56" t="n">
        <v>679548.387096774</v>
      </c>
      <c r="F44" s="56" t="n">
        <v>685933.333333333</v>
      </c>
      <c r="G44" s="56" t="n">
        <v>783225.806451613</v>
      </c>
      <c r="H44" s="56" t="n">
        <v>701233.333333333</v>
      </c>
      <c r="I44" s="56" t="n">
        <v>744774.193548387</v>
      </c>
      <c r="J44" s="56" t="n">
        <v>569612.903225806</v>
      </c>
      <c r="K44" s="56" t="n">
        <v>810300</v>
      </c>
      <c r="L44" s="56" t="n">
        <v>1037419.35483871</v>
      </c>
      <c r="M44" s="56" t="n">
        <v>943800</v>
      </c>
      <c r="N44" s="56" t="n">
        <v>936062.64516129</v>
      </c>
      <c r="O44" s="57" t="n">
        <f aca="false">AVERAGE(C44:N44)</f>
        <v>787098.199180748</v>
      </c>
    </row>
    <row r="45" customFormat="false" ht="11.25" hidden="false" customHeight="false" outlineLevel="0" collapsed="false">
      <c r="B45" s="36" t="s">
        <v>15</v>
      </c>
      <c r="C45" s="52" t="n">
        <f aca="false">C11</f>
        <v>969000</v>
      </c>
      <c r="D45" s="58" t="n">
        <f aca="false">D11</f>
        <v>935000</v>
      </c>
      <c r="E45" s="59" t="n">
        <f aca="false">E11</f>
        <v>845000</v>
      </c>
      <c r="F45" s="58" t="n">
        <f aca="false">F11</f>
        <v>785000</v>
      </c>
      <c r="G45" s="60" t="n">
        <f aca="false">G11</f>
        <v>735000</v>
      </c>
      <c r="H45" s="58" t="n">
        <f aca="false">H11</f>
        <v>875000</v>
      </c>
      <c r="I45" s="58" t="n">
        <f aca="false">I11</f>
        <v>875000</v>
      </c>
      <c r="J45" s="59" t="n">
        <f aca="false">J11</f>
        <v>800000</v>
      </c>
      <c r="K45" s="59" t="n">
        <f aca="false">K11</f>
        <v>850000</v>
      </c>
      <c r="L45" s="59" t="n">
        <f aca="false">L11</f>
        <v>825000</v>
      </c>
      <c r="M45" s="59" t="n">
        <f aca="false">M11</f>
        <v>925000</v>
      </c>
      <c r="N45" s="59" t="n">
        <f aca="false">N11</f>
        <v>925000</v>
      </c>
      <c r="O45" s="57" t="n">
        <f aca="false">AVERAGE(C45:N45)</f>
        <v>862000</v>
      </c>
    </row>
    <row r="46" customFormat="false" ht="11.25" hidden="false" customHeight="false" outlineLevel="0" collapsed="false">
      <c r="B46" s="36" t="s">
        <v>16</v>
      </c>
      <c r="C46" s="52" t="n">
        <f aca="false">C24</f>
        <v>969000</v>
      </c>
      <c r="D46" s="58" t="n">
        <f aca="false">D24</f>
        <v>1010000</v>
      </c>
      <c r="E46" s="58" t="n">
        <f aca="false">E24</f>
        <v>945000</v>
      </c>
      <c r="F46" s="58" t="n">
        <f aca="false">F24</f>
        <v>935000</v>
      </c>
      <c r="G46" s="58" t="n">
        <f aca="false">G24</f>
        <v>885000</v>
      </c>
      <c r="H46" s="58" t="n">
        <f aca="false">H24</f>
        <v>875000</v>
      </c>
      <c r="I46" s="58" t="n">
        <f aca="false">I24</f>
        <v>975000</v>
      </c>
      <c r="J46" s="59" t="n">
        <f aca="false">J24</f>
        <v>950000</v>
      </c>
      <c r="K46" s="59" t="n">
        <f aca="false">K24</f>
        <v>900000</v>
      </c>
      <c r="L46" s="59" t="n">
        <f aca="false">L24</f>
        <v>1025000</v>
      </c>
      <c r="M46" s="59" t="n">
        <f aca="false">M24</f>
        <v>1175000</v>
      </c>
      <c r="N46" s="59" t="n">
        <f aca="false">N24</f>
        <v>925000</v>
      </c>
      <c r="O46" s="57" t="n">
        <f aca="false">AVERAGE(C46:N46)</f>
        <v>964083.333333333</v>
      </c>
    </row>
    <row r="47" customFormat="false" ht="11.25" hidden="false" customHeight="false" outlineLevel="0" collapsed="false">
      <c r="B47" s="36" t="s">
        <v>17</v>
      </c>
      <c r="C47" s="52" t="n">
        <f aca="false">C38</f>
        <v>969000</v>
      </c>
      <c r="D47" s="59" t="n">
        <f aca="false">D38</f>
        <v>810000</v>
      </c>
      <c r="E47" s="59" t="n">
        <f aca="false">E38</f>
        <v>645000</v>
      </c>
      <c r="F47" s="59" t="n">
        <f aca="false">F38</f>
        <v>635000</v>
      </c>
      <c r="G47" s="59" t="n">
        <f aca="false">G38</f>
        <v>585000</v>
      </c>
      <c r="H47" s="59" t="n">
        <f aca="false">H38</f>
        <v>575000</v>
      </c>
      <c r="I47" s="59" t="n">
        <f aca="false">I38</f>
        <v>625000</v>
      </c>
      <c r="J47" s="59" t="n">
        <f aca="false">J38</f>
        <v>550000</v>
      </c>
      <c r="K47" s="59" t="n">
        <f aca="false">K38</f>
        <v>650000</v>
      </c>
      <c r="L47" s="59" t="n">
        <f aca="false">L38</f>
        <v>825000</v>
      </c>
      <c r="M47" s="59" t="n">
        <f aca="false">M38</f>
        <v>975000</v>
      </c>
      <c r="N47" s="59" t="n">
        <f aca="false">N38</f>
        <v>925000</v>
      </c>
      <c r="O47" s="57" t="n">
        <f aca="false">AVERAGE(C47:N47)</f>
        <v>730750</v>
      </c>
    </row>
  </sheetData>
  <printOptions headings="false" gridLines="false" gridLinesSet="true" horizontalCentered="true" verticalCentered="true"/>
  <pageMargins left="0.2" right="0.220138888888889" top="0.529861111111111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2000-01-08T14:20:41Z</dcterms:created>
  <dc:creator>pallen</dc:creator>
  <dc:description/>
  <dc:language>en-US</dc:language>
  <cp:lastModifiedBy>pallen</cp:lastModifiedBy>
  <cp:lastPrinted>2000-01-10T10:54:15Z</cp:lastPrinted>
  <cp:revision>0</cp:revision>
  <dc:subject/>
  <dc:title/>
</cp:coreProperties>
</file>