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SCC-CA" sheetId="2" state="visible" r:id="rId4"/>
    <sheet name="Terms and Cond" sheetId="3" state="visible" r:id="rId5"/>
    <sheet name="Proposal" sheetId="4" state="visible" r:id="rId6"/>
  </sheets>
  <externalReferences>
    <externalReference r:id="rId7"/>
  </externalReferenc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<sst xmlns="http://schemas.openxmlformats.org/spreadsheetml/2006/main" count="204" uniqueCount="119">
  <si>
    <t xml:space="preserve">Usage (Dth)</t>
  </si>
  <si>
    <t xml:space="preserve">Total </t>
  </si>
  <si>
    <t xml:space="preserve">Jan</t>
  </si>
  <si>
    <t xml:space="preserve">Feb</t>
  </si>
  <si>
    <t xml:space="preserve">Mar</t>
  </si>
  <si>
    <t xml:space="preserve">Apr</t>
  </si>
  <si>
    <t xml:space="preserve">May</t>
  </si>
  <si>
    <t xml:space="preserve">Jun</t>
  </si>
  <si>
    <t xml:space="preserve">Jul</t>
  </si>
  <si>
    <t xml:space="preserve">Aug</t>
  </si>
  <si>
    <t xml:space="preserve">Sep</t>
  </si>
  <si>
    <t xml:space="preserve">Oct</t>
  </si>
  <si>
    <t xml:space="preserve">Nov</t>
  </si>
  <si>
    <t xml:space="preserve">Dec</t>
  </si>
  <si>
    <t xml:space="preserve">Usage per day (MMBtu)</t>
  </si>
  <si>
    <t xml:space="preserve">Total per day (MMBtu)</t>
  </si>
  <si>
    <t xml:space="preserve">Load Profile</t>
  </si>
  <si>
    <t xml:space="preserve">Site 1 </t>
  </si>
  <si>
    <t xml:space="preserve">Site 2</t>
  </si>
  <si>
    <t xml:space="preserve">Site 3</t>
  </si>
  <si>
    <t xml:space="preserve">Site 4</t>
  </si>
  <si>
    <t xml:space="preserve">Site 5</t>
  </si>
  <si>
    <t xml:space="preserve">Site 6</t>
  </si>
  <si>
    <t xml:space="preserve">Site 7</t>
  </si>
  <si>
    <t xml:space="preserve">Customer</t>
  </si>
  <si>
    <t xml:space="preserve">Smurfit-Stone Container Corporation</t>
  </si>
  <si>
    <t xml:space="preserve">Service Address</t>
  </si>
  <si>
    <t xml:space="preserve">2001 E 57th St Apt 3</t>
  </si>
  <si>
    <t xml:space="preserve">2001 E 57th St Apt 2</t>
  </si>
  <si>
    <t xml:space="preserve">2601 South Malt Avenue</t>
  </si>
  <si>
    <t xml:space="preserve">185 North Smith Avenue</t>
  </si>
  <si>
    <t xml:space="preserve">13833 E. Freeway Drive</t>
  </si>
  <si>
    <t xml:space="preserve">1424 S Raymond Ave.</t>
  </si>
  <si>
    <t xml:space="preserve">19635 E. Walnut Drive N.</t>
  </si>
  <si>
    <t xml:space="preserve">Los Angeles, CA 90058</t>
  </si>
  <si>
    <t xml:space="preserve">Los Angeles, CA 90059</t>
  </si>
  <si>
    <t xml:space="preserve">Los Angeles, CA 90040</t>
  </si>
  <si>
    <t xml:space="preserve">Corona, CA 92880</t>
  </si>
  <si>
    <t xml:space="preserve">Santa Fe Springs, CA 90670</t>
  </si>
  <si>
    <t xml:space="preserve">Fullerton, CA 92831</t>
  </si>
  <si>
    <t xml:space="preserve">City of Industry, CA</t>
  </si>
  <si>
    <t xml:space="preserve">Utility</t>
  </si>
  <si>
    <t xml:space="preserve">SO CAL GAS CO</t>
  </si>
  <si>
    <t xml:space="preserve">Utility Rate</t>
  </si>
  <si>
    <t xml:space="preserve">GTF3D</t>
  </si>
  <si>
    <t xml:space="preserve">Utility Account Number(s)</t>
  </si>
  <si>
    <t xml:space="preserve">18-2024-983-193-1</t>
  </si>
  <si>
    <t xml:space="preserve">18-2024-983-192-1</t>
  </si>
  <si>
    <t xml:space="preserve">18-2055-515-370-1</t>
  </si>
  <si>
    <t xml:space="preserve">18-8252-725-102-1</t>
  </si>
  <si>
    <t xml:space="preserve">18-3426-090-096-1</t>
  </si>
  <si>
    <t xml:space="preserve">18-3765-863-379-4</t>
  </si>
  <si>
    <t xml:space="preserve">18-6447-402-255-1</t>
  </si>
  <si>
    <t xml:space="preserve">Start date</t>
  </si>
  <si>
    <t xml:space="preserve">12/1/01</t>
  </si>
  <si>
    <t xml:space="preserve">Other </t>
  </si>
  <si>
    <t xml:space="preserve">Please provide a bid for December only </t>
  </si>
  <si>
    <t xml:space="preserve">Please submit your response to this RFP by completing and returning the forms included in this workbook.</t>
  </si>
  <si>
    <t xml:space="preserve">Responses are due back by 3:00 PM EST Friday, 11/16/01</t>
  </si>
  <si>
    <t xml:space="preserve">Supplier:</t>
  </si>
  <si>
    <t xml:space="preserve">Supplier Rep:</t>
  </si>
  <si>
    <t xml:space="preserve">Date:</t>
  </si>
  <si>
    <t xml:space="preserve">Sites:</t>
  </si>
  <si>
    <t xml:space="preserve">LA (3), Corona, Sta. Fe Springs, Fullerton, Industry, CA</t>
  </si>
  <si>
    <t xml:space="preserve">Conditions:</t>
  </si>
  <si>
    <r>
      <rPr>
        <sz val="10"/>
        <rFont val="Arial"/>
        <family val="2"/>
      </rPr>
      <t xml:space="preserve">This is a Request for Proposal and </t>
    </r>
    <r>
      <rPr>
        <b val="true"/>
        <sz val="10"/>
        <rFont val="Arial"/>
        <family val="2"/>
      </rPr>
      <t xml:space="preserve">not</t>
    </r>
    <r>
      <rPr>
        <sz val="10"/>
        <rFont val="Arial"/>
        <family val="2"/>
      </rPr>
      <t xml:space="preserve"> a purchase order.  Summit Energy is under no obligation to issue a purchase order as a result of this request for proposal.</t>
    </r>
  </si>
  <si>
    <r>
      <rPr>
        <sz val="10"/>
        <rFont val="Arial"/>
        <family val="2"/>
      </rPr>
      <t xml:space="preserve">Faxed responses to the RFP are acceptable, but </t>
    </r>
    <r>
      <rPr>
        <b val="true"/>
        <sz val="10"/>
        <rFont val="Arial"/>
        <family val="2"/>
      </rPr>
      <t xml:space="preserve">e-mail</t>
    </r>
    <r>
      <rPr>
        <sz val="10"/>
        <rFont val="Arial"/>
        <family val="2"/>
      </rPr>
      <t xml:space="preserve"> is preferred.  You may also send responses via air courier or US Mail.  The contact individual at Summit Energy is as follows:</t>
    </r>
  </si>
  <si>
    <t xml:space="preserve">Brent Berneking</t>
  </si>
  <si>
    <t xml:space="preserve">bberneking@summitenergy.com</t>
  </si>
  <si>
    <t xml:space="preserve">Fax:</t>
  </si>
  <si>
    <t xml:space="preserve">502-753-2248</t>
  </si>
  <si>
    <t xml:space="preserve">Phone:</t>
  </si>
  <si>
    <t xml:space="preserve">502-429-3800</t>
  </si>
  <si>
    <t xml:space="preserve">If you choose not to respond to this RFP, please notify the contact electronically or via fax.</t>
  </si>
  <si>
    <r>
      <rPr>
        <sz val="10"/>
        <rFont val="Arial"/>
        <family val="2"/>
      </rPr>
      <t xml:space="preserve">Responses to this RFP will become the property of Summit Energy upon receipt.  Material received will be marked </t>
    </r>
    <r>
      <rPr>
        <b val="true"/>
        <sz val="10"/>
        <rFont val="Arial"/>
        <family val="2"/>
      </rPr>
      <t xml:space="preserve">CONFIDENTIAL</t>
    </r>
    <r>
      <rPr>
        <sz val="10"/>
        <rFont val="Arial"/>
        <family val="2"/>
      </rPr>
      <t xml:space="preserve"> and considered </t>
    </r>
    <r>
      <rPr>
        <b val="true"/>
        <u val="single"/>
        <sz val="10"/>
        <rFont val="Arial"/>
        <family val="2"/>
      </rPr>
      <t xml:space="preserve">confidential and proprietary</t>
    </r>
    <r>
      <rPr>
        <sz val="10"/>
        <rFont val="Arial"/>
        <family val="2"/>
      </rPr>
      <t xml:space="preserve">.  Responses to the RFP will not be shared with other parties except the client.</t>
    </r>
  </si>
  <si>
    <t xml:space="preserve">The supplier is responsible for all costs associated with preparation and submission of the RFP, including all activities to and including the execution of a contract (excluding travel costs).</t>
  </si>
  <si>
    <t xml:space="preserve">The supplier is encouraged to submit multiple pricing options for the client's consideration.</t>
  </si>
  <si>
    <t xml:space="preserve">Please provide any additional information that may be applicable to your company's plans to serve customers in this market (e.g. sample bill, brief description of LDC operations, etc).</t>
  </si>
  <si>
    <t xml:space="preserve">Please designate that you are in agreement with the following conditions relating to this RFP with an answer of </t>
  </si>
  <si>
    <t xml:space="preserve">"YES" or "NO"</t>
  </si>
  <si>
    <t xml:space="preserve">Contract:</t>
  </si>
  <si>
    <r>
      <rPr>
        <sz val="10"/>
        <rFont val="Arial"/>
        <family val="2"/>
      </rPr>
      <t xml:space="preserve">Do you agree to utilize the </t>
    </r>
    <r>
      <rPr>
        <sz val="10"/>
        <color rgb="FF0000FF"/>
        <rFont val="Arial"/>
        <family val="2"/>
      </rPr>
      <t xml:space="preserve">SSCC</t>
    </r>
    <r>
      <rPr>
        <sz val="10"/>
        <rFont val="Arial"/>
        <family val="2"/>
      </rPr>
      <t xml:space="preserve"> base agreement for the term of this contract, providing that </t>
    </r>
    <r>
      <rPr>
        <sz val="10"/>
        <color rgb="FF0000FF"/>
        <rFont val="Arial"/>
        <family val="2"/>
      </rPr>
      <t xml:space="preserve">SSCC</t>
    </r>
    <r>
      <rPr>
        <sz val="10"/>
        <rFont val="Arial"/>
        <family val="2"/>
      </rPr>
      <t xml:space="preserve"> will review requests for modifications?</t>
    </r>
  </si>
  <si>
    <t xml:space="preserve">Credit:</t>
  </si>
  <si>
    <t xml:space="preserve">All credit arrangements and contractual agreements will be between Seller</t>
  </si>
  <si>
    <t xml:space="preserve">and Buyer.</t>
  </si>
  <si>
    <t xml:space="preserve">Nominations &amp;</t>
  </si>
  <si>
    <t xml:space="preserve">Seller will be responsible for nominations to LDC and for associated balancing.</t>
  </si>
  <si>
    <t xml:space="preserve">Balancing</t>
  </si>
  <si>
    <t xml:space="preserve">Seller will make nominations based on historical usage.  Seller will notify </t>
  </si>
  <si>
    <t xml:space="preserve">Buyer of any periods of daily balancing and/or other operational flow orders, </t>
  </si>
  <si>
    <t xml:space="preserve">which may cause penalties.  Seller will indemnify Buyer against any</t>
  </si>
  <si>
    <t xml:space="preserve">penalties that occur due to non-performance by Seller.</t>
  </si>
  <si>
    <t xml:space="preserve">Miscellaneous:</t>
  </si>
  <si>
    <t xml:space="preserve">Is your company a certified, minority-owned business?</t>
  </si>
  <si>
    <t xml:space="preserve">Supplier Comments:</t>
  </si>
  <si>
    <t xml:space="preserve">Bids are good through:</t>
  </si>
  <si>
    <t xml:space="preserve">Site:</t>
  </si>
  <si>
    <t xml:space="preserve">Level of Service:</t>
  </si>
  <si>
    <t xml:space="preserve">Firm non recallable transportation</t>
  </si>
  <si>
    <t xml:space="preserve">Delivery Point:</t>
  </si>
  <si>
    <t xml:space="preserve">Southern California Gas</t>
  </si>
  <si>
    <t xml:space="preserve">Volume:</t>
  </si>
  <si>
    <t xml:space="preserve">100 % Full Plant Requirements</t>
  </si>
  <si>
    <t xml:space="preserve">Term A:</t>
  </si>
  <si>
    <t xml:space="preserve">December 1, 2001 - December 31, 2001 (1 Month)</t>
  </si>
  <si>
    <t xml:space="preserve">Price </t>
  </si>
  <si>
    <t xml:space="preserve">Index</t>
  </si>
  <si>
    <t xml:space="preserve">plus</t>
  </si>
  <si>
    <t xml:space="preserve">/$Dth</t>
  </si>
  <si>
    <r>
      <rPr>
        <sz val="10"/>
        <rFont val="Arial"/>
        <family val="2"/>
      </rPr>
      <t xml:space="preserve">Please indicate whether inclusive of fuel to the </t>
    </r>
    <r>
      <rPr>
        <sz val="10"/>
        <color rgb="FF0000FF"/>
        <rFont val="Arial"/>
        <family val="2"/>
      </rPr>
      <t xml:space="preserve">Southern California Gas City Gate.</t>
    </r>
  </si>
  <si>
    <t xml:space="preserve">Term B:</t>
  </si>
  <si>
    <t xml:space="preserve">December 1, 2001 - November 30, 2002 (12 Month)</t>
  </si>
  <si>
    <t xml:space="preserve">Price</t>
  </si>
  <si>
    <t xml:space="preserve">Please designate that you are in agreement with the following conditions with an answer of "YES" or "NO"</t>
  </si>
  <si>
    <t xml:space="preserve">Additional Requests:</t>
  </si>
  <si>
    <t xml:space="preserve">Should customer choose an Index based pricing mechansim, customer has the right to switch to a NYMEX plus a fixed basis price at no additional cost to the customer.</t>
  </si>
  <si>
    <t xml:space="preserve">Buyer will be allowed to trigger at any point during the contract, for any length of time (up until the end of the contract date) for any volumes.  Buyer and Seller shall agree to a fixed price based on current market conditions for any/all volumes.  There will not be an additional cost associated with placing triggers.  </t>
  </si>
  <si>
    <t xml:space="preserve">Will pricing structure vary beyond a stated volume tolerance?</t>
  </si>
  <si>
    <t xml:space="preserve">If yes, please indicate the pricing structure for incremental volumes.</t>
  </si>
</sst>
</file>

<file path=xl/styles.xml><?xml version="1.0" encoding="utf-8"?>
<styleSheet xmlns="http://schemas.openxmlformats.org/spreadsheetml/2006/main">
  <numFmts count="5">
    <numFmt numFmtId="164" formatCode="General"/>
    <numFmt numFmtId="165" formatCode="[$-409]#,##0_);\(#,##0\)"/>
    <numFmt numFmtId="166" formatCode="#,##0"/>
    <numFmt numFmtId="167" formatCode="0.00"/>
    <numFmt numFmtId="168" formatCode="@"/>
  </numFmts>
  <fonts count="18">
    <font>
      <sz val="10"/>
      <name val="Arial"/>
      <family val="0"/>
    </font>
    <font>
      <sz val="10"/>
      <name val="Arial"/>
      <family val="0"/>
    </font>
    <font>
      <sz val="10"/>
      <name val="Arial"/>
      <family val="0"/>
    </font>
    <font>
      <sz val="10"/>
      <name val="Arial"/>
      <family val="0"/>
    </font>
    <font>
      <b val="true"/>
      <sz val="10"/>
      <name val="Arial"/>
      <family val="2"/>
    </font>
    <font>
      <b val="true"/>
      <sz val="10"/>
      <color rgb="FFFFFFFF"/>
      <name val="Arial"/>
      <family val="2"/>
    </font>
    <font>
      <b val="true"/>
      <sz val="10"/>
      <color rgb="FF000000"/>
      <name val="Arial"/>
      <family val="2"/>
    </font>
    <font>
      <sz val="10"/>
      <color rgb="FF000000"/>
      <name val="Arial"/>
      <family val="2"/>
    </font>
    <font>
      <sz val="10"/>
      <name val="Arial"/>
      <family val="2"/>
    </font>
    <font>
      <sz val="10"/>
      <color rgb="FFFFFFFF"/>
      <name val="Arial"/>
      <family val="2"/>
    </font>
    <font>
      <i val="true"/>
      <sz val="18"/>
      <name val="Arial"/>
      <family val="2"/>
    </font>
    <font>
      <b val="true"/>
      <sz val="10"/>
      <color rgb="FFFF0000"/>
      <name val="Arial"/>
      <family val="2"/>
    </font>
    <font>
      <sz val="10"/>
      <color rgb="FFFF0000"/>
      <name val="Arial"/>
      <family val="2"/>
    </font>
    <font>
      <b val="true"/>
      <sz val="10"/>
      <color rgb="FF0000FF"/>
      <name val="Arial"/>
      <family val="2"/>
    </font>
    <font>
      <sz val="10"/>
      <color rgb="FF0000FF"/>
      <name val="Arial"/>
      <family val="2"/>
    </font>
    <font>
      <u val="single"/>
      <sz val="10"/>
      <color rgb="FF0000FF"/>
      <name val="Arial"/>
      <family val="0"/>
    </font>
    <font>
      <b val="true"/>
      <u val="single"/>
      <sz val="10"/>
      <name val="Arial"/>
      <family val="2"/>
    </font>
    <font>
      <u val="single"/>
      <sz val="10"/>
      <name val="Arial"/>
      <family val="2"/>
    </font>
  </fonts>
  <fills count="5">
    <fill>
      <patternFill patternType="none"/>
    </fill>
    <fill>
      <patternFill patternType="gray125"/>
    </fill>
    <fill>
      <patternFill patternType="solid">
        <fgColor rgb="FF000000"/>
        <bgColor rgb="FF003300"/>
      </patternFill>
    </fill>
    <fill>
      <patternFill patternType="solid">
        <fgColor rgb="FFFFFF00"/>
        <bgColor rgb="FFFFFF00"/>
      </patternFill>
    </fill>
    <fill>
      <patternFill patternType="solid">
        <fgColor rgb="FFC0C0C0"/>
        <bgColor rgb="FFCCCCFF"/>
      </patternFill>
    </fill>
  </fills>
  <borders count="7">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medium"/>
      <right style="medium"/>
      <top style="medium"/>
      <bottom style="medium"/>
      <diagonal/>
    </border>
    <border diagonalUp="false" diagonalDown="false">
      <left/>
      <right/>
      <top/>
      <bottom style="thin"/>
      <diagonal/>
    </border>
    <border diagonalUp="false" diagonalDown="false">
      <left/>
      <right/>
      <top/>
      <bottom style="medium"/>
      <diagonal/>
    </border>
    <border diagonalUp="false" diagonalDown="false">
      <left style="thin">
        <color rgb="FF808080"/>
      </left>
      <right style="thin">
        <color rgb="FF808080"/>
      </right>
      <top style="thin">
        <color rgb="FF808080"/>
      </top>
      <bottom style="thin">
        <color rgb="FF80808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5" fillId="0" borderId="0" applyFont="true" applyBorder="false" applyAlignment="false" applyProtection="false"/>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5" fillId="2" borderId="0" xfId="0" applyFont="true" applyBorder="true" applyAlignment="true" applyProtection="false">
      <alignment horizontal="center" vertical="top" textRotation="0" wrapText="true" indent="0" shrinkToFit="false"/>
      <protection locked="true" hidden="false"/>
    </xf>
    <xf numFmtId="165" fontId="6" fillId="0" borderId="0" xfId="0" applyFont="true" applyBorder="true" applyAlignment="true" applyProtection="false">
      <alignment horizontal="right" vertical="center" textRotation="0" wrapText="true" indent="0" shrinkToFit="false"/>
      <protection locked="true" hidden="false"/>
    </xf>
    <xf numFmtId="166" fontId="7" fillId="0" borderId="1" xfId="0" applyFont="true" applyBorder="true" applyAlignment="true" applyProtection="false">
      <alignment horizontal="center" vertical="top" textRotation="0" wrapText="true" indent="0" shrinkToFit="false"/>
      <protection locked="true" hidden="false"/>
    </xf>
    <xf numFmtId="166" fontId="8" fillId="0" borderId="0" xfId="0" applyFont="true" applyBorder="false" applyAlignment="false" applyProtection="false">
      <alignment horizontal="general" vertical="bottom" textRotation="0" wrapText="false" indent="0" shrinkToFit="false"/>
      <protection locked="true" hidden="false"/>
    </xf>
    <xf numFmtId="166" fontId="7" fillId="3" borderId="2" xfId="0" applyFont="true" applyBorder="true" applyAlignment="true" applyProtection="false">
      <alignment horizontal="center" vertical="top" textRotation="0" wrapText="true" indent="0" shrinkToFit="false"/>
      <protection locked="true" hidden="false"/>
    </xf>
    <xf numFmtId="166" fontId="6" fillId="0" borderId="1" xfId="0" applyFont="true" applyBorder="true" applyAlignment="true" applyProtection="false">
      <alignment horizontal="center" vertical="top" textRotation="0" wrapText="true" indent="0" shrinkToFit="false"/>
      <protection locked="true" hidden="false"/>
    </xf>
    <xf numFmtId="166" fontId="4" fillId="0"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center" vertical="bottom" textRotation="0" wrapText="true" indent="0" shrinkToFit="false"/>
      <protection locked="true" hidden="false"/>
    </xf>
    <xf numFmtId="167" fontId="0" fillId="0" borderId="1" xfId="0" applyFont="false" applyBorder="true" applyAlignment="false" applyProtection="false">
      <alignment horizontal="general" vertical="bottom" textRotation="0" wrapText="false" indent="0" shrinkToFit="false"/>
      <protection locked="true" hidden="false"/>
    </xf>
    <xf numFmtId="167" fontId="4" fillId="0" borderId="1"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left" vertical="bottom" textRotation="0" wrapText="false" indent="0" shrinkToFit="false"/>
      <protection locked="true" hidden="false"/>
    </xf>
    <xf numFmtId="164" fontId="10" fillId="0" borderId="3"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left"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8" fontId="7"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left" vertical="center" textRotation="0" wrapText="true" indent="0" shrinkToFit="false"/>
      <protection locked="true" hidden="false"/>
    </xf>
    <xf numFmtId="164" fontId="7" fillId="0" borderId="0" xfId="0" applyFont="true" applyBorder="true" applyAlignment="true" applyProtection="false">
      <alignment horizontal="left" vertical="top"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13" fillId="0" borderId="4" xfId="0" applyFont="true" applyBorder="true" applyAlignment="true" applyProtection="false">
      <alignment horizontal="center" vertical="bottom" textRotation="0" wrapText="false" indent="0" shrinkToFit="false"/>
      <protection locked="true" hidden="false"/>
    </xf>
    <xf numFmtId="164" fontId="4" fillId="4" borderId="1" xfId="0" applyFont="true" applyBorder="true" applyAlignment="true" applyProtection="false">
      <alignment horizontal="center" vertical="bottom" textRotation="0" wrapText="false" indent="0" shrinkToFit="false"/>
      <protection locked="true" hidden="false"/>
    </xf>
    <xf numFmtId="164" fontId="13" fillId="4" borderId="1" xfId="0" applyFont="true" applyBorder="true" applyAlignment="true" applyProtection="false">
      <alignment horizontal="center" vertical="bottom" textRotation="0" wrapText="false" indent="0" shrinkToFit="false"/>
      <protection locked="true" hidden="false"/>
    </xf>
    <xf numFmtId="164" fontId="8" fillId="0" borderId="4"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general" vertical="bottom" textRotation="0" wrapText="true" indent="0" shrinkToFit="false"/>
      <protection locked="true" hidden="false"/>
    </xf>
    <xf numFmtId="164" fontId="8"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general" vertical="bottom" textRotation="0" wrapText="true" indent="0" shrinkToFit="false"/>
      <protection locked="true" hidden="false"/>
    </xf>
    <xf numFmtId="164" fontId="15" fillId="0" borderId="0" xfId="20" applyFont="true" applyBorder="true" applyAlignment="true" applyProtection="true">
      <alignment horizontal="general" vertical="bottom" textRotation="0" wrapText="true" indent="0" shrinkToFit="false"/>
      <protection locked="true" hidden="false"/>
    </xf>
    <xf numFmtId="164" fontId="14" fillId="0" borderId="0" xfId="0" applyFont="true" applyBorder="fals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13" fillId="0" borderId="0" xfId="0" applyFont="true" applyBorder="true" applyAlignment="true" applyProtection="false">
      <alignment horizontal="general" vertical="bottom" textRotation="0" wrapText="true" indent="0" shrinkToFit="false"/>
      <protection locked="true" hidden="false"/>
    </xf>
    <xf numFmtId="164" fontId="17" fillId="0" borderId="5"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8" fillId="0" borderId="6"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general"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externalLink" Target="externalLinks/externalLink1.xml"/><Relationship Id="rId8"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Procurement/ZExamples/ProExample_NG_RFP.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LoadProfileData_Site1"/>
      <sheetName val="LoadProfileData_Site2"/>
      <sheetName val="Summary"/>
      <sheetName val="RFP_T&amp;C_SGL_Carbon"/>
      <sheetName val="RFP_Pricing_Site1"/>
      <sheetName val="RFP_Pricing_Site2"/>
      <sheetName val="RFP_Pricing_Combined"/>
    </sheetNames>
    <sheetDataSet>
      <sheetData sheetId="0"/>
      <sheetData sheetId="1"/>
      <sheetData sheetId="2"/>
      <sheetData sheetId="3">
        <row r="3">
          <cell r="A3" t="str">
            <v>Please submit your response to this RFP by completing and returning the forms included in this workbook.</v>
          </cell>
        </row>
      </sheetData>
      <sheetData sheetId="4"/>
      <sheetData sheetId="5"/>
      <sheetData sheetId="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mailto:bberneking@summitenergy.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I3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2" style="0" width="14.14"/>
    <col collapsed="false" customWidth="true" hidden="false" outlineLevel="0" max="5" min="5" style="0" width="13.99"/>
    <col collapsed="false" customWidth="true" hidden="false" outlineLevel="0" max="6" min="6" style="0" width="13.14"/>
    <col collapsed="false" customWidth="true" hidden="false" outlineLevel="0" max="7" min="7" style="0" width="12.85"/>
    <col collapsed="false" customWidth="true" hidden="false" outlineLevel="0" max="8" min="8" style="0" width="13.28"/>
    <col collapsed="false" customWidth="true" hidden="false" outlineLevel="0" max="9" min="9" style="0" width="13.41"/>
  </cols>
  <sheetData>
    <row r="3" customFormat="false" ht="25.5" hidden="false" customHeight="false" outlineLevel="0" collapsed="false">
      <c r="A3" s="1"/>
      <c r="B3" s="2" t="s">
        <v>0</v>
      </c>
      <c r="C3" s="2" t="s">
        <v>0</v>
      </c>
      <c r="D3" s="2" t="s">
        <v>0</v>
      </c>
      <c r="E3" s="2" t="s">
        <v>0</v>
      </c>
      <c r="F3" s="2" t="s">
        <v>0</v>
      </c>
      <c r="G3" s="2" t="s">
        <v>0</v>
      </c>
      <c r="H3" s="2" t="s">
        <v>0</v>
      </c>
      <c r="I3" s="2" t="s">
        <v>1</v>
      </c>
    </row>
    <row r="4" customFormat="false" ht="12.75" hidden="false" customHeight="false" outlineLevel="0" collapsed="false">
      <c r="A4" s="3" t="s">
        <v>2</v>
      </c>
      <c r="B4" s="4" t="n">
        <v>124000</v>
      </c>
      <c r="C4" s="4" t="n">
        <v>32960</v>
      </c>
      <c r="D4" s="4" t="n">
        <v>3815.5</v>
      </c>
      <c r="E4" s="4" t="n">
        <v>3881.1</v>
      </c>
      <c r="F4" s="4" t="n">
        <v>6230.7</v>
      </c>
      <c r="G4" s="4" t="n">
        <v>4251.5</v>
      </c>
      <c r="H4" s="4" t="n">
        <v>4200.2</v>
      </c>
      <c r="I4" s="5" t="n">
        <f aca="false">SUM(B4:H4)</f>
        <v>179339</v>
      </c>
    </row>
    <row r="5" customFormat="false" ht="12.75" hidden="false" customHeight="false" outlineLevel="0" collapsed="false">
      <c r="A5" s="3" t="s">
        <v>3</v>
      </c>
      <c r="B5" s="4" t="n">
        <v>112000</v>
      </c>
      <c r="C5" s="4" t="n">
        <v>57120</v>
      </c>
      <c r="D5" s="4" t="n">
        <v>3703.9</v>
      </c>
      <c r="E5" s="4" t="n">
        <v>3543.7</v>
      </c>
      <c r="F5" s="4" t="n">
        <v>6104.2</v>
      </c>
      <c r="G5" s="4" t="n">
        <v>4214.3</v>
      </c>
      <c r="H5" s="4" t="n">
        <v>4032.6</v>
      </c>
      <c r="I5" s="5" t="n">
        <f aca="false">SUM(B5:H5)</f>
        <v>190718.7</v>
      </c>
    </row>
    <row r="6" customFormat="false" ht="12.75" hidden="false" customHeight="false" outlineLevel="0" collapsed="false">
      <c r="A6" s="3" t="s">
        <v>4</v>
      </c>
      <c r="B6" s="4" t="n">
        <v>227936.1</v>
      </c>
      <c r="C6" s="4" t="n">
        <v>56820</v>
      </c>
      <c r="D6" s="4" t="n">
        <v>4641.7</v>
      </c>
      <c r="E6" s="4" t="n">
        <v>4191.9</v>
      </c>
      <c r="F6" s="4" t="n">
        <v>7747.1</v>
      </c>
      <c r="G6" s="4" t="n">
        <v>4955.2</v>
      </c>
      <c r="H6" s="4" t="n">
        <v>4777.6</v>
      </c>
      <c r="I6" s="5" t="n">
        <f aca="false">SUM(B6:H6)</f>
        <v>311069.6</v>
      </c>
    </row>
    <row r="7" customFormat="false" ht="12.75" hidden="false" customHeight="false" outlineLevel="0" collapsed="false">
      <c r="A7" s="3" t="s">
        <v>5</v>
      </c>
      <c r="B7" s="4" t="n">
        <v>162287.4</v>
      </c>
      <c r="C7" s="4" t="n">
        <v>17440</v>
      </c>
      <c r="D7" s="4" t="n">
        <v>3920</v>
      </c>
      <c r="E7" s="4" t="n">
        <v>4166.2</v>
      </c>
      <c r="F7" s="4" t="n">
        <v>5746.3</v>
      </c>
      <c r="G7" s="4" t="n">
        <v>3688.4</v>
      </c>
      <c r="H7" s="4" t="n">
        <v>3676</v>
      </c>
      <c r="I7" s="5" t="n">
        <f aca="false">SUM(B7:H7)</f>
        <v>200924.3</v>
      </c>
    </row>
    <row r="8" customFormat="false" ht="12.75" hidden="false" customHeight="false" outlineLevel="0" collapsed="false">
      <c r="A8" s="3" t="s">
        <v>6</v>
      </c>
      <c r="B8" s="4" t="n">
        <v>260797.1</v>
      </c>
      <c r="C8" s="4" t="n">
        <v>38800</v>
      </c>
      <c r="D8" s="4" t="n">
        <v>4371.7</v>
      </c>
      <c r="E8" s="4" t="n">
        <v>4161.6</v>
      </c>
      <c r="F8" s="4" t="n">
        <v>7058.6</v>
      </c>
      <c r="G8" s="4" t="n">
        <v>4462.6</v>
      </c>
      <c r="H8" s="4" t="n">
        <v>4288.2</v>
      </c>
      <c r="I8" s="5" t="n">
        <f aca="false">SUM(B8:H8)</f>
        <v>323939.8</v>
      </c>
    </row>
    <row r="9" customFormat="false" ht="12.75" hidden="false" customHeight="false" outlineLevel="0" collapsed="false">
      <c r="A9" s="3" t="s">
        <v>7</v>
      </c>
      <c r="B9" s="4" t="n">
        <v>264869</v>
      </c>
      <c r="C9" s="4" t="n">
        <v>24500</v>
      </c>
      <c r="D9" s="4" t="n">
        <v>4656.6</v>
      </c>
      <c r="E9" s="4" t="n">
        <v>3943</v>
      </c>
      <c r="F9" s="4" t="n">
        <v>7134</v>
      </c>
      <c r="G9" s="4" t="n">
        <v>4608.5</v>
      </c>
      <c r="H9" s="4" t="n">
        <v>4396.6</v>
      </c>
      <c r="I9" s="5" t="n">
        <f aca="false">SUM(B9:H9)</f>
        <v>314107.7</v>
      </c>
    </row>
    <row r="10" customFormat="false" ht="12.75" hidden="false" customHeight="false" outlineLevel="0" collapsed="false">
      <c r="A10" s="3" t="s">
        <v>8</v>
      </c>
      <c r="B10" s="4" t="n">
        <v>269466.2</v>
      </c>
      <c r="C10" s="4" t="n">
        <v>28600</v>
      </c>
      <c r="D10" s="4" t="n">
        <v>4676.9</v>
      </c>
      <c r="E10" s="4" t="n">
        <v>2842.4</v>
      </c>
      <c r="F10" s="4" t="n">
        <v>6353.6</v>
      </c>
      <c r="G10" s="4" t="n">
        <v>4249.3</v>
      </c>
      <c r="H10" s="4" t="n">
        <v>3845.1</v>
      </c>
      <c r="I10" s="5" t="n">
        <f aca="false">SUM(B10:H10)</f>
        <v>320033.5</v>
      </c>
    </row>
    <row r="11" customFormat="false" ht="12.75" hidden="false" customHeight="false" outlineLevel="0" collapsed="false">
      <c r="A11" s="3" t="s">
        <v>9</v>
      </c>
      <c r="B11" s="4" t="n">
        <v>276267.4</v>
      </c>
      <c r="C11" s="4" t="n">
        <v>25200</v>
      </c>
      <c r="D11" s="4" t="n">
        <v>5430.3</v>
      </c>
      <c r="E11" s="4" t="n">
        <v>3191.9</v>
      </c>
      <c r="F11" s="4" t="n">
        <v>6991</v>
      </c>
      <c r="G11" s="4" t="n">
        <v>4527.6</v>
      </c>
      <c r="H11" s="4" t="n">
        <v>4750.2</v>
      </c>
      <c r="I11" s="5" t="n">
        <f aca="false">SUM(B11:H11)</f>
        <v>326358.4</v>
      </c>
    </row>
    <row r="12" customFormat="false" ht="12.75" hidden="false" customHeight="false" outlineLevel="0" collapsed="false">
      <c r="A12" s="3" t="s">
        <v>10</v>
      </c>
      <c r="B12" s="4" t="n">
        <v>252762.9</v>
      </c>
      <c r="C12" s="4" t="n">
        <v>28600</v>
      </c>
      <c r="D12" s="4" t="n">
        <v>5020.5</v>
      </c>
      <c r="E12" s="4" t="n">
        <v>3435.3</v>
      </c>
      <c r="F12" s="4" t="n">
        <v>6816</v>
      </c>
      <c r="G12" s="4" t="n">
        <v>4201.4</v>
      </c>
      <c r="H12" s="4" t="n">
        <v>4208.8</v>
      </c>
      <c r="I12" s="5" t="n">
        <f aca="false">SUM(B12:H12)</f>
        <v>305044.9</v>
      </c>
    </row>
    <row r="13" customFormat="false" ht="12.75" hidden="false" customHeight="false" outlineLevel="0" collapsed="false">
      <c r="A13" s="3" t="s">
        <v>11</v>
      </c>
      <c r="B13" s="4" t="n">
        <v>269648</v>
      </c>
      <c r="C13" s="4" t="n">
        <v>28800</v>
      </c>
      <c r="D13" s="4" t="n">
        <v>4477</v>
      </c>
      <c r="E13" s="4" t="n">
        <v>3423</v>
      </c>
      <c r="F13" s="4" t="n">
        <v>6569</v>
      </c>
      <c r="G13" s="4" t="n">
        <v>3970</v>
      </c>
      <c r="H13" s="4" t="n">
        <v>4507</v>
      </c>
      <c r="I13" s="5" t="n">
        <f aca="false">SUM(B13:H13)</f>
        <v>321394</v>
      </c>
    </row>
    <row r="14" customFormat="false" ht="12.75" hidden="false" customHeight="false" outlineLevel="0" collapsed="false">
      <c r="A14" s="3" t="s">
        <v>12</v>
      </c>
      <c r="B14" s="4" t="n">
        <v>213409</v>
      </c>
      <c r="C14" s="4" t="n">
        <v>56400</v>
      </c>
      <c r="D14" s="4" t="n">
        <v>4753</v>
      </c>
      <c r="E14" s="4" t="n">
        <v>3655</v>
      </c>
      <c r="F14" s="4" t="n">
        <v>6662</v>
      </c>
      <c r="G14" s="4" t="n">
        <v>3941</v>
      </c>
      <c r="H14" s="4" t="n">
        <v>4923</v>
      </c>
      <c r="I14" s="5" t="n">
        <f aca="false">SUM(B14:H14)</f>
        <v>293743</v>
      </c>
    </row>
    <row r="15" customFormat="false" ht="12.75" hidden="false" customHeight="false" outlineLevel="0" collapsed="false">
      <c r="A15" s="3" t="s">
        <v>13</v>
      </c>
      <c r="B15" s="6" t="n">
        <v>237631.4</v>
      </c>
      <c r="C15" s="6" t="n">
        <v>29600</v>
      </c>
      <c r="D15" s="6" t="n">
        <v>4403.6</v>
      </c>
      <c r="E15" s="6" t="n">
        <v>4159.5</v>
      </c>
      <c r="F15" s="6" t="n">
        <v>6901</v>
      </c>
      <c r="G15" s="6" t="n">
        <v>4632.7</v>
      </c>
      <c r="H15" s="6" t="n">
        <v>4721.6</v>
      </c>
      <c r="I15" s="5" t="n">
        <f aca="false">SUM(B15:H15)</f>
        <v>292049.8</v>
      </c>
    </row>
    <row r="16" customFormat="false" ht="12.75" hidden="false" customHeight="false" outlineLevel="0" collapsed="false">
      <c r="A16" s="3" t="s">
        <v>1</v>
      </c>
      <c r="B16" s="7" t="n">
        <f aca="false">SUM(B4:B15)</f>
        <v>2671074.5</v>
      </c>
      <c r="C16" s="7" t="n">
        <f aca="false">SUM(C4:C15)</f>
        <v>424840</v>
      </c>
      <c r="D16" s="7" t="n">
        <f aca="false">SUM(D4:D15)</f>
        <v>53870.7</v>
      </c>
      <c r="E16" s="7" t="n">
        <f aca="false">SUM(E4:E15)</f>
        <v>44594.6</v>
      </c>
      <c r="F16" s="7" t="n">
        <f aca="false">SUM(F4:F15)</f>
        <v>80313.5</v>
      </c>
      <c r="G16" s="7" t="n">
        <f aca="false">SUM(G4:G15)</f>
        <v>51702.5</v>
      </c>
      <c r="H16" s="7" t="n">
        <f aca="false">SUM(H4:H15)</f>
        <v>52326.9</v>
      </c>
      <c r="I16" s="8" t="n">
        <f aca="false">SUM(B16:H16)</f>
        <v>3378722.7</v>
      </c>
    </row>
    <row r="21" customFormat="false" ht="25.5" hidden="false" customHeight="false" outlineLevel="0" collapsed="false">
      <c r="B21" s="9" t="s">
        <v>14</v>
      </c>
      <c r="C21" s="9" t="s">
        <v>14</v>
      </c>
      <c r="D21" s="9" t="s">
        <v>14</v>
      </c>
      <c r="E21" s="9" t="s">
        <v>14</v>
      </c>
      <c r="F21" s="9" t="s">
        <v>14</v>
      </c>
      <c r="G21" s="9" t="s">
        <v>14</v>
      </c>
      <c r="H21" s="9" t="s">
        <v>14</v>
      </c>
      <c r="I21" s="9" t="s">
        <v>15</v>
      </c>
    </row>
    <row r="22" customFormat="false" ht="12.75" hidden="false" customHeight="false" outlineLevel="0" collapsed="false">
      <c r="A22" s="3" t="s">
        <v>2</v>
      </c>
      <c r="B22" s="10" t="n">
        <f aca="false">B4/31</f>
        <v>4000</v>
      </c>
      <c r="C22" s="10" t="n">
        <f aca="false">C4/31</f>
        <v>1063.22580645161</v>
      </c>
      <c r="D22" s="10" t="n">
        <f aca="false">D4/31</f>
        <v>123.08064516129</v>
      </c>
      <c r="E22" s="10" t="n">
        <f aca="false">E4/31</f>
        <v>125.196774193548</v>
      </c>
      <c r="F22" s="10" t="n">
        <f aca="false">F4/31</f>
        <v>200.990322580645</v>
      </c>
      <c r="G22" s="10" t="n">
        <f aca="false">G4/31</f>
        <v>137.145161290323</v>
      </c>
      <c r="H22" s="10" t="n">
        <f aca="false">H4/31</f>
        <v>135.490322580645</v>
      </c>
      <c r="I22" s="10" t="n">
        <f aca="false">SUM(B22:H22)</f>
        <v>5785.12903225806</v>
      </c>
    </row>
    <row r="23" customFormat="false" ht="12.75" hidden="false" customHeight="false" outlineLevel="0" collapsed="false">
      <c r="A23" s="3" t="s">
        <v>3</v>
      </c>
      <c r="B23" s="10" t="n">
        <f aca="false">B5/28</f>
        <v>4000</v>
      </c>
      <c r="C23" s="10" t="n">
        <f aca="false">C5/28</f>
        <v>2040</v>
      </c>
      <c r="D23" s="10" t="n">
        <f aca="false">D5/28</f>
        <v>132.282142857143</v>
      </c>
      <c r="E23" s="10" t="n">
        <f aca="false">E5/28</f>
        <v>126.560714285714</v>
      </c>
      <c r="F23" s="10" t="n">
        <f aca="false">F5/28</f>
        <v>218.007142857143</v>
      </c>
      <c r="G23" s="10" t="n">
        <f aca="false">G5/28</f>
        <v>150.510714285714</v>
      </c>
      <c r="H23" s="10" t="n">
        <f aca="false">H5/28</f>
        <v>144.021428571429</v>
      </c>
      <c r="I23" s="10" t="n">
        <f aca="false">SUM(B23:H23)</f>
        <v>6811.38214285714</v>
      </c>
    </row>
    <row r="24" customFormat="false" ht="12.75" hidden="false" customHeight="false" outlineLevel="0" collapsed="false">
      <c r="A24" s="3" t="s">
        <v>4</v>
      </c>
      <c r="B24" s="10" t="n">
        <f aca="false">B6/31</f>
        <v>7352.77741935484</v>
      </c>
      <c r="C24" s="10" t="n">
        <f aca="false">C6/31</f>
        <v>1832.90322580645</v>
      </c>
      <c r="D24" s="10" t="n">
        <f aca="false">D6/31</f>
        <v>149.732258064516</v>
      </c>
      <c r="E24" s="10" t="n">
        <f aca="false">E6/31</f>
        <v>135.222580645161</v>
      </c>
      <c r="F24" s="10" t="n">
        <f aca="false">F6/31</f>
        <v>249.906451612903</v>
      </c>
      <c r="G24" s="10" t="n">
        <f aca="false">G6/31</f>
        <v>159.845161290323</v>
      </c>
      <c r="H24" s="10" t="n">
        <f aca="false">H6/31</f>
        <v>154.116129032258</v>
      </c>
      <c r="I24" s="10" t="n">
        <f aca="false">SUM(B24:H24)</f>
        <v>10034.5032258065</v>
      </c>
    </row>
    <row r="25" customFormat="false" ht="12.75" hidden="false" customHeight="false" outlineLevel="0" collapsed="false">
      <c r="A25" s="3" t="s">
        <v>5</v>
      </c>
      <c r="B25" s="10" t="n">
        <f aca="false">B7/30</f>
        <v>5409.58</v>
      </c>
      <c r="C25" s="10" t="n">
        <f aca="false">C7/30</f>
        <v>581.333333333333</v>
      </c>
      <c r="D25" s="10" t="n">
        <f aca="false">D7/30</f>
        <v>130.666666666667</v>
      </c>
      <c r="E25" s="10" t="n">
        <f aca="false">E7/30</f>
        <v>138.873333333333</v>
      </c>
      <c r="F25" s="10" t="n">
        <f aca="false">F7/30</f>
        <v>191.543333333333</v>
      </c>
      <c r="G25" s="10" t="n">
        <f aca="false">G7/30</f>
        <v>122.946666666667</v>
      </c>
      <c r="H25" s="10" t="n">
        <f aca="false">H7/30</f>
        <v>122.533333333333</v>
      </c>
      <c r="I25" s="10" t="n">
        <f aca="false">SUM(B25:H25)</f>
        <v>6697.47666666667</v>
      </c>
    </row>
    <row r="26" customFormat="false" ht="12.75" hidden="false" customHeight="false" outlineLevel="0" collapsed="false">
      <c r="A26" s="3" t="s">
        <v>6</v>
      </c>
      <c r="B26" s="10" t="n">
        <f aca="false">B8/31</f>
        <v>8412.80967741936</v>
      </c>
      <c r="C26" s="10" t="n">
        <f aca="false">C8/31</f>
        <v>1251.61290322581</v>
      </c>
      <c r="D26" s="10" t="n">
        <f aca="false">D8/31</f>
        <v>141.022580645161</v>
      </c>
      <c r="E26" s="10" t="n">
        <f aca="false">E8/31</f>
        <v>134.245161290323</v>
      </c>
      <c r="F26" s="10" t="n">
        <f aca="false">F8/31</f>
        <v>227.696774193548</v>
      </c>
      <c r="G26" s="10" t="n">
        <f aca="false">G8/31</f>
        <v>143.954838709677</v>
      </c>
      <c r="H26" s="10" t="n">
        <f aca="false">H8/31</f>
        <v>138.329032258065</v>
      </c>
      <c r="I26" s="10" t="n">
        <f aca="false">SUM(B26:H26)</f>
        <v>10449.6709677419</v>
      </c>
    </row>
    <row r="27" customFormat="false" ht="12.75" hidden="false" customHeight="false" outlineLevel="0" collapsed="false">
      <c r="A27" s="3" t="s">
        <v>7</v>
      </c>
      <c r="B27" s="10" t="n">
        <f aca="false">B9/30</f>
        <v>8828.96666666667</v>
      </c>
      <c r="C27" s="10" t="n">
        <f aca="false">C9/30</f>
        <v>816.666666666667</v>
      </c>
      <c r="D27" s="10" t="n">
        <f aca="false">D9/30</f>
        <v>155.22</v>
      </c>
      <c r="E27" s="10" t="n">
        <f aca="false">E9/30</f>
        <v>131.433333333333</v>
      </c>
      <c r="F27" s="10" t="n">
        <f aca="false">F9/30</f>
        <v>237.8</v>
      </c>
      <c r="G27" s="10" t="n">
        <f aca="false">G9/30</f>
        <v>153.616666666667</v>
      </c>
      <c r="H27" s="10" t="n">
        <f aca="false">H9/30</f>
        <v>146.553333333333</v>
      </c>
      <c r="I27" s="10" t="n">
        <f aca="false">SUM(B27:H27)</f>
        <v>10470.2566666667</v>
      </c>
    </row>
    <row r="28" customFormat="false" ht="12.75" hidden="false" customHeight="false" outlineLevel="0" collapsed="false">
      <c r="A28" s="3" t="s">
        <v>8</v>
      </c>
      <c r="B28" s="10" t="n">
        <f aca="false">B10/31</f>
        <v>8692.45806451613</v>
      </c>
      <c r="C28" s="10" t="n">
        <f aca="false">C10/31</f>
        <v>922.58064516129</v>
      </c>
      <c r="D28" s="10" t="n">
        <f aca="false">D10/31</f>
        <v>150.867741935484</v>
      </c>
      <c r="E28" s="10" t="n">
        <f aca="false">E10/31</f>
        <v>91.6903225806452</v>
      </c>
      <c r="F28" s="10" t="n">
        <f aca="false">F10/31</f>
        <v>204.954838709677</v>
      </c>
      <c r="G28" s="10" t="n">
        <f aca="false">G10/31</f>
        <v>137.074193548387</v>
      </c>
      <c r="H28" s="10" t="n">
        <f aca="false">H10/31</f>
        <v>124.035483870968</v>
      </c>
      <c r="I28" s="10" t="n">
        <f aca="false">SUM(B28:H28)</f>
        <v>10323.6612903226</v>
      </c>
    </row>
    <row r="29" customFormat="false" ht="12.75" hidden="false" customHeight="false" outlineLevel="0" collapsed="false">
      <c r="A29" s="3" t="s">
        <v>9</v>
      </c>
      <c r="B29" s="10" t="n">
        <f aca="false">B11/31</f>
        <v>8911.85161290323</v>
      </c>
      <c r="C29" s="10" t="n">
        <f aca="false">C11/31</f>
        <v>812.903225806452</v>
      </c>
      <c r="D29" s="10" t="n">
        <f aca="false">D11/31</f>
        <v>175.170967741936</v>
      </c>
      <c r="E29" s="10" t="n">
        <f aca="false">E11/31</f>
        <v>102.964516129032</v>
      </c>
      <c r="F29" s="10" t="n">
        <f aca="false">F11/31</f>
        <v>225.516129032258</v>
      </c>
      <c r="G29" s="10" t="n">
        <f aca="false">G11/31</f>
        <v>146.051612903226</v>
      </c>
      <c r="H29" s="10" t="n">
        <f aca="false">H11/31</f>
        <v>153.232258064516</v>
      </c>
      <c r="I29" s="10" t="n">
        <f aca="false">SUM(B29:H29)</f>
        <v>10527.6903225806</v>
      </c>
    </row>
    <row r="30" customFormat="false" ht="12.75" hidden="false" customHeight="false" outlineLevel="0" collapsed="false">
      <c r="A30" s="3" t="s">
        <v>10</v>
      </c>
      <c r="B30" s="10" t="n">
        <f aca="false">B12/30</f>
        <v>8425.43</v>
      </c>
      <c r="C30" s="10" t="n">
        <f aca="false">C12/30</f>
        <v>953.333333333333</v>
      </c>
      <c r="D30" s="10" t="n">
        <f aca="false">D12/30</f>
        <v>167.35</v>
      </c>
      <c r="E30" s="10" t="n">
        <f aca="false">E12/30</f>
        <v>114.51</v>
      </c>
      <c r="F30" s="10" t="n">
        <f aca="false">F12/30</f>
        <v>227.2</v>
      </c>
      <c r="G30" s="10" t="n">
        <f aca="false">G12/30</f>
        <v>140.046666666667</v>
      </c>
      <c r="H30" s="10" t="n">
        <f aca="false">H12/30</f>
        <v>140.293333333333</v>
      </c>
      <c r="I30" s="10" t="n">
        <f aca="false">SUM(B30:H30)</f>
        <v>10168.1633333333</v>
      </c>
    </row>
    <row r="31" customFormat="false" ht="12.75" hidden="false" customHeight="false" outlineLevel="0" collapsed="false">
      <c r="A31" s="3" t="s">
        <v>11</v>
      </c>
      <c r="B31" s="10" t="n">
        <f aca="false">B13/31</f>
        <v>8698.32258064516</v>
      </c>
      <c r="C31" s="10" t="n">
        <f aca="false">C13/31</f>
        <v>929.032258064516</v>
      </c>
      <c r="D31" s="10" t="n">
        <f aca="false">D13/31</f>
        <v>144.41935483871</v>
      </c>
      <c r="E31" s="10" t="n">
        <f aca="false">E13/31</f>
        <v>110.41935483871</v>
      </c>
      <c r="F31" s="10" t="n">
        <f aca="false">F13/31</f>
        <v>211.903225806452</v>
      </c>
      <c r="G31" s="10" t="n">
        <f aca="false">G13/31</f>
        <v>128.064516129032</v>
      </c>
      <c r="H31" s="10" t="n">
        <f aca="false">H13/31</f>
        <v>145.387096774194</v>
      </c>
      <c r="I31" s="10" t="n">
        <f aca="false">SUM(B31:H31)</f>
        <v>10367.5483870968</v>
      </c>
    </row>
    <row r="32" customFormat="false" ht="12.75" hidden="false" customHeight="false" outlineLevel="0" collapsed="false">
      <c r="A32" s="3" t="s">
        <v>12</v>
      </c>
      <c r="B32" s="10" t="n">
        <f aca="false">B14/30</f>
        <v>7113.63333333333</v>
      </c>
      <c r="C32" s="10" t="n">
        <f aca="false">C14/30</f>
        <v>1880</v>
      </c>
      <c r="D32" s="10" t="n">
        <f aca="false">D14/30</f>
        <v>158.433333333333</v>
      </c>
      <c r="E32" s="10" t="n">
        <f aca="false">E14/30</f>
        <v>121.833333333333</v>
      </c>
      <c r="F32" s="10" t="n">
        <f aca="false">F14/30</f>
        <v>222.066666666667</v>
      </c>
      <c r="G32" s="10" t="n">
        <f aca="false">G14/30</f>
        <v>131.366666666667</v>
      </c>
      <c r="H32" s="10" t="n">
        <f aca="false">H14/30</f>
        <v>164.1</v>
      </c>
      <c r="I32" s="10" t="n">
        <f aca="false">SUM(B32:H32)</f>
        <v>9791.43333333333</v>
      </c>
    </row>
    <row r="33" customFormat="false" ht="12.75" hidden="false" customHeight="false" outlineLevel="0" collapsed="false">
      <c r="A33" s="3" t="s">
        <v>13</v>
      </c>
      <c r="B33" s="10" t="n">
        <f aca="false">B15/31</f>
        <v>7665.52903225806</v>
      </c>
      <c r="C33" s="10" t="n">
        <f aca="false">C15/31</f>
        <v>954.838709677419</v>
      </c>
      <c r="D33" s="10" t="n">
        <f aca="false">D15/31</f>
        <v>142.051612903226</v>
      </c>
      <c r="E33" s="10" t="n">
        <f aca="false">E15/31</f>
        <v>134.177419354839</v>
      </c>
      <c r="F33" s="10" t="n">
        <f aca="false">F15/31</f>
        <v>222.612903225806</v>
      </c>
      <c r="G33" s="10" t="n">
        <f aca="false">G15/31</f>
        <v>149.441935483871</v>
      </c>
      <c r="H33" s="10" t="n">
        <f aca="false">H15/31</f>
        <v>152.309677419355</v>
      </c>
      <c r="I33" s="10" t="n">
        <f aca="false">SUM(B33:H33)</f>
        <v>9420.96129032258</v>
      </c>
    </row>
    <row r="34" customFormat="false" ht="12.75" hidden="false" customHeight="false" outlineLevel="0" collapsed="false">
      <c r="A34" s="3" t="s">
        <v>1</v>
      </c>
      <c r="B34" s="11" t="n">
        <f aca="false">SUM(B22:B33)</f>
        <v>87511.3583870968</v>
      </c>
      <c r="C34" s="11" t="n">
        <f aca="false">SUM(C22:C33)</f>
        <v>14038.4301075269</v>
      </c>
      <c r="D34" s="11" t="n">
        <f aca="false">SUM(D22:D33)</f>
        <v>1770.29730414747</v>
      </c>
      <c r="E34" s="11" t="n">
        <f aca="false">SUM(E22:E33)</f>
        <v>1467.12684331797</v>
      </c>
      <c r="F34" s="11" t="n">
        <f aca="false">SUM(F22:F33)</f>
        <v>2640.19778801843</v>
      </c>
      <c r="G34" s="11" t="n">
        <f aca="false">SUM(G22:G33)</f>
        <v>1700.06480030722</v>
      </c>
      <c r="H34" s="11" t="n">
        <f aca="false">SUM(H22:H33)</f>
        <v>1720.40142857143</v>
      </c>
      <c r="I34" s="11" t="n">
        <f aca="false">SUM(B34:H34)</f>
        <v>110847.876658986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6:IW102"/>
  <sheetViews>
    <sheetView showFormulas="false" showGridLines="true" showRowColHeaders="true" showZeros="true" rightToLeft="false" tabSelected="false" showOutlineSymbols="true" defaultGridColor="true" view="normal" topLeftCell="A13" colorId="64" zoomScale="75" zoomScaleNormal="75" zoomScalePageLayoutView="80" workbookViewId="0">
      <selection pane="topLeft" activeCell="B43" activeCellId="0" sqref="B43"/>
    </sheetView>
  </sheetViews>
  <sheetFormatPr defaultColWidth="8.84765625" defaultRowHeight="12.75" customHeight="true" zeroHeight="false" outlineLevelRow="0" outlineLevelCol="0"/>
  <cols>
    <col collapsed="false" customWidth="true" hidden="false" outlineLevel="0" max="1" min="1" style="12" width="31.56"/>
    <col collapsed="false" customWidth="true" hidden="false" outlineLevel="0" max="8" min="2" style="13" width="22.42"/>
    <col collapsed="false" customWidth="true" hidden="false" outlineLevel="0" max="9" min="9" style="12" width="13.14"/>
    <col collapsed="false" customWidth="false" hidden="false" outlineLevel="0" max="257" min="10" style="12" width="8.85"/>
  </cols>
  <sheetData>
    <row r="6" customFormat="false" ht="13.5" hidden="false" customHeight="false" outlineLevel="0" collapsed="false"/>
    <row r="7" customFormat="false" ht="24" hidden="false" customHeight="true" outlineLevel="0" collapsed="false">
      <c r="A7" s="14" t="s">
        <v>16</v>
      </c>
      <c r="B7" s="14"/>
      <c r="C7" s="14"/>
      <c r="D7" s="14"/>
      <c r="E7" s="14"/>
      <c r="F7" s="14"/>
      <c r="G7" s="14"/>
      <c r="H7" s="14"/>
      <c r="I7" s="14"/>
    </row>
    <row r="10" customFormat="false" ht="12.75" hidden="false" customHeight="false" outlineLevel="0" collapsed="false">
      <c r="A10" s="15"/>
      <c r="B10" s="16"/>
      <c r="C10" s="16"/>
      <c r="D10" s="16"/>
      <c r="E10" s="16"/>
      <c r="F10" s="16"/>
      <c r="G10" s="16"/>
      <c r="H10" s="16"/>
    </row>
    <row r="11" customFormat="false" ht="15.75" hidden="false" customHeight="true" outlineLevel="0" collapsed="false">
      <c r="B11" s="17" t="s">
        <v>17</v>
      </c>
      <c r="C11" s="17" t="s">
        <v>18</v>
      </c>
      <c r="D11" s="17" t="s">
        <v>19</v>
      </c>
      <c r="E11" s="17" t="s">
        <v>20</v>
      </c>
      <c r="F11" s="17" t="s">
        <v>21</v>
      </c>
      <c r="G11" s="17" t="s">
        <v>22</v>
      </c>
      <c r="H11" s="17" t="s">
        <v>23</v>
      </c>
    </row>
    <row r="12" customFormat="false" ht="29.25" hidden="false" customHeight="true" outlineLevel="0" collapsed="false">
      <c r="A12" s="18" t="s">
        <v>24</v>
      </c>
      <c r="B12" s="19" t="s">
        <v>25</v>
      </c>
      <c r="C12" s="19" t="s">
        <v>25</v>
      </c>
      <c r="D12" s="19" t="s">
        <v>25</v>
      </c>
      <c r="E12" s="19" t="s">
        <v>25</v>
      </c>
      <c r="F12" s="19" t="s">
        <v>25</v>
      </c>
      <c r="G12" s="19" t="s">
        <v>25</v>
      </c>
      <c r="H12" s="19" t="s">
        <v>25</v>
      </c>
    </row>
    <row r="13" customFormat="false" ht="29.25" hidden="false" customHeight="true" outlineLevel="0" collapsed="false">
      <c r="A13" s="18" t="s">
        <v>26</v>
      </c>
      <c r="B13" s="20" t="s">
        <v>27</v>
      </c>
      <c r="C13" s="20" t="s">
        <v>28</v>
      </c>
      <c r="D13" s="20" t="s">
        <v>29</v>
      </c>
      <c r="E13" s="20" t="s">
        <v>30</v>
      </c>
      <c r="F13" s="20" t="s">
        <v>31</v>
      </c>
      <c r="G13" s="20" t="s">
        <v>32</v>
      </c>
      <c r="H13" s="20" t="s">
        <v>33</v>
      </c>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c r="IW13" s="21"/>
    </row>
    <row r="14" customFormat="false" ht="29.25" hidden="false" customHeight="true" outlineLevel="0" collapsed="false">
      <c r="A14" s="18"/>
      <c r="B14" s="19" t="s">
        <v>34</v>
      </c>
      <c r="C14" s="19" t="s">
        <v>35</v>
      </c>
      <c r="D14" s="19" t="s">
        <v>36</v>
      </c>
      <c r="E14" s="19" t="s">
        <v>37</v>
      </c>
      <c r="F14" s="19" t="s">
        <v>38</v>
      </c>
      <c r="G14" s="19" t="s">
        <v>39</v>
      </c>
      <c r="H14" s="19" t="s">
        <v>40</v>
      </c>
    </row>
    <row r="15" customFormat="false" ht="29.25" hidden="false" customHeight="true" outlineLevel="0" collapsed="false">
      <c r="A15" s="18" t="s">
        <v>41</v>
      </c>
      <c r="B15" s="19" t="s">
        <v>42</v>
      </c>
      <c r="C15" s="19" t="s">
        <v>42</v>
      </c>
      <c r="D15" s="19" t="s">
        <v>42</v>
      </c>
      <c r="E15" s="19" t="s">
        <v>42</v>
      </c>
      <c r="F15" s="19" t="s">
        <v>42</v>
      </c>
      <c r="G15" s="19" t="s">
        <v>42</v>
      </c>
      <c r="H15" s="19" t="s">
        <v>42</v>
      </c>
    </row>
    <row r="16" customFormat="false" ht="29.25" hidden="false" customHeight="true" outlineLevel="0" collapsed="false">
      <c r="A16" s="18" t="s">
        <v>43</v>
      </c>
      <c r="B16" s="19" t="s">
        <v>44</v>
      </c>
      <c r="C16" s="19" t="s">
        <v>44</v>
      </c>
      <c r="D16" s="19" t="s">
        <v>44</v>
      </c>
      <c r="E16" s="19" t="s">
        <v>44</v>
      </c>
      <c r="F16" s="19" t="s">
        <v>44</v>
      </c>
      <c r="G16" s="19" t="s">
        <v>44</v>
      </c>
      <c r="H16" s="19" t="s">
        <v>44</v>
      </c>
    </row>
    <row r="17" customFormat="false" ht="29.25" hidden="false" customHeight="true" outlineLevel="0" collapsed="false">
      <c r="A17" s="18" t="s">
        <v>45</v>
      </c>
      <c r="B17" s="19" t="s">
        <v>46</v>
      </c>
      <c r="C17" s="19" t="s">
        <v>47</v>
      </c>
      <c r="D17" s="19" t="s">
        <v>48</v>
      </c>
      <c r="E17" s="19" t="s">
        <v>49</v>
      </c>
      <c r="F17" s="19" t="s">
        <v>50</v>
      </c>
      <c r="G17" s="19" t="s">
        <v>51</v>
      </c>
      <c r="H17" s="19" t="s">
        <v>52</v>
      </c>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c r="IW17" s="21"/>
    </row>
    <row r="18" customFormat="false" ht="29.25" hidden="false" customHeight="true" outlineLevel="0" collapsed="false">
      <c r="A18" s="18" t="s">
        <v>53</v>
      </c>
      <c r="B18" s="22" t="s">
        <v>54</v>
      </c>
      <c r="C18" s="22" t="s">
        <v>54</v>
      </c>
      <c r="D18" s="22" t="s">
        <v>54</v>
      </c>
      <c r="E18" s="22" t="s">
        <v>54</v>
      </c>
      <c r="F18" s="22" t="s">
        <v>54</v>
      </c>
      <c r="G18" s="22" t="s">
        <v>54</v>
      </c>
      <c r="H18" s="22" t="s">
        <v>54</v>
      </c>
    </row>
    <row r="19" customFormat="false" ht="39.75" hidden="false" customHeight="true" outlineLevel="0" collapsed="false">
      <c r="A19" s="23" t="s">
        <v>55</v>
      </c>
      <c r="B19" s="24" t="s">
        <v>56</v>
      </c>
      <c r="C19" s="24" t="s">
        <v>56</v>
      </c>
      <c r="D19" s="24" t="s">
        <v>56</v>
      </c>
      <c r="E19" s="24" t="s">
        <v>56</v>
      </c>
      <c r="F19" s="24" t="s">
        <v>56</v>
      </c>
      <c r="G19" s="24" t="s">
        <v>56</v>
      </c>
      <c r="H19" s="24" t="s">
        <v>56</v>
      </c>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c r="GX19" s="25"/>
      <c r="GY19" s="25"/>
      <c r="GZ19" s="25"/>
      <c r="HA19" s="25"/>
      <c r="HB19" s="25"/>
      <c r="HC19" s="25"/>
      <c r="HD19" s="25"/>
      <c r="HE19" s="25"/>
      <c r="HF19" s="25"/>
      <c r="HG19" s="25"/>
      <c r="HH19" s="25"/>
      <c r="HI19" s="25"/>
      <c r="HJ19" s="25"/>
      <c r="HK19" s="25"/>
      <c r="HL19" s="25"/>
      <c r="HM19" s="25"/>
      <c r="HN19" s="25"/>
      <c r="HO19" s="25"/>
      <c r="HP19" s="25"/>
      <c r="HQ19" s="25"/>
      <c r="HR19" s="25"/>
      <c r="HS19" s="25"/>
      <c r="HT19" s="25"/>
      <c r="HU19" s="25"/>
      <c r="HV19" s="25"/>
      <c r="HW19" s="25"/>
      <c r="HX19" s="25"/>
      <c r="HY19" s="25"/>
      <c r="HZ19" s="25"/>
      <c r="IA19" s="25"/>
      <c r="IB19" s="25"/>
      <c r="IC19" s="25"/>
      <c r="ID19" s="25"/>
      <c r="IE19" s="25"/>
      <c r="IF19" s="25"/>
      <c r="IG19" s="25"/>
      <c r="IH19" s="25"/>
      <c r="II19" s="25"/>
      <c r="IJ19" s="25"/>
      <c r="IK19" s="25"/>
      <c r="IL19" s="25"/>
      <c r="IM19" s="25"/>
      <c r="IN19" s="25"/>
      <c r="IO19" s="25"/>
      <c r="IP19" s="25"/>
      <c r="IQ19" s="25"/>
      <c r="IR19" s="25"/>
      <c r="IS19" s="25"/>
      <c r="IT19" s="25"/>
      <c r="IU19" s="25"/>
      <c r="IV19" s="25"/>
      <c r="IW19" s="25"/>
    </row>
    <row r="20" customFormat="false" ht="12.75" hidden="false" customHeight="false" outlineLevel="0" collapsed="false">
      <c r="A20" s="26"/>
      <c r="B20" s="27"/>
      <c r="C20" s="27"/>
      <c r="D20" s="27"/>
      <c r="E20" s="27"/>
      <c r="F20" s="27"/>
      <c r="G20" s="27"/>
      <c r="H20" s="27"/>
    </row>
    <row r="21" customFormat="false" ht="12.75" hidden="false" customHeight="false" outlineLevel="0" collapsed="false">
      <c r="A21" s="1"/>
      <c r="B21" s="2" t="s">
        <v>0</v>
      </c>
      <c r="C21" s="2" t="s">
        <v>0</v>
      </c>
      <c r="D21" s="2" t="s">
        <v>0</v>
      </c>
      <c r="E21" s="2" t="s">
        <v>0</v>
      </c>
      <c r="F21" s="2" t="s">
        <v>0</v>
      </c>
      <c r="G21" s="2" t="s">
        <v>0</v>
      </c>
      <c r="H21" s="2" t="s">
        <v>0</v>
      </c>
      <c r="I21" s="2" t="s">
        <v>1</v>
      </c>
    </row>
    <row r="22" customFormat="false" ht="12.75" hidden="false" customHeight="false" outlineLevel="0" collapsed="false">
      <c r="A22" s="3" t="s">
        <v>2</v>
      </c>
      <c r="B22" s="4" t="n">
        <v>124000</v>
      </c>
      <c r="C22" s="4" t="n">
        <v>32960</v>
      </c>
      <c r="D22" s="4" t="n">
        <v>3815.5</v>
      </c>
      <c r="E22" s="4" t="n">
        <v>3881.1</v>
      </c>
      <c r="F22" s="4" t="n">
        <v>6230.7</v>
      </c>
      <c r="G22" s="4" t="n">
        <v>4251.5</v>
      </c>
      <c r="H22" s="4" t="n">
        <v>4200.2</v>
      </c>
      <c r="I22" s="5" t="n">
        <f aca="false">SUM(B22:H22)</f>
        <v>179339</v>
      </c>
    </row>
    <row r="23" customFormat="false" ht="12.75" hidden="false" customHeight="false" outlineLevel="0" collapsed="false">
      <c r="A23" s="3" t="s">
        <v>3</v>
      </c>
      <c r="B23" s="4" t="n">
        <v>112000</v>
      </c>
      <c r="C23" s="4" t="n">
        <v>57120</v>
      </c>
      <c r="D23" s="4" t="n">
        <v>3703.9</v>
      </c>
      <c r="E23" s="4" t="n">
        <v>3543.7</v>
      </c>
      <c r="F23" s="4" t="n">
        <v>6104.2</v>
      </c>
      <c r="G23" s="4" t="n">
        <v>4214.3</v>
      </c>
      <c r="H23" s="4" t="n">
        <v>4032.6</v>
      </c>
      <c r="I23" s="5" t="n">
        <f aca="false">SUM(B23:H23)</f>
        <v>190718.7</v>
      </c>
    </row>
    <row r="24" customFormat="false" ht="12.75" hidden="false" customHeight="false" outlineLevel="0" collapsed="false">
      <c r="A24" s="3" t="s">
        <v>4</v>
      </c>
      <c r="B24" s="4" t="n">
        <v>227936.1</v>
      </c>
      <c r="C24" s="4" t="n">
        <v>56820</v>
      </c>
      <c r="D24" s="4" t="n">
        <v>4641.7</v>
      </c>
      <c r="E24" s="4" t="n">
        <v>4191.9</v>
      </c>
      <c r="F24" s="4" t="n">
        <v>7747.1</v>
      </c>
      <c r="G24" s="4" t="n">
        <v>4955.2</v>
      </c>
      <c r="H24" s="4" t="n">
        <v>4777.6</v>
      </c>
      <c r="I24" s="5" t="n">
        <f aca="false">SUM(B24:H24)</f>
        <v>311069.6</v>
      </c>
    </row>
    <row r="25" customFormat="false" ht="12.75" hidden="false" customHeight="false" outlineLevel="0" collapsed="false">
      <c r="A25" s="3" t="s">
        <v>5</v>
      </c>
      <c r="B25" s="4" t="n">
        <v>162287.4</v>
      </c>
      <c r="C25" s="4" t="n">
        <v>17440</v>
      </c>
      <c r="D25" s="4" t="n">
        <v>3920</v>
      </c>
      <c r="E25" s="4" t="n">
        <v>4166.2</v>
      </c>
      <c r="F25" s="4" t="n">
        <v>5746.3</v>
      </c>
      <c r="G25" s="4" t="n">
        <v>3688.4</v>
      </c>
      <c r="H25" s="4" t="n">
        <v>3676</v>
      </c>
      <c r="I25" s="5" t="n">
        <f aca="false">SUM(B25:H25)</f>
        <v>200924.3</v>
      </c>
    </row>
    <row r="26" customFormat="false" ht="12.75" hidden="false" customHeight="false" outlineLevel="0" collapsed="false">
      <c r="A26" s="3" t="s">
        <v>6</v>
      </c>
      <c r="B26" s="4" t="n">
        <v>260797.1</v>
      </c>
      <c r="C26" s="4" t="n">
        <v>38800</v>
      </c>
      <c r="D26" s="4" t="n">
        <v>4371.7</v>
      </c>
      <c r="E26" s="4" t="n">
        <v>4161.6</v>
      </c>
      <c r="F26" s="4" t="n">
        <v>7058.6</v>
      </c>
      <c r="G26" s="4" t="n">
        <v>4462.6</v>
      </c>
      <c r="H26" s="4" t="n">
        <v>4288.2</v>
      </c>
      <c r="I26" s="5" t="n">
        <f aca="false">SUM(B26:H26)</f>
        <v>323939.8</v>
      </c>
    </row>
    <row r="27" customFormat="false" ht="12.75" hidden="false" customHeight="false" outlineLevel="0" collapsed="false">
      <c r="A27" s="3" t="s">
        <v>7</v>
      </c>
      <c r="B27" s="4" t="n">
        <v>264869</v>
      </c>
      <c r="C27" s="4" t="n">
        <v>24500</v>
      </c>
      <c r="D27" s="4" t="n">
        <v>4656.6</v>
      </c>
      <c r="E27" s="4" t="n">
        <v>3943</v>
      </c>
      <c r="F27" s="4" t="n">
        <v>7134</v>
      </c>
      <c r="G27" s="4" t="n">
        <v>4608.5</v>
      </c>
      <c r="H27" s="4" t="n">
        <v>4396.6</v>
      </c>
      <c r="I27" s="5" t="n">
        <f aca="false">SUM(B27:H27)</f>
        <v>314107.7</v>
      </c>
    </row>
    <row r="28" customFormat="false" ht="12.75" hidden="false" customHeight="false" outlineLevel="0" collapsed="false">
      <c r="A28" s="3" t="s">
        <v>8</v>
      </c>
      <c r="B28" s="4" t="n">
        <v>269466.2</v>
      </c>
      <c r="C28" s="4" t="n">
        <v>28600</v>
      </c>
      <c r="D28" s="4" t="n">
        <v>4676.9</v>
      </c>
      <c r="E28" s="4" t="n">
        <v>2842.4</v>
      </c>
      <c r="F28" s="4" t="n">
        <v>6353.6</v>
      </c>
      <c r="G28" s="4" t="n">
        <v>4249.3</v>
      </c>
      <c r="H28" s="4" t="n">
        <v>3845.1</v>
      </c>
      <c r="I28" s="5" t="n">
        <f aca="false">SUM(B28:H28)</f>
        <v>320033.5</v>
      </c>
    </row>
    <row r="29" customFormat="false" ht="12.75" hidden="false" customHeight="false" outlineLevel="0" collapsed="false">
      <c r="A29" s="3" t="s">
        <v>9</v>
      </c>
      <c r="B29" s="4" t="n">
        <v>276267.4</v>
      </c>
      <c r="C29" s="4" t="n">
        <v>25200</v>
      </c>
      <c r="D29" s="4" t="n">
        <v>5430.3</v>
      </c>
      <c r="E29" s="4" t="n">
        <v>3191.9</v>
      </c>
      <c r="F29" s="4" t="n">
        <v>6991</v>
      </c>
      <c r="G29" s="4" t="n">
        <v>4527.6</v>
      </c>
      <c r="H29" s="4" t="n">
        <v>4750.2</v>
      </c>
      <c r="I29" s="5" t="n">
        <f aca="false">SUM(B29:H29)</f>
        <v>326358.4</v>
      </c>
    </row>
    <row r="30" customFormat="false" ht="12.75" hidden="false" customHeight="false" outlineLevel="0" collapsed="false">
      <c r="A30" s="3" t="s">
        <v>10</v>
      </c>
      <c r="B30" s="4" t="n">
        <v>252762.9</v>
      </c>
      <c r="C30" s="4" t="n">
        <v>28600</v>
      </c>
      <c r="D30" s="4" t="n">
        <v>5020.5</v>
      </c>
      <c r="E30" s="4" t="n">
        <v>3435.3</v>
      </c>
      <c r="F30" s="4" t="n">
        <v>6816</v>
      </c>
      <c r="G30" s="4" t="n">
        <v>4201.4</v>
      </c>
      <c r="H30" s="4" t="n">
        <v>4208.8</v>
      </c>
      <c r="I30" s="5" t="n">
        <f aca="false">SUM(B30:H30)</f>
        <v>305044.9</v>
      </c>
    </row>
    <row r="31" customFormat="false" ht="12.75" hidden="false" customHeight="false" outlineLevel="0" collapsed="false">
      <c r="A31" s="3" t="s">
        <v>11</v>
      </c>
      <c r="B31" s="4" t="n">
        <v>269648</v>
      </c>
      <c r="C31" s="4" t="n">
        <v>28800</v>
      </c>
      <c r="D31" s="4" t="n">
        <v>4477</v>
      </c>
      <c r="E31" s="4" t="n">
        <v>3423</v>
      </c>
      <c r="F31" s="4" t="n">
        <v>6569</v>
      </c>
      <c r="G31" s="4" t="n">
        <v>3970</v>
      </c>
      <c r="H31" s="4" t="n">
        <v>4507</v>
      </c>
      <c r="I31" s="5" t="n">
        <f aca="false">SUM(B31:H31)</f>
        <v>321394</v>
      </c>
    </row>
    <row r="32" customFormat="false" ht="12.75" hidden="false" customHeight="false" outlineLevel="0" collapsed="false">
      <c r="A32" s="3" t="s">
        <v>12</v>
      </c>
      <c r="B32" s="4" t="n">
        <v>213409</v>
      </c>
      <c r="C32" s="4" t="n">
        <v>56400</v>
      </c>
      <c r="D32" s="4" t="n">
        <v>4753</v>
      </c>
      <c r="E32" s="4" t="n">
        <v>3655</v>
      </c>
      <c r="F32" s="4" t="n">
        <v>6662</v>
      </c>
      <c r="G32" s="4" t="n">
        <v>3941</v>
      </c>
      <c r="H32" s="4" t="n">
        <v>4923</v>
      </c>
      <c r="I32" s="5" t="n">
        <f aca="false">SUM(B32:H32)</f>
        <v>293743</v>
      </c>
    </row>
    <row r="33" customFormat="false" ht="12.75" hidden="false" customHeight="false" outlineLevel="0" collapsed="false">
      <c r="A33" s="3" t="s">
        <v>13</v>
      </c>
      <c r="B33" s="6" t="n">
        <v>237631.4</v>
      </c>
      <c r="C33" s="6" t="n">
        <v>29600</v>
      </c>
      <c r="D33" s="6" t="n">
        <v>4403.6</v>
      </c>
      <c r="E33" s="6" t="n">
        <v>4159.5</v>
      </c>
      <c r="F33" s="6" t="n">
        <v>6901</v>
      </c>
      <c r="G33" s="6" t="n">
        <v>4632.7</v>
      </c>
      <c r="H33" s="6" t="n">
        <v>4721.6</v>
      </c>
      <c r="I33" s="5" t="n">
        <f aca="false">SUM(B33:H33)</f>
        <v>292049.8</v>
      </c>
    </row>
    <row r="34" customFormat="false" ht="12.75" hidden="false" customHeight="false" outlineLevel="0" collapsed="false">
      <c r="A34" s="3" t="s">
        <v>1</v>
      </c>
      <c r="B34" s="7" t="n">
        <f aca="false">SUM(B22:B33)</f>
        <v>2671074.5</v>
      </c>
      <c r="C34" s="7" t="n">
        <f aca="false">SUM(C22:C33)</f>
        <v>424840</v>
      </c>
      <c r="D34" s="7" t="n">
        <f aca="false">SUM(D22:D33)</f>
        <v>53870.7</v>
      </c>
      <c r="E34" s="7" t="n">
        <f aca="false">SUM(E22:E33)</f>
        <v>44594.6</v>
      </c>
      <c r="F34" s="7" t="n">
        <f aca="false">SUM(F22:F33)</f>
        <v>80313.5</v>
      </c>
      <c r="G34" s="7" t="n">
        <f aca="false">SUM(G22:G33)</f>
        <v>51702.5</v>
      </c>
      <c r="H34" s="7" t="n">
        <f aca="false">SUM(H22:H33)</f>
        <v>52326.9</v>
      </c>
      <c r="I34" s="8" t="n">
        <f aca="false">SUM(B34:H34)</f>
        <v>3378722.7</v>
      </c>
      <c r="J34" s="28" t="n">
        <v>365</v>
      </c>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c r="ET34" s="28"/>
      <c r="EU34" s="28"/>
      <c r="EV34" s="28"/>
      <c r="EW34" s="28"/>
      <c r="EX34" s="28"/>
      <c r="EY34" s="28"/>
      <c r="EZ34" s="28"/>
      <c r="FA34" s="28"/>
      <c r="FB34" s="28"/>
      <c r="FC34" s="28"/>
      <c r="FD34" s="28"/>
      <c r="FE34" s="28"/>
      <c r="FF34" s="28"/>
      <c r="FG34" s="28"/>
      <c r="FH34" s="28"/>
      <c r="FI34" s="28"/>
      <c r="FJ34" s="28"/>
      <c r="FK34" s="28"/>
      <c r="FL34" s="28"/>
      <c r="FM34" s="28"/>
      <c r="FN34" s="28"/>
      <c r="FO34" s="28"/>
      <c r="FP34" s="28"/>
      <c r="FQ34" s="28"/>
      <c r="FR34" s="28"/>
      <c r="FS34" s="28"/>
      <c r="FT34" s="28"/>
      <c r="FU34" s="28"/>
      <c r="FV34" s="28"/>
      <c r="FW34" s="28"/>
      <c r="FX34" s="28"/>
      <c r="FY34" s="28"/>
      <c r="FZ34" s="28"/>
      <c r="GA34" s="28"/>
      <c r="GB34" s="28"/>
      <c r="GC34" s="28"/>
      <c r="GD34" s="28"/>
      <c r="GE34" s="28"/>
      <c r="GF34" s="28"/>
      <c r="GG34" s="28"/>
      <c r="GH34" s="28"/>
      <c r="GI34" s="28"/>
      <c r="GJ34" s="28"/>
      <c r="GK34" s="28"/>
      <c r="GL34" s="28"/>
      <c r="GM34" s="28"/>
      <c r="GN34" s="28"/>
      <c r="GO34" s="28"/>
      <c r="GP34" s="28"/>
      <c r="GQ34" s="28"/>
      <c r="GR34" s="28"/>
      <c r="GS34" s="28"/>
      <c r="GT34" s="28"/>
      <c r="GU34" s="28"/>
      <c r="GV34" s="28"/>
      <c r="GW34" s="28"/>
      <c r="GX34" s="28"/>
      <c r="GY34" s="28"/>
      <c r="GZ34" s="28"/>
      <c r="HA34" s="28"/>
      <c r="HB34" s="28"/>
      <c r="HC34" s="28"/>
      <c r="HD34" s="28"/>
      <c r="HE34" s="28"/>
      <c r="HF34" s="28"/>
      <c r="HG34" s="28"/>
      <c r="HH34" s="28"/>
      <c r="HI34" s="28"/>
      <c r="HJ34" s="28"/>
      <c r="HK34" s="28"/>
      <c r="HL34" s="28"/>
      <c r="HM34" s="28"/>
      <c r="HN34" s="28"/>
      <c r="HO34" s="28"/>
      <c r="HP34" s="28"/>
      <c r="HQ34" s="28"/>
      <c r="HR34" s="28"/>
      <c r="HS34" s="28"/>
      <c r="HT34" s="28"/>
      <c r="HU34" s="28"/>
      <c r="HV34" s="28"/>
      <c r="HW34" s="28"/>
      <c r="HX34" s="28"/>
      <c r="HY34" s="28"/>
      <c r="HZ34" s="28"/>
      <c r="IA34" s="28"/>
      <c r="IB34" s="28"/>
      <c r="IC34" s="28"/>
      <c r="ID34" s="28"/>
      <c r="IE34" s="28"/>
      <c r="IF34" s="28"/>
      <c r="IG34" s="28"/>
      <c r="IH34" s="28"/>
      <c r="II34" s="28"/>
      <c r="IJ34" s="28"/>
      <c r="IK34" s="28"/>
      <c r="IL34" s="28"/>
      <c r="IM34" s="28"/>
      <c r="IN34" s="28"/>
      <c r="IO34" s="28"/>
      <c r="IP34" s="28"/>
      <c r="IQ34" s="28"/>
      <c r="IR34" s="28"/>
      <c r="IS34" s="28"/>
      <c r="IT34" s="28"/>
      <c r="IU34" s="28"/>
      <c r="IV34" s="28"/>
      <c r="IW34" s="28"/>
    </row>
    <row r="35" customFormat="false" ht="12.75" hidden="false" customHeight="false" outlineLevel="0" collapsed="false">
      <c r="A35" s="29"/>
      <c r="B35" s="16"/>
      <c r="C35" s="16"/>
      <c r="D35" s="16"/>
      <c r="E35" s="16"/>
      <c r="F35" s="16"/>
      <c r="G35" s="16"/>
      <c r="H35" s="16"/>
    </row>
    <row r="36" customFormat="false" ht="12.75" hidden="false" customHeight="false" outlineLevel="0" collapsed="false">
      <c r="A36" s="29"/>
      <c r="B36" s="16"/>
      <c r="C36" s="16"/>
      <c r="D36" s="16"/>
      <c r="E36" s="16"/>
      <c r="F36" s="16"/>
      <c r="G36" s="16"/>
      <c r="H36" s="16"/>
      <c r="I36" s="12" t="n">
        <f aca="false">I34/J34</f>
        <v>9256.77452054794</v>
      </c>
    </row>
    <row r="37" customFormat="false" ht="12.75" hidden="false" customHeight="false" outlineLevel="0" collapsed="false">
      <c r="A37" s="29"/>
      <c r="B37" s="16"/>
      <c r="C37" s="16"/>
      <c r="D37" s="16"/>
      <c r="E37" s="16"/>
      <c r="F37" s="16"/>
      <c r="G37" s="16"/>
      <c r="H37" s="16"/>
    </row>
    <row r="38" customFormat="false" ht="12.75" hidden="false" customHeight="false" outlineLevel="0" collapsed="false">
      <c r="A38" s="29"/>
      <c r="B38" s="16"/>
      <c r="C38" s="16"/>
      <c r="D38" s="16"/>
      <c r="E38" s="16"/>
      <c r="F38" s="16"/>
      <c r="G38" s="16"/>
      <c r="H38" s="16"/>
    </row>
    <row r="39" customFormat="false" ht="12.75" hidden="false" customHeight="false" outlineLevel="0" collapsed="false">
      <c r="A39" s="29"/>
      <c r="B39" s="16"/>
      <c r="C39" s="16"/>
      <c r="D39" s="16"/>
      <c r="E39" s="16"/>
      <c r="F39" s="16"/>
      <c r="G39" s="16"/>
      <c r="H39" s="16"/>
    </row>
    <row r="40" customFormat="false" ht="12.75" hidden="false" customHeight="false" outlineLevel="0" collapsed="false">
      <c r="A40" s="29"/>
      <c r="B40" s="16"/>
      <c r="C40" s="16"/>
      <c r="D40" s="16"/>
      <c r="E40" s="16"/>
      <c r="F40" s="16"/>
      <c r="G40" s="16"/>
      <c r="H40" s="16"/>
    </row>
    <row r="41" customFormat="false" ht="12.75" hidden="false" customHeight="false" outlineLevel="0" collapsed="false">
      <c r="A41" s="21"/>
    </row>
    <row r="42" customFormat="false" ht="12.75" hidden="false" customHeight="false" outlineLevel="0" collapsed="false">
      <c r="A42" s="21"/>
    </row>
    <row r="43" customFormat="false" ht="12.75" hidden="false" customHeight="false" outlineLevel="0" collapsed="false">
      <c r="A43" s="21"/>
    </row>
    <row r="44" customFormat="false" ht="12.75" hidden="false" customHeight="false" outlineLevel="0" collapsed="false">
      <c r="A44" s="21"/>
    </row>
    <row r="45" customFormat="false" ht="12.75" hidden="false" customHeight="false" outlineLevel="0" collapsed="false">
      <c r="A45" s="21"/>
    </row>
    <row r="46" customFormat="false" ht="12.75" hidden="false" customHeight="false" outlineLevel="0" collapsed="false">
      <c r="A46" s="21"/>
    </row>
    <row r="47" customFormat="false" ht="12.75" hidden="false" customHeight="false" outlineLevel="0" collapsed="false">
      <c r="A47" s="21"/>
    </row>
    <row r="48" customFormat="false" ht="12.75" hidden="false" customHeight="false" outlineLevel="0" collapsed="false">
      <c r="A48" s="21"/>
    </row>
    <row r="49" customFormat="false" ht="12.75" hidden="false" customHeight="false" outlineLevel="0" collapsed="false">
      <c r="A49" s="21"/>
    </row>
    <row r="50" customFormat="false" ht="12.75" hidden="false" customHeight="false" outlineLevel="0" collapsed="false">
      <c r="A50" s="21"/>
    </row>
    <row r="51" customFormat="false" ht="12.75" hidden="false" customHeight="false" outlineLevel="0" collapsed="false">
      <c r="A51" s="21"/>
    </row>
    <row r="52" customFormat="false" ht="12.75" hidden="false" customHeight="false" outlineLevel="0" collapsed="false">
      <c r="A52" s="21"/>
    </row>
    <row r="53" customFormat="false" ht="12.75" hidden="false" customHeight="false" outlineLevel="0" collapsed="false">
      <c r="A53" s="21"/>
    </row>
    <row r="54" customFormat="false" ht="12.75" hidden="false" customHeight="false" outlineLevel="0" collapsed="false">
      <c r="A54" s="21"/>
    </row>
    <row r="55" customFormat="false" ht="12.75" hidden="false" customHeight="false" outlineLevel="0" collapsed="false">
      <c r="A55" s="21"/>
    </row>
    <row r="56" customFormat="false" ht="12.75" hidden="false" customHeight="false" outlineLevel="0" collapsed="false">
      <c r="A56" s="21"/>
    </row>
    <row r="57" customFormat="false" ht="12.75" hidden="false" customHeight="false" outlineLevel="0" collapsed="false">
      <c r="A57" s="21"/>
    </row>
    <row r="58" customFormat="false" ht="12.75" hidden="false" customHeight="false" outlineLevel="0" collapsed="false">
      <c r="A58" s="21"/>
    </row>
    <row r="59" customFormat="false" ht="12.75" hidden="false" customHeight="false" outlineLevel="0" collapsed="false">
      <c r="A59" s="21"/>
    </row>
    <row r="60" customFormat="false" ht="12.75" hidden="false" customHeight="false" outlineLevel="0" collapsed="false">
      <c r="A60" s="21"/>
    </row>
    <row r="61" customFormat="false" ht="12.75" hidden="false" customHeight="false" outlineLevel="0" collapsed="false">
      <c r="A61" s="21"/>
    </row>
    <row r="62" customFormat="false" ht="12.75" hidden="false" customHeight="false" outlineLevel="0" collapsed="false">
      <c r="A62" s="21"/>
    </row>
    <row r="63" customFormat="false" ht="12.75" hidden="false" customHeight="false" outlineLevel="0" collapsed="false">
      <c r="A63" s="21"/>
    </row>
    <row r="64" customFormat="false" ht="12.75" hidden="false" customHeight="false" outlineLevel="0" collapsed="false">
      <c r="A64" s="21"/>
    </row>
    <row r="65" customFormat="false" ht="12.75" hidden="false" customHeight="false" outlineLevel="0" collapsed="false">
      <c r="A65" s="21"/>
    </row>
    <row r="66" customFormat="false" ht="12.75" hidden="false" customHeight="false" outlineLevel="0" collapsed="false">
      <c r="A66" s="21"/>
    </row>
    <row r="67" customFormat="false" ht="12.75" hidden="false" customHeight="false" outlineLevel="0" collapsed="false">
      <c r="A67" s="21"/>
    </row>
    <row r="68" customFormat="false" ht="12.75" hidden="false" customHeight="false" outlineLevel="0" collapsed="false">
      <c r="A68" s="21"/>
    </row>
    <row r="69" customFormat="false" ht="12.75" hidden="false" customHeight="false" outlineLevel="0" collapsed="false">
      <c r="A69" s="21"/>
    </row>
    <row r="70" customFormat="false" ht="12.75" hidden="false" customHeight="false" outlineLevel="0" collapsed="false">
      <c r="A70" s="21"/>
    </row>
    <row r="71" customFormat="false" ht="12.75" hidden="false" customHeight="false" outlineLevel="0" collapsed="false">
      <c r="A71" s="21"/>
    </row>
    <row r="72" customFormat="false" ht="12.75" hidden="false" customHeight="false" outlineLevel="0" collapsed="false">
      <c r="A72" s="21"/>
    </row>
    <row r="73" customFormat="false" ht="12.75" hidden="false" customHeight="false" outlineLevel="0" collapsed="false">
      <c r="A73" s="21"/>
    </row>
    <row r="74" customFormat="false" ht="12.75" hidden="false" customHeight="false" outlineLevel="0" collapsed="false">
      <c r="A74" s="21"/>
    </row>
    <row r="75" customFormat="false" ht="12.75" hidden="false" customHeight="false" outlineLevel="0" collapsed="false">
      <c r="A75" s="21"/>
    </row>
    <row r="76" customFormat="false" ht="12.75" hidden="false" customHeight="false" outlineLevel="0" collapsed="false">
      <c r="A76" s="21"/>
    </row>
    <row r="77" customFormat="false" ht="12.75" hidden="false" customHeight="false" outlineLevel="0" collapsed="false">
      <c r="A77" s="21"/>
    </row>
    <row r="78" customFormat="false" ht="12.75" hidden="false" customHeight="false" outlineLevel="0" collapsed="false">
      <c r="A78" s="21"/>
    </row>
    <row r="79" customFormat="false" ht="12.75" hidden="false" customHeight="false" outlineLevel="0" collapsed="false">
      <c r="A79" s="21"/>
    </row>
    <row r="80" customFormat="false" ht="12.75" hidden="false" customHeight="false" outlineLevel="0" collapsed="false">
      <c r="A80" s="21"/>
    </row>
    <row r="81" customFormat="false" ht="12.75" hidden="false" customHeight="false" outlineLevel="0" collapsed="false">
      <c r="A81" s="21"/>
    </row>
    <row r="82" customFormat="false" ht="12.75" hidden="false" customHeight="false" outlineLevel="0" collapsed="false">
      <c r="A82" s="21"/>
    </row>
    <row r="83" customFormat="false" ht="12.75" hidden="false" customHeight="false" outlineLevel="0" collapsed="false">
      <c r="A83" s="21"/>
    </row>
    <row r="84" customFormat="false" ht="12.75" hidden="false" customHeight="false" outlineLevel="0" collapsed="false">
      <c r="A84" s="21"/>
    </row>
    <row r="85" customFormat="false" ht="12.75" hidden="false" customHeight="false" outlineLevel="0" collapsed="false">
      <c r="A85" s="21"/>
    </row>
    <row r="86" customFormat="false" ht="12.75" hidden="false" customHeight="false" outlineLevel="0" collapsed="false">
      <c r="A86" s="21"/>
    </row>
    <row r="87" customFormat="false" ht="12.75" hidden="false" customHeight="false" outlineLevel="0" collapsed="false">
      <c r="A87" s="21"/>
    </row>
    <row r="88" customFormat="false" ht="12.75" hidden="false" customHeight="false" outlineLevel="0" collapsed="false">
      <c r="A88" s="21"/>
    </row>
    <row r="89" customFormat="false" ht="12.75" hidden="false" customHeight="false" outlineLevel="0" collapsed="false">
      <c r="A89" s="21"/>
    </row>
    <row r="90" customFormat="false" ht="12.75" hidden="false" customHeight="false" outlineLevel="0" collapsed="false">
      <c r="A90" s="21"/>
    </row>
    <row r="91" customFormat="false" ht="12.75" hidden="false" customHeight="false" outlineLevel="0" collapsed="false">
      <c r="A91" s="21"/>
    </row>
    <row r="92" customFormat="false" ht="12.75" hidden="false" customHeight="false" outlineLevel="0" collapsed="false">
      <c r="A92" s="21"/>
    </row>
    <row r="93" customFormat="false" ht="12.75" hidden="false" customHeight="false" outlineLevel="0" collapsed="false">
      <c r="A93" s="21"/>
    </row>
    <row r="94" customFormat="false" ht="12.75" hidden="false" customHeight="false" outlineLevel="0" collapsed="false">
      <c r="A94" s="21"/>
    </row>
    <row r="95" customFormat="false" ht="12.75" hidden="false" customHeight="false" outlineLevel="0" collapsed="false">
      <c r="A95" s="21"/>
    </row>
    <row r="96" customFormat="false" ht="12.75" hidden="false" customHeight="false" outlineLevel="0" collapsed="false">
      <c r="A96" s="21"/>
    </row>
    <row r="97" customFormat="false" ht="12.75" hidden="false" customHeight="false" outlineLevel="0" collapsed="false">
      <c r="A97" s="21"/>
    </row>
    <row r="98" customFormat="false" ht="12.75" hidden="false" customHeight="false" outlineLevel="0" collapsed="false">
      <c r="A98" s="21"/>
    </row>
    <row r="99" customFormat="false" ht="12.75" hidden="false" customHeight="false" outlineLevel="0" collapsed="false">
      <c r="A99" s="21"/>
    </row>
    <row r="100" customFormat="false" ht="12.75" hidden="false" customHeight="false" outlineLevel="0" collapsed="false">
      <c r="A100" s="21"/>
    </row>
    <row r="101" customFormat="false" ht="12.75" hidden="false" customHeight="false" outlineLevel="0" collapsed="false">
      <c r="A101" s="21"/>
    </row>
    <row r="102" customFormat="false" ht="12.75" hidden="false" customHeight="false" outlineLevel="0" collapsed="false">
      <c r="A102" s="21"/>
    </row>
  </sheetData>
  <mergeCells count="2">
    <mergeCell ref="A7:I7"/>
    <mergeCell ref="A13:A14"/>
  </mergeCells>
  <printOptions headings="false" gridLines="false" gridLinesSet="true" horizontalCentered="false" verticalCentered="false"/>
  <pageMargins left="0.390277777777778" right="0.25" top="0.5" bottom="0.5" header="0.5" footer="0.5"/>
  <pageSetup paperSize="5" scale="100" fitToWidth="1" fitToHeight="1" pageOrder="downThenOver" orientation="landscape" blackAndWhite="false" draft="false" cellComments="none" horizontalDpi="300" verticalDpi="300" copies="1"/>
  <headerFooter differentFirst="false" differentOddEven="false">
    <oddHeader>&amp;C&amp;"Arial,Bold Italic"Smurfit-Stone Container Corporation</oddHeader>
    <oddFooter>&amp;L&amp;9Prepared by: &amp;"Arial,Bold Italic"Summit Energy Services, Inc. &amp;R&amp;8&amp;F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70"/>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J1"/>
    </sheetView>
  </sheetViews>
  <sheetFormatPr defaultColWidth="8.84765625" defaultRowHeight="12.75" customHeight="true" zeroHeight="false" outlineLevelRow="0" outlineLevelCol="0"/>
  <cols>
    <col collapsed="false" customWidth="true" hidden="false" outlineLevel="0" max="1" min="1" style="28" width="20.99"/>
    <col collapsed="false" customWidth="false" hidden="false" outlineLevel="0" max="2" min="2" style="12" width="8.85"/>
    <col collapsed="false" customWidth="true" hidden="false" outlineLevel="0" max="3" min="3" style="12" width="9.56"/>
    <col collapsed="false" customWidth="true" hidden="false" outlineLevel="0" max="4" min="4" style="12" width="16.28"/>
    <col collapsed="false" customWidth="false" hidden="false" outlineLevel="0" max="7" min="5" style="12" width="8.85"/>
    <col collapsed="false" customWidth="true" hidden="false" outlineLevel="0" max="8" min="8" style="12" width="10.71"/>
    <col collapsed="false" customWidth="false" hidden="false" outlineLevel="0" max="9" min="9" style="12" width="8.85"/>
    <col collapsed="false" customWidth="true" hidden="false" outlineLevel="0" max="10" min="10" style="12" width="10.56"/>
    <col collapsed="false" customWidth="false" hidden="false" outlineLevel="0" max="257" min="11" style="12" width="8.85"/>
  </cols>
  <sheetData>
    <row r="1" customFormat="false" ht="12.75" hidden="false" customHeight="false" outlineLevel="0" collapsed="false">
      <c r="A1" s="30" t="s">
        <v>25</v>
      </c>
      <c r="B1" s="30"/>
      <c r="C1" s="30"/>
      <c r="D1" s="30"/>
      <c r="E1" s="30"/>
      <c r="F1" s="30"/>
      <c r="G1" s="30"/>
      <c r="H1" s="30"/>
      <c r="I1" s="30"/>
      <c r="J1" s="30"/>
    </row>
    <row r="2" customFormat="false" ht="12.75" hidden="false" customHeight="false" outlineLevel="0" collapsed="false">
      <c r="A2" s="31"/>
      <c r="B2" s="31"/>
      <c r="C2" s="31"/>
      <c r="D2" s="31"/>
      <c r="E2" s="31"/>
      <c r="F2" s="31"/>
      <c r="G2" s="31"/>
      <c r="H2" s="31"/>
      <c r="I2" s="31"/>
      <c r="J2" s="31"/>
    </row>
    <row r="3" customFormat="false" ht="12.75" hidden="false" customHeight="false" outlineLevel="0" collapsed="false">
      <c r="A3" s="32" t="s">
        <v>57</v>
      </c>
      <c r="B3" s="32"/>
      <c r="C3" s="32"/>
      <c r="D3" s="32"/>
      <c r="E3" s="32"/>
      <c r="F3" s="32"/>
      <c r="G3" s="32"/>
      <c r="H3" s="32"/>
      <c r="I3" s="32"/>
      <c r="J3" s="32"/>
    </row>
    <row r="4" customFormat="false" ht="12.75" hidden="false" customHeight="true" outlineLevel="0" collapsed="false">
      <c r="A4" s="33" t="s">
        <v>58</v>
      </c>
      <c r="B4" s="33"/>
      <c r="C4" s="33"/>
      <c r="D4" s="33"/>
      <c r="E4" s="33"/>
      <c r="F4" s="33"/>
      <c r="G4" s="33"/>
      <c r="H4" s="33"/>
      <c r="I4" s="33"/>
      <c r="J4" s="33"/>
    </row>
    <row r="6" customFormat="false" ht="12.75" hidden="false" customHeight="false" outlineLevel="0" collapsed="false">
      <c r="A6" s="28" t="s">
        <v>59</v>
      </c>
      <c r="B6" s="34"/>
      <c r="C6" s="34"/>
      <c r="D6" s="34"/>
    </row>
    <row r="7" customFormat="false" ht="12.75" hidden="false" customHeight="false" outlineLevel="0" collapsed="false">
      <c r="A7" s="28" t="s">
        <v>60</v>
      </c>
      <c r="B7" s="34"/>
      <c r="C7" s="34"/>
      <c r="D7" s="34"/>
    </row>
    <row r="8" customFormat="false" ht="12.75" hidden="false" customHeight="false" outlineLevel="0" collapsed="false">
      <c r="A8" s="28" t="s">
        <v>61</v>
      </c>
      <c r="B8" s="34"/>
      <c r="C8" s="34"/>
      <c r="D8" s="34"/>
    </row>
    <row r="9" customFormat="false" ht="12.75" hidden="false" customHeight="false" outlineLevel="0" collapsed="false">
      <c r="A9" s="28" t="s">
        <v>62</v>
      </c>
      <c r="B9" s="35" t="s">
        <v>63</v>
      </c>
      <c r="C9" s="15"/>
      <c r="D9" s="15"/>
    </row>
    <row r="10" customFormat="false" ht="12.75" hidden="false" customHeight="false" outlineLevel="0" collapsed="false">
      <c r="B10" s="15"/>
      <c r="C10" s="15"/>
      <c r="D10" s="15"/>
    </row>
    <row r="11" customFormat="false" ht="12.75" hidden="false" customHeight="true" outlineLevel="0" collapsed="false">
      <c r="A11" s="28" t="s">
        <v>64</v>
      </c>
      <c r="B11" s="36" t="s">
        <v>65</v>
      </c>
      <c r="C11" s="36"/>
      <c r="D11" s="36"/>
      <c r="E11" s="36"/>
      <c r="F11" s="36"/>
      <c r="G11" s="36"/>
      <c r="H11" s="36"/>
      <c r="I11" s="36"/>
      <c r="J11" s="36"/>
      <c r="K11" s="37"/>
    </row>
    <row r="12" customFormat="false" ht="12.75" hidden="false" customHeight="false" outlineLevel="0" collapsed="false">
      <c r="B12" s="36"/>
      <c r="C12" s="36"/>
      <c r="D12" s="36"/>
      <c r="E12" s="36"/>
      <c r="F12" s="36"/>
      <c r="G12" s="36"/>
      <c r="H12" s="36"/>
      <c r="I12" s="36"/>
      <c r="J12" s="36"/>
      <c r="K12" s="38"/>
    </row>
    <row r="13" customFormat="false" ht="12.75" hidden="false" customHeight="false" outlineLevel="0" collapsed="false">
      <c r="B13" s="37"/>
      <c r="C13" s="37"/>
      <c r="D13" s="37"/>
      <c r="E13" s="37"/>
      <c r="F13" s="37"/>
      <c r="G13" s="37"/>
      <c r="H13" s="37"/>
      <c r="I13" s="37"/>
    </row>
    <row r="14" customFormat="false" ht="12.75" hidden="false" customHeight="true" outlineLevel="0" collapsed="false">
      <c r="B14" s="36" t="s">
        <v>66</v>
      </c>
      <c r="C14" s="36"/>
      <c r="D14" s="36"/>
      <c r="E14" s="36"/>
      <c r="F14" s="36"/>
      <c r="G14" s="36"/>
      <c r="H14" s="36"/>
      <c r="I14" s="36"/>
      <c r="J14" s="36"/>
    </row>
    <row r="15" customFormat="false" ht="12.75" hidden="false" customHeight="false" outlineLevel="0" collapsed="false">
      <c r="B15" s="36"/>
      <c r="C15" s="36"/>
      <c r="D15" s="36"/>
      <c r="E15" s="36"/>
      <c r="F15" s="36"/>
      <c r="G15" s="36"/>
      <c r="H15" s="36"/>
      <c r="I15" s="36"/>
      <c r="J15" s="36"/>
    </row>
    <row r="16" customFormat="false" ht="12.75" hidden="false" customHeight="true" outlineLevel="0" collapsed="false">
      <c r="B16" s="39" t="s">
        <v>67</v>
      </c>
      <c r="C16" s="39"/>
      <c r="D16" s="37"/>
      <c r="E16" s="37"/>
      <c r="F16" s="37"/>
      <c r="G16" s="37"/>
      <c r="H16" s="37"/>
      <c r="I16" s="37"/>
    </row>
    <row r="17" customFormat="false" ht="12.75" hidden="false" customHeight="true" outlineLevel="0" collapsed="false">
      <c r="B17" s="40" t="s">
        <v>68</v>
      </c>
      <c r="C17" s="40"/>
      <c r="D17" s="40"/>
      <c r="E17" s="37"/>
      <c r="F17" s="37"/>
      <c r="G17" s="37"/>
      <c r="H17" s="37"/>
      <c r="I17" s="37"/>
    </row>
    <row r="18" customFormat="false" ht="12.75" hidden="false" customHeight="true" outlineLevel="0" collapsed="false">
      <c r="B18" s="41" t="s">
        <v>69</v>
      </c>
      <c r="C18" s="39" t="s">
        <v>70</v>
      </c>
      <c r="D18" s="39"/>
      <c r="E18" s="37"/>
      <c r="F18" s="37"/>
      <c r="G18" s="37"/>
      <c r="H18" s="37"/>
      <c r="I18" s="37"/>
    </row>
    <row r="19" customFormat="false" ht="12.75" hidden="false" customHeight="true" outlineLevel="0" collapsed="false">
      <c r="B19" s="41" t="s">
        <v>71</v>
      </c>
      <c r="C19" s="39" t="s">
        <v>72</v>
      </c>
      <c r="D19" s="39"/>
      <c r="E19" s="37"/>
      <c r="F19" s="37"/>
      <c r="G19" s="37"/>
      <c r="H19" s="37"/>
      <c r="I19" s="37"/>
    </row>
    <row r="20" customFormat="false" ht="12.75" hidden="false" customHeight="false" outlineLevel="0" collapsed="false">
      <c r="B20" s="41"/>
      <c r="C20" s="41"/>
      <c r="D20" s="41"/>
      <c r="E20" s="37"/>
      <c r="F20" s="37"/>
      <c r="G20" s="37"/>
      <c r="H20" s="37"/>
      <c r="I20" s="37"/>
    </row>
    <row r="21" customFormat="false" ht="12.75" hidden="false" customHeight="true" outlineLevel="0" collapsed="false">
      <c r="B21" s="36" t="s">
        <v>73</v>
      </c>
      <c r="C21" s="36"/>
      <c r="D21" s="36"/>
      <c r="E21" s="36"/>
      <c r="F21" s="36"/>
      <c r="G21" s="36"/>
      <c r="H21" s="36"/>
      <c r="I21" s="36"/>
      <c r="J21" s="36"/>
    </row>
    <row r="22" customFormat="false" ht="12.75" hidden="false" customHeight="false" outlineLevel="0" collapsed="false">
      <c r="B22" s="37"/>
      <c r="C22" s="37"/>
      <c r="D22" s="37"/>
      <c r="E22" s="37"/>
      <c r="F22" s="37"/>
      <c r="G22" s="37"/>
      <c r="H22" s="37"/>
      <c r="I22" s="37"/>
    </row>
    <row r="23" customFormat="false" ht="16.15" hidden="false" customHeight="true" outlineLevel="0" collapsed="false">
      <c r="B23" s="36" t="s">
        <v>74</v>
      </c>
      <c r="C23" s="36"/>
      <c r="D23" s="36"/>
      <c r="E23" s="36"/>
      <c r="F23" s="36"/>
      <c r="G23" s="36"/>
      <c r="H23" s="36"/>
      <c r="I23" s="36"/>
      <c r="J23" s="36"/>
    </row>
    <row r="24" customFormat="false" ht="12.75" hidden="false" customHeight="false" outlineLevel="0" collapsed="false">
      <c r="B24" s="36"/>
      <c r="C24" s="36"/>
      <c r="D24" s="36"/>
      <c r="E24" s="36"/>
      <c r="F24" s="36"/>
      <c r="G24" s="36"/>
      <c r="H24" s="36"/>
      <c r="I24" s="36"/>
      <c r="J24" s="36"/>
    </row>
    <row r="25" customFormat="false" ht="12.75" hidden="false" customHeight="false" outlineLevel="0" collapsed="false">
      <c r="B25" s="36"/>
      <c r="C25" s="36"/>
      <c r="D25" s="36"/>
      <c r="E25" s="36"/>
      <c r="F25" s="36"/>
      <c r="G25" s="36"/>
      <c r="H25" s="36"/>
      <c r="I25" s="36"/>
      <c r="J25" s="36"/>
    </row>
    <row r="26" customFormat="false" ht="12.75" hidden="false" customHeight="false" outlineLevel="0" collapsed="false">
      <c r="B26" s="37"/>
      <c r="C26" s="37"/>
      <c r="D26" s="37"/>
      <c r="E26" s="37"/>
      <c r="F26" s="37"/>
      <c r="G26" s="37"/>
      <c r="H26" s="37"/>
      <c r="I26" s="37"/>
    </row>
    <row r="27" customFormat="false" ht="12.75" hidden="false" customHeight="true" outlineLevel="0" collapsed="false">
      <c r="B27" s="36" t="s">
        <v>75</v>
      </c>
      <c r="C27" s="36"/>
      <c r="D27" s="36"/>
      <c r="E27" s="36"/>
      <c r="F27" s="36"/>
      <c r="G27" s="36"/>
      <c r="H27" s="36"/>
      <c r="I27" s="36"/>
      <c r="J27" s="36"/>
    </row>
    <row r="28" customFormat="false" ht="12.75" hidden="false" customHeight="false" outlineLevel="0" collapsed="false">
      <c r="B28" s="36"/>
      <c r="C28" s="36"/>
      <c r="D28" s="36"/>
      <c r="E28" s="36"/>
      <c r="F28" s="36"/>
      <c r="G28" s="36"/>
      <c r="H28" s="36"/>
      <c r="I28" s="36"/>
      <c r="J28" s="36"/>
    </row>
    <row r="29" customFormat="false" ht="12.75" hidden="false" customHeight="false" outlineLevel="0" collapsed="false">
      <c r="B29" s="37"/>
      <c r="C29" s="37"/>
      <c r="D29" s="37"/>
      <c r="E29" s="37"/>
      <c r="F29" s="37"/>
      <c r="G29" s="37"/>
      <c r="H29" s="37"/>
      <c r="I29" s="37"/>
    </row>
    <row r="30" customFormat="false" ht="12.75" hidden="false" customHeight="true" outlineLevel="0" collapsed="false">
      <c r="B30" s="36" t="s">
        <v>76</v>
      </c>
      <c r="C30" s="36"/>
      <c r="D30" s="36"/>
      <c r="E30" s="36"/>
      <c r="F30" s="36"/>
      <c r="G30" s="36"/>
      <c r="H30" s="36"/>
      <c r="I30" s="36"/>
      <c r="J30" s="36"/>
    </row>
    <row r="31" customFormat="false" ht="12.75" hidden="false" customHeight="true" outlineLevel="0" collapsed="false">
      <c r="B31" s="36" t="s">
        <v>77</v>
      </c>
      <c r="C31" s="36"/>
      <c r="D31" s="36"/>
      <c r="E31" s="36"/>
      <c r="F31" s="36"/>
      <c r="G31" s="36"/>
      <c r="H31" s="36"/>
      <c r="I31" s="36"/>
      <c r="J31" s="36"/>
    </row>
    <row r="32" customFormat="false" ht="12.75" hidden="false" customHeight="false" outlineLevel="0" collapsed="false">
      <c r="B32" s="36"/>
      <c r="C32" s="36"/>
      <c r="D32" s="36"/>
      <c r="E32" s="36"/>
      <c r="F32" s="36"/>
      <c r="G32" s="36"/>
      <c r="H32" s="36"/>
      <c r="I32" s="36"/>
      <c r="J32" s="36"/>
    </row>
    <row r="33" customFormat="false" ht="12.75" hidden="false" customHeight="false" outlineLevel="0" collapsed="false">
      <c r="B33" s="36"/>
      <c r="C33" s="36"/>
      <c r="D33" s="36"/>
      <c r="E33" s="36"/>
      <c r="F33" s="36"/>
      <c r="G33" s="36"/>
      <c r="H33" s="36"/>
      <c r="I33" s="36"/>
      <c r="J33" s="36"/>
    </row>
    <row r="34" customFormat="false" ht="12.75" hidden="false" customHeight="false" outlineLevel="0" collapsed="false">
      <c r="B34" s="37"/>
      <c r="C34" s="37"/>
      <c r="D34" s="37"/>
      <c r="E34" s="37"/>
      <c r="F34" s="37"/>
      <c r="G34" s="37"/>
      <c r="H34" s="37"/>
      <c r="I34" s="37"/>
      <c r="J34" s="37"/>
    </row>
    <row r="35" customFormat="false" ht="12.75" hidden="false" customHeight="true" outlineLevel="0" collapsed="false">
      <c r="A35" s="42" t="s">
        <v>78</v>
      </c>
      <c r="B35" s="42"/>
      <c r="C35" s="42"/>
      <c r="D35" s="42"/>
      <c r="E35" s="42"/>
      <c r="F35" s="42"/>
      <c r="G35" s="42"/>
      <c r="H35" s="42"/>
      <c r="I35" s="42"/>
      <c r="J35" s="42"/>
    </row>
    <row r="36" customFormat="false" ht="12.75" hidden="false" customHeight="true" outlineLevel="0" collapsed="false">
      <c r="A36" s="43" t="s">
        <v>79</v>
      </c>
      <c r="B36" s="43"/>
      <c r="C36" s="37"/>
      <c r="D36" s="37"/>
      <c r="E36" s="37"/>
      <c r="F36" s="37"/>
      <c r="G36" s="37"/>
    </row>
    <row r="37" customFormat="false" ht="12.75" hidden="false" customHeight="false" outlineLevel="0" collapsed="false">
      <c r="A37" s="37"/>
      <c r="B37" s="37"/>
      <c r="C37" s="37"/>
      <c r="D37" s="37"/>
      <c r="E37" s="37"/>
      <c r="F37" s="37"/>
      <c r="G37" s="37"/>
      <c r="H37" s="44"/>
      <c r="I37" s="44"/>
      <c r="J37" s="45"/>
    </row>
    <row r="38" customFormat="false" ht="12.75" hidden="false" customHeight="false" outlineLevel="0" collapsed="false">
      <c r="A38" s="46" t="s">
        <v>80</v>
      </c>
      <c r="B38" s="47"/>
      <c r="C38" s="47"/>
      <c r="D38" s="47"/>
      <c r="E38" s="47"/>
      <c r="F38" s="47"/>
      <c r="G38" s="47"/>
      <c r="H38" s="47"/>
      <c r="I38" s="47"/>
      <c r="J38" s="45"/>
    </row>
    <row r="39" customFormat="false" ht="12.75" hidden="false" customHeight="false" outlineLevel="0" collapsed="false">
      <c r="A39" s="37"/>
      <c r="B39" s="36"/>
      <c r="C39" s="36"/>
      <c r="D39" s="36"/>
      <c r="E39" s="36"/>
      <c r="F39" s="36"/>
      <c r="G39" s="36"/>
      <c r="H39" s="36"/>
      <c r="I39" s="36"/>
      <c r="J39" s="36"/>
    </row>
    <row r="40" customFormat="false" ht="12.75" hidden="false" customHeight="false" outlineLevel="0" collapsed="false">
      <c r="B40" s="36"/>
      <c r="C40" s="36"/>
      <c r="D40" s="36"/>
      <c r="E40" s="36"/>
      <c r="F40" s="36"/>
      <c r="G40" s="36"/>
      <c r="H40" s="36"/>
      <c r="I40" s="36"/>
      <c r="J40" s="36"/>
    </row>
    <row r="41" customFormat="false" ht="12.75" hidden="false" customHeight="false" outlineLevel="0" collapsed="false">
      <c r="B41" s="36"/>
      <c r="C41" s="36"/>
      <c r="D41" s="36"/>
      <c r="E41" s="36"/>
      <c r="F41" s="36"/>
      <c r="G41" s="36"/>
      <c r="H41" s="36"/>
      <c r="I41" s="36"/>
      <c r="J41" s="36"/>
    </row>
    <row r="42" customFormat="false" ht="12.75" hidden="false" customHeight="true" outlineLevel="0" collapsed="false">
      <c r="A42" s="37"/>
      <c r="B42" s="36" t="s">
        <v>81</v>
      </c>
      <c r="C42" s="36"/>
      <c r="D42" s="36"/>
      <c r="E42" s="36"/>
      <c r="F42" s="36"/>
      <c r="G42" s="36"/>
      <c r="H42" s="36"/>
      <c r="I42" s="36"/>
      <c r="J42" s="37"/>
    </row>
    <row r="43" customFormat="false" ht="13.5" hidden="false" customHeight="false" outlineLevel="0" collapsed="false">
      <c r="A43" s="37"/>
      <c r="B43" s="36"/>
      <c r="C43" s="36"/>
      <c r="D43" s="36"/>
      <c r="E43" s="36"/>
      <c r="F43" s="36"/>
      <c r="G43" s="36"/>
      <c r="H43" s="36"/>
      <c r="I43" s="36"/>
      <c r="J43" s="48"/>
    </row>
    <row r="44" customFormat="false" ht="12.75" hidden="false" customHeight="false" outlineLevel="0" collapsed="false">
      <c r="A44" s="37"/>
      <c r="B44" s="37"/>
      <c r="C44" s="37"/>
      <c r="D44" s="37"/>
      <c r="E44" s="37"/>
      <c r="F44" s="37"/>
      <c r="G44" s="37"/>
      <c r="H44" s="37"/>
      <c r="I44" s="49"/>
      <c r="J44" s="37"/>
    </row>
    <row r="47" customFormat="false" ht="12.75" hidden="false" customHeight="false" outlineLevel="0" collapsed="false">
      <c r="A47" s="28" t="s">
        <v>82</v>
      </c>
      <c r="B47" s="12" t="s">
        <v>83</v>
      </c>
    </row>
    <row r="48" customFormat="false" ht="13.5" hidden="false" customHeight="false" outlineLevel="0" collapsed="false">
      <c r="B48" s="12" t="s">
        <v>84</v>
      </c>
      <c r="J48" s="48"/>
    </row>
    <row r="49" customFormat="false" ht="12.75" hidden="false" customHeight="false" outlineLevel="0" collapsed="false">
      <c r="J49" s="49"/>
    </row>
    <row r="50" customFormat="false" ht="12.75" hidden="false" customHeight="false" outlineLevel="0" collapsed="false">
      <c r="A50" s="28" t="s">
        <v>85</v>
      </c>
      <c r="B50" s="12" t="s">
        <v>86</v>
      </c>
    </row>
    <row r="51" customFormat="false" ht="12.75" hidden="false" customHeight="false" outlineLevel="0" collapsed="false">
      <c r="A51" s="28" t="s">
        <v>87</v>
      </c>
      <c r="B51" s="12" t="s">
        <v>88</v>
      </c>
    </row>
    <row r="52" customFormat="false" ht="12.75" hidden="false" customHeight="false" outlineLevel="0" collapsed="false">
      <c r="B52" s="12" t="s">
        <v>89</v>
      </c>
    </row>
    <row r="53" customFormat="false" ht="12.75" hidden="false" customHeight="false" outlineLevel="0" collapsed="false">
      <c r="B53" s="12" t="s">
        <v>90</v>
      </c>
    </row>
    <row r="54" customFormat="false" ht="13.5" hidden="false" customHeight="false" outlineLevel="0" collapsed="false">
      <c r="B54" s="12" t="s">
        <v>91</v>
      </c>
      <c r="J54" s="48"/>
    </row>
    <row r="56" customFormat="false" ht="13.5" hidden="false" customHeight="false" outlineLevel="0" collapsed="false">
      <c r="A56" s="28" t="s">
        <v>92</v>
      </c>
      <c r="B56" s="12" t="s">
        <v>93</v>
      </c>
      <c r="J56" s="48"/>
    </row>
    <row r="57" customFormat="false" ht="12.75" hidden="false" customHeight="false" outlineLevel="0" collapsed="false">
      <c r="J57" s="50"/>
    </row>
    <row r="58" customFormat="false" ht="12.75" hidden="false" customHeight="false" outlineLevel="0" collapsed="false">
      <c r="I58" s="50"/>
    </row>
    <row r="59" customFormat="false" ht="12.75" hidden="false" customHeight="false" outlineLevel="0" collapsed="false">
      <c r="A59" s="28" t="s">
        <v>94</v>
      </c>
      <c r="B59" s="51"/>
      <c r="C59" s="51"/>
      <c r="D59" s="51"/>
      <c r="E59" s="51"/>
      <c r="F59" s="51"/>
      <c r="G59" s="51"/>
      <c r="H59" s="51"/>
      <c r="I59" s="51"/>
      <c r="J59" s="51"/>
    </row>
    <row r="60" customFormat="false" ht="12.75" hidden="false" customHeight="false" outlineLevel="0" collapsed="false">
      <c r="B60" s="51"/>
      <c r="C60" s="51"/>
      <c r="D60" s="51"/>
      <c r="E60" s="51"/>
      <c r="F60" s="51"/>
      <c r="G60" s="51"/>
      <c r="H60" s="51"/>
      <c r="I60" s="51"/>
      <c r="J60" s="51"/>
    </row>
    <row r="61" customFormat="false" ht="12.75" hidden="false" customHeight="false" outlineLevel="0" collapsed="false">
      <c r="B61" s="51"/>
      <c r="C61" s="51"/>
      <c r="D61" s="51"/>
      <c r="E61" s="51"/>
      <c r="F61" s="51"/>
      <c r="G61" s="51"/>
      <c r="H61" s="51"/>
      <c r="I61" s="51"/>
      <c r="J61" s="51"/>
    </row>
    <row r="62" customFormat="false" ht="12.75" hidden="false" customHeight="false" outlineLevel="0" collapsed="false">
      <c r="B62" s="51"/>
      <c r="C62" s="51"/>
      <c r="D62" s="51"/>
      <c r="E62" s="51"/>
      <c r="F62" s="51"/>
      <c r="G62" s="51"/>
      <c r="H62" s="51"/>
      <c r="I62" s="51"/>
      <c r="J62" s="51"/>
    </row>
    <row r="63" customFormat="false" ht="12.75" hidden="false" customHeight="false" outlineLevel="0" collapsed="false">
      <c r="B63" s="51"/>
      <c r="C63" s="51"/>
      <c r="D63" s="51"/>
      <c r="E63" s="51"/>
      <c r="F63" s="51"/>
      <c r="G63" s="51"/>
      <c r="H63" s="51"/>
      <c r="I63" s="51"/>
      <c r="J63" s="51"/>
    </row>
    <row r="64" customFormat="false" ht="12.75" hidden="false" customHeight="false" outlineLevel="0" collapsed="false">
      <c r="B64" s="51"/>
      <c r="C64" s="51"/>
      <c r="D64" s="51"/>
      <c r="E64" s="51"/>
      <c r="F64" s="51"/>
      <c r="G64" s="51"/>
      <c r="H64" s="51"/>
      <c r="I64" s="51"/>
      <c r="J64" s="51"/>
    </row>
    <row r="65" customFormat="false" ht="12.75" hidden="false" customHeight="false" outlineLevel="0" collapsed="false">
      <c r="B65" s="51"/>
      <c r="C65" s="51"/>
      <c r="D65" s="51"/>
      <c r="E65" s="51"/>
      <c r="F65" s="51"/>
      <c r="G65" s="51"/>
      <c r="H65" s="51"/>
      <c r="I65" s="51"/>
      <c r="J65" s="51"/>
    </row>
    <row r="66" customFormat="false" ht="12.75" hidden="false" customHeight="false" outlineLevel="0" collapsed="false">
      <c r="B66" s="51"/>
      <c r="C66" s="51"/>
      <c r="D66" s="51"/>
      <c r="E66" s="51"/>
      <c r="F66" s="51"/>
      <c r="G66" s="51"/>
      <c r="H66" s="51"/>
      <c r="I66" s="51"/>
      <c r="J66" s="51"/>
    </row>
    <row r="67" customFormat="false" ht="12.75" hidden="false" customHeight="false" outlineLevel="0" collapsed="false">
      <c r="B67" s="51"/>
      <c r="C67" s="51"/>
      <c r="D67" s="51"/>
      <c r="E67" s="51"/>
      <c r="F67" s="51"/>
      <c r="G67" s="51"/>
      <c r="H67" s="51"/>
      <c r="I67" s="51"/>
      <c r="J67" s="51"/>
    </row>
    <row r="68" customFormat="false" ht="12.75" hidden="false" customHeight="false" outlineLevel="0" collapsed="false">
      <c r="B68" s="51"/>
      <c r="C68" s="51"/>
      <c r="D68" s="51"/>
      <c r="E68" s="51"/>
      <c r="F68" s="51"/>
      <c r="G68" s="51"/>
      <c r="H68" s="51"/>
      <c r="I68" s="51"/>
      <c r="J68" s="51"/>
    </row>
    <row r="69" customFormat="false" ht="12.75" hidden="false" customHeight="false" outlineLevel="0" collapsed="false">
      <c r="B69" s="51"/>
      <c r="C69" s="51"/>
      <c r="D69" s="51"/>
      <c r="E69" s="51"/>
      <c r="F69" s="51"/>
      <c r="G69" s="51"/>
      <c r="H69" s="51"/>
      <c r="I69" s="51"/>
      <c r="J69" s="51"/>
    </row>
    <row r="70" customFormat="false" ht="12.75" hidden="false" customHeight="false" outlineLevel="0" collapsed="false">
      <c r="B70" s="51"/>
      <c r="C70" s="51"/>
      <c r="D70" s="51"/>
      <c r="E70" s="51"/>
      <c r="F70" s="51"/>
      <c r="G70" s="51"/>
      <c r="H70" s="51"/>
      <c r="I70" s="51"/>
      <c r="J70" s="51"/>
    </row>
  </sheetData>
  <mergeCells count="21">
    <mergeCell ref="A1:J1"/>
    <mergeCell ref="A2:J2"/>
    <mergeCell ref="A3:J3"/>
    <mergeCell ref="A4:J4"/>
    <mergeCell ref="B11:J12"/>
    <mergeCell ref="B14:J15"/>
    <mergeCell ref="B16:C16"/>
    <mergeCell ref="B17:D17"/>
    <mergeCell ref="C18:D18"/>
    <mergeCell ref="C19:D19"/>
    <mergeCell ref="B21:J21"/>
    <mergeCell ref="B23:J25"/>
    <mergeCell ref="B27:J28"/>
    <mergeCell ref="B30:J30"/>
    <mergeCell ref="B31:J33"/>
    <mergeCell ref="A35:J35"/>
    <mergeCell ref="A36:B36"/>
    <mergeCell ref="B38:I38"/>
    <mergeCell ref="B39:J41"/>
    <mergeCell ref="B42:I43"/>
    <mergeCell ref="B59:J70"/>
  </mergeCells>
  <hyperlinks>
    <hyperlink ref="B17" r:id="rId1" display="bberneking@summitenergy.com"/>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43"/>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J1"/>
    </sheetView>
  </sheetViews>
  <sheetFormatPr defaultColWidth="9.13671875" defaultRowHeight="12.75" customHeight="true" zeroHeight="false" outlineLevelRow="0" outlineLevelCol="0"/>
  <cols>
    <col collapsed="false" customWidth="true" hidden="false" outlineLevel="0" max="1" min="1" style="28" width="22.42"/>
    <col collapsed="false" customWidth="false" hidden="false" outlineLevel="0" max="257" min="2" style="12" width="9.14"/>
  </cols>
  <sheetData>
    <row r="1" customFormat="false" ht="12.75" hidden="false" customHeight="false" outlineLevel="0" collapsed="false">
      <c r="A1" s="52" t="str">
        <f aca="false">'Terms and Cond'!A1:J1</f>
        <v>Smurfit-Stone Container Corporation</v>
      </c>
      <c r="B1" s="52"/>
      <c r="C1" s="52"/>
      <c r="D1" s="52"/>
      <c r="E1" s="52"/>
      <c r="F1" s="52"/>
      <c r="G1" s="52"/>
      <c r="H1" s="52"/>
      <c r="I1" s="52"/>
      <c r="J1" s="52"/>
    </row>
    <row r="2" customFormat="false" ht="12.75" hidden="false" customHeight="false" outlineLevel="0" collapsed="false">
      <c r="A2" s="30"/>
      <c r="B2" s="30"/>
      <c r="C2" s="30"/>
      <c r="D2" s="30"/>
      <c r="E2" s="30"/>
      <c r="F2" s="30"/>
      <c r="G2" s="30"/>
      <c r="H2" s="30"/>
      <c r="I2" s="30"/>
      <c r="J2" s="30"/>
    </row>
    <row r="3" customFormat="false" ht="12.75" hidden="false" customHeight="false" outlineLevel="0" collapsed="false">
      <c r="A3" s="32" t="str">
        <f aca="false">'[1]RFP_T&amp;C_SGL_Carbon'!A3:J3</f>
        <v>Please submit your response to this RFP by completing and returning the forms included in this workbook.</v>
      </c>
      <c r="B3" s="32"/>
      <c r="C3" s="32"/>
      <c r="D3" s="32"/>
      <c r="E3" s="32"/>
      <c r="F3" s="32"/>
      <c r="G3" s="32"/>
      <c r="H3" s="32"/>
      <c r="I3" s="32"/>
      <c r="J3" s="32"/>
    </row>
    <row r="4" customFormat="false" ht="12.75" hidden="false" customHeight="true" outlineLevel="0" collapsed="false">
      <c r="A4" s="32" t="str">
        <f aca="false">'Terms and Cond'!A4:J4</f>
        <v>Responses are due back by 3:00 PM EST Friday, 11/16/01</v>
      </c>
      <c r="B4" s="32"/>
      <c r="C4" s="32"/>
      <c r="D4" s="32"/>
      <c r="E4" s="32"/>
      <c r="F4" s="32"/>
      <c r="G4" s="32"/>
      <c r="H4" s="32"/>
      <c r="I4" s="32"/>
      <c r="J4" s="32"/>
    </row>
    <row r="5" customFormat="false" ht="12.75" hidden="false" customHeight="false" outlineLevel="0" collapsed="false">
      <c r="B5" s="37"/>
      <c r="C5" s="37"/>
      <c r="D5" s="37"/>
      <c r="E5" s="37"/>
      <c r="F5" s="37"/>
      <c r="G5" s="37"/>
      <c r="H5" s="37"/>
      <c r="I5" s="53"/>
      <c r="J5" s="28"/>
    </row>
    <row r="6" customFormat="false" ht="12.75" hidden="false" customHeight="false" outlineLevel="0" collapsed="false">
      <c r="A6" s="28" t="s">
        <v>59</v>
      </c>
      <c r="B6" s="34"/>
      <c r="C6" s="34"/>
      <c r="D6" s="34"/>
    </row>
    <row r="7" customFormat="false" ht="12.75" hidden="false" customHeight="false" outlineLevel="0" collapsed="false">
      <c r="A7" s="28" t="s">
        <v>60</v>
      </c>
      <c r="B7" s="34"/>
      <c r="C7" s="34"/>
      <c r="D7" s="34"/>
    </row>
    <row r="8" customFormat="false" ht="12.75" hidden="false" customHeight="false" outlineLevel="0" collapsed="false">
      <c r="A8" s="28" t="s">
        <v>61</v>
      </c>
      <c r="B8" s="34"/>
      <c r="C8" s="34"/>
      <c r="D8" s="34"/>
    </row>
    <row r="9" customFormat="false" ht="12.75" hidden="false" customHeight="false" outlineLevel="0" collapsed="false">
      <c r="A9" s="28" t="s">
        <v>95</v>
      </c>
      <c r="B9" s="34"/>
      <c r="C9" s="34"/>
      <c r="D9" s="34"/>
    </row>
    <row r="10" customFormat="false" ht="12.75" hidden="false" customHeight="false" outlineLevel="0" collapsed="false">
      <c r="A10" s="28" t="s">
        <v>96</v>
      </c>
      <c r="B10" s="54" t="str">
        <f aca="false">'Terms and Cond'!B9</f>
        <v>LA (3), Corona, Sta. Fe Springs, Fullerton, Industry, CA</v>
      </c>
    </row>
    <row r="12" customFormat="false" ht="12.75" hidden="false" customHeight="false" outlineLevel="0" collapsed="false">
      <c r="A12" s="28" t="s">
        <v>97</v>
      </c>
      <c r="B12" s="55" t="s">
        <v>98</v>
      </c>
      <c r="J12" s="49"/>
    </row>
    <row r="13" customFormat="false" ht="12.75" hidden="false" customHeight="false" outlineLevel="0" collapsed="false">
      <c r="A13" s="28" t="s">
        <v>99</v>
      </c>
      <c r="B13" s="55" t="s">
        <v>100</v>
      </c>
      <c r="J13" s="49"/>
    </row>
    <row r="14" customFormat="false" ht="12.75" hidden="false" customHeight="false" outlineLevel="0" collapsed="false">
      <c r="A14" s="28" t="s">
        <v>101</v>
      </c>
      <c r="B14" s="55" t="s">
        <v>102</v>
      </c>
      <c r="J14" s="49"/>
    </row>
    <row r="15" customFormat="false" ht="12.75" hidden="false" customHeight="false" outlineLevel="0" collapsed="false">
      <c r="B15" s="55"/>
      <c r="J15" s="49"/>
    </row>
    <row r="16" customFormat="false" ht="12.75" hidden="false" customHeight="false" outlineLevel="0" collapsed="false">
      <c r="A16" s="28" t="s">
        <v>103</v>
      </c>
      <c r="B16" s="55" t="s">
        <v>104</v>
      </c>
    </row>
    <row r="18" customFormat="false" ht="12.75" hidden="false" customHeight="false" outlineLevel="0" collapsed="false">
      <c r="A18" s="28" t="s">
        <v>105</v>
      </c>
      <c r="B18" s="34"/>
      <c r="C18" s="34"/>
      <c r="D18" s="12" t="s">
        <v>106</v>
      </c>
      <c r="E18" s="12" t="s">
        <v>107</v>
      </c>
      <c r="F18" s="34"/>
      <c r="G18" s="12" t="s">
        <v>108</v>
      </c>
    </row>
    <row r="19" customFormat="false" ht="12.75" hidden="false" customHeight="false" outlineLevel="0" collapsed="false">
      <c r="B19" s="12" t="s">
        <v>109</v>
      </c>
      <c r="F19" s="15"/>
    </row>
    <row r="20" customFormat="false" ht="12.75" hidden="false" customHeight="false" outlineLevel="0" collapsed="false">
      <c r="D20" s="15"/>
      <c r="I20" s="50"/>
    </row>
    <row r="21" customFormat="false" ht="12.75" hidden="false" customHeight="false" outlineLevel="0" collapsed="false">
      <c r="F21" s="15"/>
    </row>
    <row r="22" customFormat="false" ht="12.75" hidden="false" customHeight="false" outlineLevel="0" collapsed="false">
      <c r="A22" s="28" t="s">
        <v>110</v>
      </c>
      <c r="B22" s="55" t="s">
        <v>111</v>
      </c>
    </row>
    <row r="24" customFormat="false" ht="12.75" hidden="false" customHeight="false" outlineLevel="0" collapsed="false">
      <c r="A24" s="28" t="s">
        <v>112</v>
      </c>
      <c r="B24" s="34"/>
      <c r="C24" s="34"/>
      <c r="D24" s="12" t="s">
        <v>106</v>
      </c>
      <c r="E24" s="12" t="s">
        <v>107</v>
      </c>
      <c r="F24" s="34"/>
      <c r="G24" s="12" t="s">
        <v>108</v>
      </c>
    </row>
    <row r="25" customFormat="false" ht="12.75" hidden="false" customHeight="false" outlineLevel="0" collapsed="false">
      <c r="B25" s="12" t="s">
        <v>109</v>
      </c>
      <c r="F25" s="15"/>
    </row>
    <row r="26" customFormat="false" ht="12.75" hidden="false" customHeight="false" outlineLevel="0" collapsed="false">
      <c r="D26" s="15"/>
      <c r="I26" s="50"/>
    </row>
    <row r="27" customFormat="false" ht="12.75" hidden="false" customHeight="false" outlineLevel="0" collapsed="false">
      <c r="D27" s="15"/>
      <c r="I27" s="50"/>
    </row>
    <row r="28" customFormat="false" ht="12.75" hidden="false" customHeight="false" outlineLevel="0" collapsed="false">
      <c r="A28" s="28" t="s">
        <v>113</v>
      </c>
      <c r="H28" s="56"/>
      <c r="I28" s="56"/>
    </row>
    <row r="29" customFormat="false" ht="12.75" hidden="false" customHeight="false" outlineLevel="0" collapsed="false">
      <c r="H29" s="56"/>
      <c r="I29" s="56"/>
    </row>
    <row r="30" customFormat="false" ht="12.75" hidden="false" customHeight="true" outlineLevel="0" collapsed="false">
      <c r="A30" s="28" t="s">
        <v>114</v>
      </c>
      <c r="B30" s="36" t="s">
        <v>115</v>
      </c>
      <c r="C30" s="36"/>
      <c r="D30" s="36"/>
      <c r="E30" s="36"/>
      <c r="F30" s="36"/>
      <c r="G30" s="36"/>
      <c r="H30" s="36"/>
    </row>
    <row r="31" customFormat="false" ht="12.75" hidden="false" customHeight="false" outlineLevel="0" collapsed="false">
      <c r="B31" s="36"/>
      <c r="C31" s="36"/>
      <c r="D31" s="36"/>
      <c r="E31" s="36"/>
      <c r="F31" s="36"/>
      <c r="G31" s="36"/>
      <c r="H31" s="36"/>
    </row>
    <row r="32" customFormat="false" ht="13.5" hidden="false" customHeight="false" outlineLevel="0" collapsed="false">
      <c r="B32" s="36"/>
      <c r="C32" s="36"/>
      <c r="D32" s="36"/>
      <c r="E32" s="36"/>
      <c r="F32" s="36"/>
      <c r="G32" s="36"/>
      <c r="H32" s="36"/>
      <c r="I32" s="48"/>
    </row>
    <row r="34" customFormat="false" ht="12.75" hidden="false" customHeight="true" outlineLevel="0" collapsed="false">
      <c r="B34" s="57" t="s">
        <v>116</v>
      </c>
      <c r="C34" s="57"/>
      <c r="D34" s="57"/>
      <c r="E34" s="57"/>
      <c r="F34" s="57"/>
      <c r="G34" s="57"/>
      <c r="H34" s="57"/>
    </row>
    <row r="35" customFormat="false" ht="12.75" hidden="false" customHeight="false" outlineLevel="0" collapsed="false">
      <c r="B35" s="57"/>
      <c r="C35" s="57"/>
      <c r="D35" s="57"/>
      <c r="E35" s="57"/>
      <c r="F35" s="57"/>
      <c r="G35" s="57"/>
      <c r="H35" s="57"/>
    </row>
    <row r="36" customFormat="false" ht="12.75" hidden="false" customHeight="false" outlineLevel="0" collapsed="false">
      <c r="B36" s="57"/>
      <c r="C36" s="57"/>
      <c r="D36" s="57"/>
      <c r="E36" s="57"/>
      <c r="F36" s="57"/>
      <c r="G36" s="57"/>
      <c r="H36" s="57"/>
    </row>
    <row r="37" customFormat="false" ht="12.75" hidden="false" customHeight="true" outlineLevel="0" collapsed="false">
      <c r="B37" s="57"/>
      <c r="C37" s="57"/>
      <c r="D37" s="57"/>
      <c r="E37" s="57"/>
      <c r="F37" s="57"/>
      <c r="G37" s="57"/>
      <c r="H37" s="57"/>
    </row>
    <row r="38" customFormat="false" ht="12.75" hidden="false" customHeight="false" outlineLevel="0" collapsed="false">
      <c r="B38" s="57"/>
      <c r="C38" s="57"/>
      <c r="D38" s="57"/>
      <c r="E38" s="57"/>
      <c r="F38" s="57"/>
      <c r="G38" s="57"/>
      <c r="H38" s="57"/>
    </row>
    <row r="39" customFormat="false" ht="13.5" hidden="false" customHeight="false" outlineLevel="0" collapsed="false">
      <c r="B39" s="57"/>
      <c r="C39" s="57"/>
      <c r="D39" s="57"/>
      <c r="E39" s="57"/>
      <c r="F39" s="57"/>
      <c r="G39" s="57"/>
      <c r="H39" s="57"/>
      <c r="I39" s="48"/>
    </row>
    <row r="42" customFormat="false" ht="12.75" hidden="false" customHeight="false" outlineLevel="0" collapsed="false">
      <c r="B42" s="12" t="s">
        <v>117</v>
      </c>
    </row>
    <row r="43" customFormat="false" ht="13.5" hidden="false" customHeight="false" outlineLevel="0" collapsed="false">
      <c r="B43" s="12" t="s">
        <v>118</v>
      </c>
      <c r="I43" s="48"/>
    </row>
  </sheetData>
  <mergeCells count="6">
    <mergeCell ref="A1:J1"/>
    <mergeCell ref="A2:J2"/>
    <mergeCell ref="A3:J3"/>
    <mergeCell ref="A4:J4"/>
    <mergeCell ref="B30:H32"/>
    <mergeCell ref="B34:H39"/>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2001-05-10T10:21:28Z</dcterms:created>
  <dc:creator>lbracken</dc:creator>
  <dc:description/>
  <dc:language>en-US</dc:language>
  <cp:lastModifiedBy>mbronst2</cp:lastModifiedBy>
  <cp:lastPrinted>2001-11-15T15:49:50Z</cp:lastPrinted>
  <dcterms:modified xsi:type="dcterms:W3CDTF">2001-11-15T16:31:29Z</dcterms:modified>
  <cp:revision>0</cp:revision>
  <dc:subject/>
  <dc:title/>
</cp:coreProperties>
</file>