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Sheet1!$A$1:$G$58</definedName>
    <definedName function="false" hidden="false" localSheetId="0" name="_xlnm.Print_Titles" vbProcedure="false">Sheet1!$1:$6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<sst xmlns="http://schemas.openxmlformats.org/spreadsheetml/2006/main" count="177" uniqueCount="113">
  <si>
    <t xml:space="preserve">Enron East Power Development</t>
  </si>
  <si>
    <t xml:space="preserve">DRAFT - Site Bank Report</t>
  </si>
  <si>
    <t xml:space="preserve">Site</t>
  </si>
  <si>
    <t xml:space="preserve">County</t>
  </si>
  <si>
    <t xml:space="preserve">Acres</t>
  </si>
  <si>
    <t xml:space="preserve">Developer</t>
  </si>
  <si>
    <t xml:space="preserve">Status</t>
  </si>
  <si>
    <t xml:space="preserve">Objective</t>
  </si>
  <si>
    <t xml:space="preserve">Balance Sheet Cost Basis as of 4/18/01</t>
  </si>
  <si>
    <t xml:space="preserve">FLORIDA*</t>
  </si>
  <si>
    <t xml:space="preserve">Midway</t>
  </si>
  <si>
    <t xml:space="preserve">St. Lucie County</t>
  </si>
  <si>
    <t xml:space="preserve">Krause</t>
  </si>
  <si>
    <t xml:space="preserve">Air permit and local approvals received; awaiting issuance of ERP.</t>
  </si>
  <si>
    <t xml:space="preserve">Use site to attract turbines in order to gain summer '02 MWs and promote on site sale. In current discussions with TECO, Calpine, Mirant, and NRG.</t>
  </si>
  <si>
    <t xml:space="preserve">Corbett</t>
  </si>
  <si>
    <t xml:space="preserve">Palm Beach County</t>
  </si>
  <si>
    <t xml:space="preserve">Stevens</t>
  </si>
  <si>
    <t xml:space="preserve">Development work underway to support summer '03 start date.</t>
  </si>
  <si>
    <t xml:space="preserve">Develop for site flip, additional MWs, or customer deal.</t>
  </si>
  <si>
    <t xml:space="preserve">Pompano Beach - Thornborough</t>
  </si>
  <si>
    <t xml:space="preserve">Broward County</t>
  </si>
  <si>
    <t xml:space="preserve">Krimsky</t>
  </si>
  <si>
    <t xml:space="preserve">Development work underway to support summer '02 start date. Likely to slip to '03 due to local opposition.</t>
  </si>
  <si>
    <t xml:space="preserve">Homestead Area (Nitram Partners)</t>
  </si>
  <si>
    <t xml:space="preserve">Miami-Dade County</t>
  </si>
  <si>
    <t xml:space="preserve">Inactive - development efforts focused on Certosa Holdings (see below).</t>
  </si>
  <si>
    <t xml:space="preserve">NA</t>
  </si>
  <si>
    <t xml:space="preserve">Deerfield Beach - Broward (Mancini)</t>
  </si>
  <si>
    <t xml:space="preserve">South Dade - Certosa Holdings</t>
  </si>
  <si>
    <t xml:space="preserve">Development work underway to support summer '02 start date. Likely to slip to '03 due to switch from GE7EA to MHI 501F turbines.</t>
  </si>
  <si>
    <t xml:space="preserve">Doral Kelley</t>
  </si>
  <si>
    <t xml:space="preserve">Inactive -- Option Agreement Terminated.</t>
  </si>
  <si>
    <t xml:space="preserve">Medley (Dunn)</t>
  </si>
  <si>
    <t xml:space="preserve">Continuing limited development work.  Currently working to finalize long-term lease agreement.</t>
  </si>
  <si>
    <t xml:space="preserve">Subtotal</t>
  </si>
  <si>
    <t xml:space="preserve">GEORGIA</t>
  </si>
  <si>
    <t xml:space="preserve">Athens (Summerour)</t>
  </si>
  <si>
    <t xml:space="preserve">Clarke County</t>
  </si>
  <si>
    <t xml:space="preserve">Keenan / Grube</t>
  </si>
  <si>
    <t xml:space="preserve">In active development to support a summer '03 combined cycle position.</t>
  </si>
  <si>
    <t xml:space="preserve">Develop for site flip, additional MWs, or customer deal.  In discussions with FPL, Calpine, AES, and TECO on site sale. </t>
  </si>
  <si>
    <t xml:space="preserve">Athens (Tillman)</t>
  </si>
  <si>
    <t xml:space="preserve">Hartwell</t>
  </si>
  <si>
    <t xml:space="preserve">Hart County</t>
  </si>
  <si>
    <t xml:space="preserve">ILLINOIS</t>
  </si>
  <si>
    <t xml:space="preserve">Chicago - Pontiac (Green)</t>
  </si>
  <si>
    <t xml:space="preserve">Livingston County</t>
  </si>
  <si>
    <t xml:space="preserve">Initially secured as part of '00 JV with Peoples Gas. </t>
  </si>
  <si>
    <t xml:space="preserve">Continuing limited development work in order to preserve site optionality.</t>
  </si>
  <si>
    <t xml:space="preserve">Chicago - Plano (Konicek)</t>
  </si>
  <si>
    <t xml:space="preserve">Kendall County</t>
  </si>
  <si>
    <t xml:space="preserve">Mitro</t>
  </si>
  <si>
    <t xml:space="preserve">INDIANA</t>
  </si>
  <si>
    <t xml:space="preserve">East Fork (Stone Farms, Inc.)</t>
  </si>
  <si>
    <t xml:space="preserve">Pike County</t>
  </si>
  <si>
    <t xml:space="preserve">Tapscott</t>
  </si>
  <si>
    <t xml:space="preserve">Inactive</t>
  </si>
  <si>
    <t xml:space="preserve">Will continue land option payments.</t>
  </si>
  <si>
    <t xml:space="preserve">Switzerland (Curry Exec. Of Cutter Est)</t>
  </si>
  <si>
    <t xml:space="preserve">Switzerland County</t>
  </si>
  <si>
    <t xml:space="preserve">Lawrence (Jones &amp; Jones)</t>
  </si>
  <si>
    <t xml:space="preserve">Lawrence County</t>
  </si>
  <si>
    <t xml:space="preserve">IOWA</t>
  </si>
  <si>
    <t xml:space="preserve">Boone (Bristle)</t>
  </si>
  <si>
    <t xml:space="preserve">Boone County</t>
  </si>
  <si>
    <t xml:space="preserve">Louisa (Farrier)</t>
  </si>
  <si>
    <t xml:space="preserve">Louisa County</t>
  </si>
  <si>
    <t xml:space="preserve">Washington (Ossman, Est of Kaufman)</t>
  </si>
  <si>
    <t xml:space="preserve">Washington County</t>
  </si>
  <si>
    <t xml:space="preserve">KENTUCKY</t>
  </si>
  <si>
    <t xml:space="preserve">Calvert City (Riley)</t>
  </si>
  <si>
    <t xml:space="preserve">Marshall County</t>
  </si>
  <si>
    <t xml:space="preserve">Booth</t>
  </si>
  <si>
    <t xml:space="preserve">All permits received, but will have to resubmit air permit depending on equipment configuration. Site was originally part of '00 peaker program, but was moved when interconnection disputes arose with TVA. </t>
  </si>
  <si>
    <t xml:space="preserve">Renegotiate interconnection requirements in order to effect site sale.</t>
  </si>
  <si>
    <t xml:space="preserve">LOUISIANA</t>
  </si>
  <si>
    <t xml:space="preserve">Calcasieu (Palvest, Inc.)</t>
  </si>
  <si>
    <t xml:space="preserve">Calcasieu Parish</t>
  </si>
  <si>
    <t xml:space="preserve">Development in process.</t>
  </si>
  <si>
    <t xml:space="preserve">Site initially developed to support additional MW position desired by desk. Limited development now being pursued to support customer deal or site sale.</t>
  </si>
  <si>
    <t xml:space="preserve">St. Charles (3C Riverside Properties)</t>
  </si>
  <si>
    <t xml:space="preserve">St. Charles Parish</t>
  </si>
  <si>
    <t xml:space="preserve">Jefferson Davis (Brown &amp; Guillory)</t>
  </si>
  <si>
    <t xml:space="preserve">Jefferson Davis Parish</t>
  </si>
  <si>
    <t xml:space="preserve">MISSOURI</t>
  </si>
  <si>
    <t xml:space="preserve">Stoddard (Bond, et al.)</t>
  </si>
  <si>
    <t xml:space="preserve">Stoddard County</t>
  </si>
  <si>
    <t xml:space="preserve">Cape Girardeau (AKA Lutesville) (Lorberg Trust)</t>
  </si>
  <si>
    <t xml:space="preserve">Cape Girardeau County</t>
  </si>
  <si>
    <t xml:space="preserve">Bollinger</t>
  </si>
  <si>
    <t xml:space="preserve">Bollinger County</t>
  </si>
  <si>
    <t xml:space="preserve">NORTH CAROLINA</t>
  </si>
  <si>
    <t xml:space="preserve">Edgecombe**</t>
  </si>
  <si>
    <t xml:space="preserve">Edgecombe County, NC</t>
  </si>
  <si>
    <t xml:space="preserve">Keenan </t>
  </si>
  <si>
    <t xml:space="preserve">Site initially developed to support VEPCO origination deal using SW501D5A which was damaged prior to delivery. Limited development now being pursued to support customer deal or site sale.</t>
  </si>
  <si>
    <t xml:space="preserve">TENNESSEE</t>
  </si>
  <si>
    <t xml:space="preserve">Haywood (Mann)</t>
  </si>
  <si>
    <t xml:space="preserve">Haywood County, Tennessee</t>
  </si>
  <si>
    <t xml:space="preserve">Continuing limited development work in order to complete site sale.</t>
  </si>
  <si>
    <t xml:space="preserve">Site option sold to AES in Dec. '00 for $5 million. Minimum additional payment of $2.5 million to be received by Aug. '01.</t>
  </si>
  <si>
    <t xml:space="preserve">Shelby (Rachel Ann Hays)</t>
  </si>
  <si>
    <t xml:space="preserve">Shelby County, Tennessee</t>
  </si>
  <si>
    <t xml:space="preserve">Continuing limited development work in order to effect site sale.</t>
  </si>
  <si>
    <t xml:space="preserve">WISCONSIN</t>
  </si>
  <si>
    <t xml:space="preserve">Arpin (O'Shasky)</t>
  </si>
  <si>
    <t xml:space="preserve">Wood County, Wisconsin</t>
  </si>
  <si>
    <t xml:space="preserve">Inactive - jointly held with Great River Energy.</t>
  </si>
  <si>
    <t xml:space="preserve">Total</t>
  </si>
  <si>
    <t xml:space="preserve">Notes:</t>
  </si>
  <si>
    <t xml:space="preserve">*Excludes Ft. Pierce</t>
  </si>
  <si>
    <t xml:space="preserve">**100% of Cost to be allocated to Southeast orig.</t>
  </si>
</sst>
</file>

<file path=xl/styles.xml><?xml version="1.0" encoding="utf-8"?>
<styleSheet xmlns="http://schemas.openxmlformats.org/spreadsheetml/2006/main">
  <numFmts count="7">
    <numFmt numFmtId="164" formatCode="General"/>
    <numFmt numFmtId="165" formatCode="[$-409]m/d/yyyy"/>
    <numFmt numFmtId="166" formatCode="\$#,##0_);&quot;($&quot;#,##0\)"/>
    <numFmt numFmtId="167" formatCode="0.0"/>
    <numFmt numFmtId="168" formatCode="0"/>
    <numFmt numFmtId="169" formatCode="_(* #,##0.00_);_(* \(#,##0.00\);_(* \-??_);_(@_)"/>
    <numFmt numFmtId="170" formatCode="\$#,##0.000_);&quot;($&quot;#,##0.000\)"/>
  </numFmts>
  <fonts count="12">
    <font>
      <sz val="10"/>
      <name val="Arial"/>
      <family val="0"/>
    </font>
    <font>
      <sz val="10"/>
      <name val="Arial"/>
      <family val="0"/>
    </font>
    <font>
      <sz val="10"/>
      <name val="Arial"/>
      <family val="0"/>
    </font>
    <font>
      <sz val="10"/>
      <name val="Arial"/>
      <family val="0"/>
    </font>
    <font>
      <b val="true"/>
      <sz val="16"/>
      <name val="Arial"/>
      <family val="2"/>
    </font>
    <font>
      <b val="true"/>
      <sz val="12"/>
      <name val="Arial"/>
      <family val="2"/>
    </font>
    <font>
      <b val="true"/>
      <sz val="10"/>
      <name val="Arial"/>
      <family val="2"/>
    </font>
    <font>
      <sz val="10"/>
      <name val="Arial"/>
      <family val="2"/>
    </font>
    <font>
      <sz val="10"/>
      <color rgb="FFFFFFFF"/>
      <name val="Arial"/>
      <family val="2"/>
    </font>
    <font>
      <b val="true"/>
      <sz val="10"/>
      <color rgb="FFFFFFFF"/>
      <name val="Arial"/>
      <family val="2"/>
    </font>
    <font>
      <sz val="16"/>
      <name val="Arial"/>
      <family val="2"/>
    </font>
    <font>
      <b val="true"/>
      <sz val="12"/>
      <color rgb="FFFFFFFF"/>
      <name val="Arial"/>
      <family val="2"/>
    </font>
  </fonts>
  <fills count="4">
    <fill>
      <patternFill patternType="none"/>
    </fill>
    <fill>
      <patternFill patternType="gray125"/>
    </fill>
    <fill>
      <patternFill patternType="solid">
        <fgColor rgb="FFC0C0C0"/>
        <bgColor rgb="FFCCCCFF"/>
      </patternFill>
    </fill>
    <fill>
      <patternFill patternType="solid">
        <fgColor rgb="FF000000"/>
        <bgColor rgb="FF003300"/>
      </patternFill>
    </fill>
  </fills>
  <borders count="28">
    <border diagonalUp="false" diagonalDown="false">
      <left/>
      <right/>
      <top/>
      <bottom/>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medium"/>
      <top style="medium"/>
      <bottom style="medium"/>
      <diagonal/>
    </border>
    <border diagonalUp="false" diagonalDown="false">
      <left/>
      <right style="medium"/>
      <top style="medium"/>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style="medium"/>
      <right style="medium"/>
      <top style="thin"/>
      <bottom/>
      <diagonal/>
    </border>
    <border diagonalUp="false" diagonalDown="false">
      <left style="medium"/>
      <right/>
      <top style="thin"/>
      <bottom style="thin"/>
      <diagonal/>
    </border>
    <border diagonalUp="false" diagonalDown="false">
      <left style="medium"/>
      <right/>
      <top style="thin"/>
      <bottom/>
      <diagonal/>
    </border>
    <border diagonalUp="false" diagonalDown="false">
      <left/>
      <right/>
      <top style="thin"/>
      <bottom/>
      <diagonal/>
    </border>
    <border diagonalUp="false" diagonalDown="false">
      <left style="medium"/>
      <right/>
      <top style="medium"/>
      <bottom/>
      <diagonal/>
    </border>
    <border diagonalUp="false" diagonalDown="false">
      <left style="medium"/>
      <right style="medium"/>
      <top style="medium"/>
      <bottom style="thin"/>
      <diagonal/>
    </border>
    <border diagonalUp="false" diagonalDown="false">
      <left/>
      <right/>
      <top style="medium"/>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style="medium"/>
      <right style="medium"/>
      <top style="thin"/>
      <bottom style="medium"/>
      <diagonal/>
    </border>
    <border diagonalUp="false" diagonalDown="false">
      <left/>
      <right/>
      <top style="thin"/>
      <bottom style="mediu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medium"/>
      <right/>
      <top/>
      <bottom/>
      <diagonal/>
    </border>
    <border diagonalUp="false" diagonalDown="false">
      <left/>
      <right/>
      <top/>
      <bottom style="mediu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5" fontId="6" fillId="0" borderId="0"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2" borderId="5" xfId="0" applyFont="true" applyBorder="true" applyAlignment="true" applyProtection="false">
      <alignment horizontal="left" vertical="bottom" textRotation="0" wrapText="false" indent="0" shrinkToFit="false"/>
      <protection locked="true" hidden="false"/>
    </xf>
    <xf numFmtId="164" fontId="0" fillId="2" borderId="6" xfId="0" applyFont="fals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true" applyProtection="false">
      <alignment horizontal="left"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7" fillId="0" borderId="8" xfId="0" applyFont="true" applyBorder="true" applyAlignment="true" applyProtection="false">
      <alignment horizontal="left" vertical="bottom" textRotation="0" wrapText="true" indent="0" shrinkToFit="false"/>
      <protection locked="true" hidden="false"/>
    </xf>
    <xf numFmtId="164" fontId="7" fillId="0" borderId="10" xfId="0" applyFont="true" applyBorder="true" applyAlignment="true" applyProtection="false">
      <alignment horizontal="left" vertical="bottom" textRotation="0" wrapText="true" indent="0" shrinkToFit="false"/>
      <protection locked="true" hidden="false"/>
    </xf>
    <xf numFmtId="166" fontId="0" fillId="0" borderId="10" xfId="0" applyFont="false" applyBorder="true" applyAlignment="true" applyProtection="false">
      <alignment horizontal="center" vertical="center" textRotation="0" wrapText="false" indent="0" shrinkToFit="false"/>
      <protection locked="true" hidden="false"/>
    </xf>
    <xf numFmtId="167" fontId="0" fillId="0" borderId="8" xfId="0" applyFont="false" applyBorder="true" applyAlignment="true" applyProtection="false">
      <alignment horizontal="center" vertical="bottom" textRotation="0" wrapText="false" indent="0" shrinkToFit="false"/>
      <protection locked="true" hidden="false"/>
    </xf>
    <xf numFmtId="167" fontId="0" fillId="0" borderId="11"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true" applyProtection="false">
      <alignment horizontal="left" vertical="bottom" textRotation="0" wrapText="fals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8" fillId="3" borderId="5"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9" fillId="3" borderId="6" xfId="0" applyFont="true" applyBorder="true" applyAlignment="true" applyProtection="false">
      <alignment horizontal="right" vertical="bottom" textRotation="0" wrapText="true" indent="0" shrinkToFit="false"/>
      <protection locked="true" hidden="false"/>
    </xf>
    <xf numFmtId="166" fontId="9" fillId="3" borderId="7" xfId="0" applyFont="true" applyBorder="true" applyAlignment="true" applyProtection="false">
      <alignment horizontal="center" vertical="center" textRotation="0" wrapText="false" indent="0" shrinkToFit="false"/>
      <protection locked="true" hidden="false"/>
    </xf>
    <xf numFmtId="164" fontId="5" fillId="2" borderId="14" xfId="0" applyFont="true" applyBorder="true" applyAlignment="true" applyProtection="false">
      <alignment horizontal="left" vertical="bottom" textRotation="0" wrapText="false" indent="0" shrinkToFit="false"/>
      <protection locked="true" hidden="false"/>
    </xf>
    <xf numFmtId="164" fontId="0" fillId="2" borderId="2" xfId="0" applyFont="false" applyBorder="true" applyAlignment="true" applyProtection="false">
      <alignment horizontal="left" vertical="bottom" textRotation="0" wrapText="false" indent="0" shrinkToFit="false"/>
      <protection locked="true" hidden="false"/>
    </xf>
    <xf numFmtId="166" fontId="0" fillId="2" borderId="4" xfId="0" applyFont="fals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7" fillId="0" borderId="17" xfId="0" applyFont="true" applyBorder="true" applyAlignment="true" applyProtection="false">
      <alignment horizontal="left" vertical="bottom" textRotation="0" wrapText="true" indent="0" shrinkToFit="false"/>
      <protection locked="true" hidden="false"/>
    </xf>
    <xf numFmtId="164" fontId="7" fillId="0" borderId="15" xfId="0" applyFont="true" applyBorder="true" applyAlignment="true" applyProtection="false">
      <alignment horizontal="left" vertical="bottom" textRotation="0" wrapText="true" indent="0" shrinkToFit="false"/>
      <protection locked="true" hidden="false"/>
    </xf>
    <xf numFmtId="166" fontId="0" fillId="0" borderId="18" xfId="0" applyFont="false" applyBorder="true" applyAlignment="true" applyProtection="false">
      <alignment horizontal="center" vertical="center" textRotation="0" wrapText="false" indent="0" shrinkToFit="false"/>
      <protection locked="true" hidden="false"/>
    </xf>
    <xf numFmtId="164" fontId="7" fillId="0" borderId="11" xfId="0" applyFont="true" applyBorder="true" applyAlignment="true" applyProtection="false">
      <alignment horizontal="left" vertical="bottom" textRotation="0" wrapText="true" indent="0" shrinkToFit="false"/>
      <protection locked="true" hidden="false"/>
    </xf>
    <xf numFmtId="164" fontId="0" fillId="0" borderId="19" xfId="0" applyFont="true" applyBorder="true" applyAlignment="true" applyProtection="fals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4" fontId="7" fillId="0" borderId="21" xfId="0" applyFont="true" applyBorder="true" applyAlignment="true" applyProtection="false">
      <alignment horizontal="left" vertical="bottom" textRotation="0" wrapText="true" indent="0" shrinkToFit="false"/>
      <protection locked="true" hidden="false"/>
    </xf>
    <xf numFmtId="164" fontId="7" fillId="0" borderId="19" xfId="0" applyFont="true" applyBorder="true" applyAlignment="true" applyProtection="false">
      <alignment horizontal="left" vertical="bottom" textRotation="0" wrapText="true" indent="0" shrinkToFit="false"/>
      <protection locked="true" hidden="false"/>
    </xf>
    <xf numFmtId="166" fontId="0" fillId="0" borderId="22" xfId="0" applyFont="false" applyBorder="true" applyAlignment="true" applyProtection="false">
      <alignment horizontal="center" vertical="center" textRotation="0" wrapText="false" indent="0" shrinkToFit="false"/>
      <protection locked="true" hidden="false"/>
    </xf>
    <xf numFmtId="164" fontId="8" fillId="3" borderId="23" xfId="0" applyFont="true" applyBorder="true" applyAlignment="true" applyProtection="false">
      <alignment horizontal="center" vertical="bottom" textRotation="0" wrapText="false" indent="0" shrinkToFit="false"/>
      <protection locked="true" hidden="false"/>
    </xf>
    <xf numFmtId="164" fontId="8" fillId="3" borderId="0" xfId="0" applyFont="true" applyBorder="true" applyAlignment="true" applyProtection="false">
      <alignment horizontal="center" vertical="bottom" textRotation="0" wrapText="false" indent="0" shrinkToFit="false"/>
      <protection locked="true" hidden="false"/>
    </xf>
    <xf numFmtId="164" fontId="8" fillId="3" borderId="0" xfId="0" applyFont="true" applyBorder="true" applyAlignment="true" applyProtection="false">
      <alignment horizontal="left" vertical="bottom" textRotation="0" wrapText="true" indent="0" shrinkToFit="false"/>
      <protection locked="true" hidden="false"/>
    </xf>
    <xf numFmtId="164" fontId="9" fillId="3" borderId="24" xfId="0" applyFont="true" applyBorder="true" applyAlignment="true" applyProtection="false">
      <alignment horizontal="right" vertical="bottom" textRotation="0" wrapText="true" indent="0" shrinkToFit="false"/>
      <protection locked="true" hidden="false"/>
    </xf>
    <xf numFmtId="166" fontId="9" fillId="3" borderId="25"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6" fontId="0" fillId="0" borderId="19" xfId="0" applyFont="fals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6"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0" fillId="0" borderId="21" xfId="0" applyFont="true" applyBorder="true" applyAlignment="true" applyProtection="false">
      <alignment horizontal="left" vertical="bottom" textRotation="0" wrapText="false" indent="0" shrinkToFit="false"/>
      <protection locked="true" hidden="false"/>
    </xf>
    <xf numFmtId="164" fontId="0" fillId="0" borderId="19" xfId="0" applyFont="true" applyBorder="true" applyAlignment="true" applyProtection="false">
      <alignment horizontal="left" vertical="bottom" textRotation="0" wrapText="false" indent="0" shrinkToFit="false"/>
      <protection locked="true" hidden="false"/>
    </xf>
    <xf numFmtId="164" fontId="5" fillId="2" borderId="26" xfId="0" applyFont="true" applyBorder="true" applyAlignment="true" applyProtection="false">
      <alignment horizontal="left" vertical="bottom" textRotation="0" wrapText="false" indent="0" shrinkToFit="false"/>
      <protection locked="true" hidden="false"/>
    </xf>
    <xf numFmtId="164" fontId="0" fillId="2" borderId="24" xfId="0" applyFont="false" applyBorder="true" applyAlignment="true" applyProtection="false">
      <alignment horizontal="left" vertical="bottom" textRotation="0" wrapText="false" indent="0" shrinkToFit="false"/>
      <protection locked="true" hidden="false"/>
    </xf>
    <xf numFmtId="166" fontId="0" fillId="2" borderId="27" xfId="0" applyFont="false" applyBorder="true" applyAlignment="true" applyProtection="false">
      <alignment horizontal="left" vertical="bottom" textRotation="0" wrapText="false" indent="0" shrinkToFit="false"/>
      <protection locked="true" hidden="false"/>
    </xf>
    <xf numFmtId="166" fontId="0" fillId="2" borderId="7" xfId="0" applyFont="false" applyBorder="true" applyAlignment="true" applyProtection="false">
      <alignment horizontal="left" vertical="bottom" textRotation="0" wrapText="false" indent="0" shrinkToFit="false"/>
      <protection locked="true" hidden="false"/>
    </xf>
    <xf numFmtId="168" fontId="10" fillId="0" borderId="0" xfId="0" applyFont="true" applyBorder="false" applyAlignment="true" applyProtection="false">
      <alignment horizontal="left" vertical="top" textRotation="0" wrapText="false" indent="0" shrinkToFit="false"/>
      <protection locked="true" hidden="false"/>
    </xf>
    <xf numFmtId="164" fontId="0" fillId="0" borderId="10" xfId="0" applyFont="false" applyBorder="true" applyAlignment="true" applyProtection="false">
      <alignment horizontal="left"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11" fillId="3" borderId="5" xfId="0" applyFont="true" applyBorder="true" applyAlignment="true" applyProtection="false">
      <alignment horizontal="left" vertical="bottom" textRotation="0" wrapText="false" indent="0" shrinkToFit="false"/>
      <protection locked="true" hidden="false"/>
    </xf>
    <xf numFmtId="164" fontId="8" fillId="3" borderId="6" xfId="0" applyFont="true" applyBorder="true" applyAlignment="true" applyProtection="false">
      <alignment horizontal="left" vertical="bottom" textRotation="0" wrapText="false" indent="0" shrinkToFit="false"/>
      <protection locked="true" hidden="false"/>
    </xf>
    <xf numFmtId="164" fontId="9" fillId="3" borderId="6" xfId="0" applyFont="true" applyBorder="true" applyAlignment="true" applyProtection="false">
      <alignment horizontal="right" vertical="bottom" textRotation="0" wrapText="false" indent="0" shrinkToFit="false"/>
      <protection locked="true" hidden="false"/>
    </xf>
    <xf numFmtId="166" fontId="9" fillId="3" borderId="7"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8.28"/>
    <col collapsed="false" customWidth="true" hidden="false" outlineLevel="0" max="2" min="2" style="1" width="25.7"/>
    <col collapsed="false" customWidth="true" hidden="false" outlineLevel="0" max="3" min="3" style="1" width="7.56"/>
    <col collapsed="false" customWidth="true" hidden="false" outlineLevel="0" max="4" min="4" style="1" width="14.14"/>
    <col collapsed="false" customWidth="true" hidden="false" outlineLevel="0" max="5" min="5" style="1" width="43.56"/>
    <col collapsed="false" customWidth="true" hidden="false" outlineLevel="0" max="6" min="6" style="1" width="40.84"/>
    <col collapsed="false" customWidth="true" hidden="false" outlineLevel="0" max="7" min="7" style="1" width="20.28"/>
    <col collapsed="false" customWidth="true" hidden="false" outlineLevel="0" max="8" min="8" style="0" width="2.99"/>
    <col collapsed="false" customWidth="true" hidden="false" outlineLevel="0" max="9" min="9" style="0" width="10.28"/>
  </cols>
  <sheetData>
    <row r="1" customFormat="false" ht="20.25" hidden="false" customHeight="false" outlineLevel="0" collapsed="false">
      <c r="A1" s="2" t="s">
        <v>0</v>
      </c>
    </row>
    <row r="2" customFormat="false" ht="15.75" hidden="false" customHeight="false" outlineLevel="0" collapsed="false">
      <c r="A2" s="3" t="s">
        <v>1</v>
      </c>
    </row>
    <row r="3" customFormat="false" ht="12.75" hidden="false" customHeight="false" outlineLevel="0" collapsed="false">
      <c r="A3" s="4" t="n">
        <f aca="true">TODAY()</f>
        <v>45926</v>
      </c>
    </row>
    <row r="4" customFormat="false" ht="13.5" hidden="false" customHeight="false" outlineLevel="0" collapsed="false"/>
    <row r="5" customFormat="false" ht="12.75" hidden="false" customHeight="true" outlineLevel="0" collapsed="false">
      <c r="A5" s="5" t="s">
        <v>2</v>
      </c>
      <c r="B5" s="6" t="s">
        <v>3</v>
      </c>
      <c r="C5" s="5" t="s">
        <v>4</v>
      </c>
      <c r="D5" s="5" t="s">
        <v>5</v>
      </c>
      <c r="E5" s="7" t="s">
        <v>6</v>
      </c>
      <c r="F5" s="7" t="s">
        <v>7</v>
      </c>
      <c r="G5" s="8" t="s">
        <v>8</v>
      </c>
    </row>
    <row r="6" customFormat="false" ht="36.75" hidden="false" customHeight="true" outlineLevel="0" collapsed="false">
      <c r="A6" s="5"/>
      <c r="B6" s="6"/>
      <c r="C6" s="5"/>
      <c r="D6" s="5" t="s">
        <v>5</v>
      </c>
      <c r="E6" s="7"/>
      <c r="F6" s="7"/>
      <c r="G6" s="8"/>
    </row>
    <row r="7" customFormat="false" ht="16.5" hidden="false" customHeight="false" outlineLevel="0" collapsed="false">
      <c r="A7" s="9" t="s">
        <v>9</v>
      </c>
      <c r="B7" s="10"/>
      <c r="C7" s="10"/>
      <c r="D7" s="10"/>
      <c r="E7" s="10"/>
      <c r="F7" s="10"/>
      <c r="G7" s="11"/>
    </row>
    <row r="8" customFormat="false" ht="51" hidden="false" customHeight="false" outlineLevel="0" collapsed="false">
      <c r="A8" s="12" t="s">
        <v>10</v>
      </c>
      <c r="B8" s="13" t="s">
        <v>11</v>
      </c>
      <c r="C8" s="12" t="n">
        <v>109.83</v>
      </c>
      <c r="D8" s="12" t="s">
        <v>12</v>
      </c>
      <c r="E8" s="14" t="s">
        <v>13</v>
      </c>
      <c r="F8" s="15" t="s">
        <v>14</v>
      </c>
      <c r="G8" s="16" t="n">
        <v>914244.45</v>
      </c>
    </row>
    <row r="9" customFormat="false" ht="29.25" hidden="false" customHeight="true" outlineLevel="0" collapsed="false">
      <c r="A9" s="12" t="s">
        <v>15</v>
      </c>
      <c r="B9" s="13" t="s">
        <v>16</v>
      </c>
      <c r="C9" s="12" t="n">
        <v>40</v>
      </c>
      <c r="D9" s="12" t="s">
        <v>17</v>
      </c>
      <c r="E9" s="14" t="s">
        <v>18</v>
      </c>
      <c r="F9" s="15" t="s">
        <v>19</v>
      </c>
      <c r="G9" s="16" t="n">
        <v>514827.41</v>
      </c>
    </row>
    <row r="10" customFormat="false" ht="44.25" hidden="false" customHeight="true" outlineLevel="0" collapsed="false">
      <c r="A10" s="12" t="s">
        <v>20</v>
      </c>
      <c r="B10" s="13" t="s">
        <v>21</v>
      </c>
      <c r="C10" s="12" t="n">
        <v>28</v>
      </c>
      <c r="D10" s="12" t="s">
        <v>22</v>
      </c>
      <c r="E10" s="14" t="s">
        <v>23</v>
      </c>
      <c r="F10" s="15" t="s">
        <v>19</v>
      </c>
      <c r="G10" s="16" t="n">
        <v>1129354.93</v>
      </c>
    </row>
    <row r="11" customFormat="false" ht="30.75" hidden="false" customHeight="true" outlineLevel="0" collapsed="false">
      <c r="A11" s="12" t="s">
        <v>24</v>
      </c>
      <c r="B11" s="13" t="s">
        <v>25</v>
      </c>
      <c r="C11" s="12" t="n">
        <v>38.5</v>
      </c>
      <c r="D11" s="12" t="s">
        <v>12</v>
      </c>
      <c r="E11" s="14" t="s">
        <v>26</v>
      </c>
      <c r="F11" s="15" t="s">
        <v>27</v>
      </c>
      <c r="G11" s="16" t="n">
        <v>0</v>
      </c>
    </row>
    <row r="12" customFormat="false" ht="38.25" hidden="false" customHeight="false" outlineLevel="0" collapsed="false">
      <c r="A12" s="12" t="s">
        <v>28</v>
      </c>
      <c r="B12" s="13" t="s">
        <v>21</v>
      </c>
      <c r="C12" s="12" t="n">
        <v>30</v>
      </c>
      <c r="D12" s="12" t="s">
        <v>22</v>
      </c>
      <c r="E12" s="14" t="s">
        <v>23</v>
      </c>
      <c r="F12" s="15" t="s">
        <v>19</v>
      </c>
      <c r="G12" s="16" t="n">
        <v>975411.14</v>
      </c>
    </row>
    <row r="13" customFormat="false" ht="44.25" hidden="false" customHeight="true" outlineLevel="0" collapsed="false">
      <c r="A13" s="12" t="s">
        <v>29</v>
      </c>
      <c r="B13" s="13" t="s">
        <v>25</v>
      </c>
      <c r="C13" s="12" t="n">
        <v>64</v>
      </c>
      <c r="D13" s="12" t="s">
        <v>12</v>
      </c>
      <c r="E13" s="14" t="s">
        <v>30</v>
      </c>
      <c r="F13" s="15" t="s">
        <v>19</v>
      </c>
      <c r="G13" s="16" t="n">
        <v>820900.2</v>
      </c>
    </row>
    <row r="14" customFormat="false" ht="14.25" hidden="false" customHeight="true" outlineLevel="0" collapsed="false">
      <c r="A14" s="12" t="s">
        <v>31</v>
      </c>
      <c r="B14" s="13" t="s">
        <v>25</v>
      </c>
      <c r="C14" s="17" t="n">
        <v>18.6</v>
      </c>
      <c r="D14" s="18" t="s">
        <v>12</v>
      </c>
      <c r="E14" s="19" t="s">
        <v>32</v>
      </c>
      <c r="F14" s="20" t="s">
        <v>27</v>
      </c>
      <c r="G14" s="16" t="n">
        <v>344882.45</v>
      </c>
    </row>
    <row r="15" customFormat="false" ht="30" hidden="false" customHeight="true" outlineLevel="0" collapsed="false">
      <c r="A15" s="21" t="s">
        <v>33</v>
      </c>
      <c r="B15" s="22" t="s">
        <v>25</v>
      </c>
      <c r="C15" s="21" t="n">
        <v>20</v>
      </c>
      <c r="D15" s="21" t="s">
        <v>12</v>
      </c>
      <c r="E15" s="15" t="s">
        <v>34</v>
      </c>
      <c r="F15" s="15" t="s">
        <v>19</v>
      </c>
      <c r="G15" s="16" t="n">
        <v>205318.18</v>
      </c>
    </row>
    <row r="16" customFormat="false" ht="13.5" hidden="false" customHeight="false" outlineLevel="0" collapsed="false">
      <c r="A16" s="23"/>
      <c r="B16" s="24"/>
      <c r="C16" s="24"/>
      <c r="D16" s="24"/>
      <c r="E16" s="25"/>
      <c r="F16" s="26" t="s">
        <v>35</v>
      </c>
      <c r="G16" s="27" t="n">
        <f aca="false">SUM(G8:G15)</f>
        <v>4904938.76</v>
      </c>
    </row>
    <row r="17" customFormat="false" ht="16.5" hidden="false" customHeight="false" outlineLevel="0" collapsed="false">
      <c r="A17" s="28" t="s">
        <v>36</v>
      </c>
      <c r="B17" s="29"/>
      <c r="C17" s="29"/>
      <c r="D17" s="29"/>
      <c r="E17" s="29"/>
      <c r="F17" s="29"/>
      <c r="G17" s="30"/>
    </row>
    <row r="18" customFormat="false" ht="42.75" hidden="false" customHeight="true" outlineLevel="0" collapsed="false">
      <c r="A18" s="31" t="s">
        <v>37</v>
      </c>
      <c r="B18" s="32" t="s">
        <v>38</v>
      </c>
      <c r="C18" s="31" t="n">
        <v>84</v>
      </c>
      <c r="D18" s="31" t="s">
        <v>39</v>
      </c>
      <c r="E18" s="33" t="s">
        <v>40</v>
      </c>
      <c r="F18" s="34" t="s">
        <v>41</v>
      </c>
      <c r="G18" s="35" t="n">
        <v>157201.19</v>
      </c>
    </row>
    <row r="19" customFormat="false" ht="42.75" hidden="false" customHeight="true" outlineLevel="0" collapsed="false">
      <c r="A19" s="12" t="s">
        <v>42</v>
      </c>
      <c r="B19" s="13" t="s">
        <v>38</v>
      </c>
      <c r="C19" s="12" t="n">
        <v>83.634</v>
      </c>
      <c r="D19" s="12" t="s">
        <v>39</v>
      </c>
      <c r="E19" s="36" t="s">
        <v>40</v>
      </c>
      <c r="F19" s="14" t="s">
        <v>41</v>
      </c>
      <c r="G19" s="35"/>
    </row>
    <row r="20" customFormat="false" ht="41.25" hidden="false" customHeight="true" outlineLevel="0" collapsed="false">
      <c r="A20" s="37" t="s">
        <v>43</v>
      </c>
      <c r="B20" s="38" t="s">
        <v>44</v>
      </c>
      <c r="C20" s="37" t="n">
        <v>83.92</v>
      </c>
      <c r="D20" s="37" t="s">
        <v>39</v>
      </c>
      <c r="E20" s="39" t="s">
        <v>40</v>
      </c>
      <c r="F20" s="40" t="s">
        <v>41</v>
      </c>
      <c r="G20" s="41" t="n">
        <v>201904</v>
      </c>
    </row>
    <row r="21" customFormat="false" ht="13.5" hidden="false" customHeight="false" outlineLevel="0" collapsed="false">
      <c r="A21" s="42"/>
      <c r="B21" s="43"/>
      <c r="C21" s="43"/>
      <c r="D21" s="43"/>
      <c r="E21" s="44"/>
      <c r="F21" s="45" t="s">
        <v>35</v>
      </c>
      <c r="G21" s="46" t="n">
        <f aca="false">G20+G18</f>
        <v>359105.19</v>
      </c>
    </row>
    <row r="22" customFormat="false" ht="16.5" hidden="false" customHeight="false" outlineLevel="0" collapsed="false">
      <c r="A22" s="28" t="s">
        <v>45</v>
      </c>
      <c r="B22" s="29"/>
      <c r="C22" s="29"/>
      <c r="D22" s="29"/>
      <c r="E22" s="29"/>
      <c r="F22" s="29"/>
      <c r="G22" s="30"/>
    </row>
    <row r="23" customFormat="false" ht="25.5" hidden="false" customHeight="false" outlineLevel="0" collapsed="false">
      <c r="A23" s="31" t="s">
        <v>46</v>
      </c>
      <c r="B23" s="32" t="s">
        <v>47</v>
      </c>
      <c r="C23" s="31" t="n">
        <v>146.5</v>
      </c>
      <c r="D23" s="47" t="s">
        <v>17</v>
      </c>
      <c r="E23" s="48" t="s">
        <v>48</v>
      </c>
      <c r="F23" s="48" t="s">
        <v>49</v>
      </c>
      <c r="G23" s="49" t="n">
        <v>167512.74</v>
      </c>
      <c r="H23" s="50"/>
    </row>
    <row r="24" customFormat="false" ht="26.25" hidden="false" customHeight="false" outlineLevel="0" collapsed="false">
      <c r="A24" s="37" t="s">
        <v>50</v>
      </c>
      <c r="B24" s="38" t="s">
        <v>51</v>
      </c>
      <c r="C24" s="37" t="n">
        <v>120</v>
      </c>
      <c r="D24" s="37" t="s">
        <v>52</v>
      </c>
      <c r="E24" s="40" t="s">
        <v>48</v>
      </c>
      <c r="F24" s="40" t="s">
        <v>49</v>
      </c>
      <c r="G24" s="51" t="n">
        <v>227128.55</v>
      </c>
    </row>
    <row r="25" customFormat="false" ht="13.5" hidden="false" customHeight="false" outlineLevel="0" collapsed="false">
      <c r="A25" s="23"/>
      <c r="B25" s="24"/>
      <c r="C25" s="24"/>
      <c r="D25" s="24"/>
      <c r="E25" s="25"/>
      <c r="F25" s="26" t="s">
        <v>35</v>
      </c>
      <c r="G25" s="27" t="n">
        <f aca="false">G24+G23</f>
        <v>394641.29</v>
      </c>
    </row>
    <row r="26" customFormat="false" ht="16.5" hidden="false" customHeight="false" outlineLevel="0" collapsed="false">
      <c r="A26" s="28" t="s">
        <v>53</v>
      </c>
      <c r="B26" s="29"/>
      <c r="C26" s="29"/>
      <c r="D26" s="29"/>
      <c r="E26" s="29"/>
      <c r="F26" s="29"/>
      <c r="G26" s="30"/>
    </row>
    <row r="27" customFormat="false" ht="12.75" hidden="false" customHeight="false" outlineLevel="0" collapsed="false">
      <c r="A27" s="31" t="s">
        <v>54</v>
      </c>
      <c r="B27" s="32" t="s">
        <v>55</v>
      </c>
      <c r="C27" s="31" t="n">
        <v>79.5</v>
      </c>
      <c r="D27" s="31" t="s">
        <v>56</v>
      </c>
      <c r="E27" s="52" t="s">
        <v>57</v>
      </c>
      <c r="F27" s="53" t="s">
        <v>58</v>
      </c>
      <c r="G27" s="54" t="n">
        <v>6000</v>
      </c>
    </row>
    <row r="28" customFormat="false" ht="12.75" hidden="false" customHeight="false" outlineLevel="0" collapsed="false">
      <c r="A28" s="12" t="s">
        <v>59</v>
      </c>
      <c r="B28" s="13" t="s">
        <v>60</v>
      </c>
      <c r="C28" s="12" t="n">
        <v>88</v>
      </c>
      <c r="D28" s="12" t="s">
        <v>56</v>
      </c>
      <c r="E28" s="19" t="s">
        <v>57</v>
      </c>
      <c r="F28" s="55" t="s">
        <v>58</v>
      </c>
      <c r="G28" s="54"/>
    </row>
    <row r="29" customFormat="false" ht="13.5" hidden="false" customHeight="false" outlineLevel="0" collapsed="false">
      <c r="A29" s="37" t="s">
        <v>61</v>
      </c>
      <c r="B29" s="38" t="s">
        <v>62</v>
      </c>
      <c r="C29" s="37" t="n">
        <v>60</v>
      </c>
      <c r="D29" s="37" t="s">
        <v>56</v>
      </c>
      <c r="E29" s="56" t="s">
        <v>57</v>
      </c>
      <c r="F29" s="57" t="s">
        <v>58</v>
      </c>
      <c r="G29" s="54"/>
    </row>
    <row r="30" customFormat="false" ht="16.5" hidden="false" customHeight="false" outlineLevel="0" collapsed="false">
      <c r="A30" s="58" t="s">
        <v>63</v>
      </c>
      <c r="B30" s="59"/>
      <c r="C30" s="59"/>
      <c r="D30" s="59"/>
      <c r="E30" s="59"/>
      <c r="F30" s="59"/>
      <c r="G30" s="60"/>
    </row>
    <row r="31" customFormat="false" ht="12.75" hidden="false" customHeight="false" outlineLevel="0" collapsed="false">
      <c r="A31" s="31" t="s">
        <v>64</v>
      </c>
      <c r="B31" s="32" t="s">
        <v>65</v>
      </c>
      <c r="C31" s="31" t="n">
        <v>80</v>
      </c>
      <c r="D31" s="31" t="s">
        <v>56</v>
      </c>
      <c r="E31" s="53" t="s">
        <v>57</v>
      </c>
      <c r="F31" s="53" t="s">
        <v>58</v>
      </c>
      <c r="G31" s="49" t="n">
        <v>0</v>
      </c>
    </row>
    <row r="32" customFormat="false" ht="12.75" hidden="false" customHeight="false" outlineLevel="0" collapsed="false">
      <c r="A32" s="12" t="s">
        <v>66</v>
      </c>
      <c r="B32" s="13" t="s">
        <v>67</v>
      </c>
      <c r="C32" s="12" t="n">
        <v>80</v>
      </c>
      <c r="D32" s="12" t="s">
        <v>56</v>
      </c>
      <c r="E32" s="55" t="s">
        <v>57</v>
      </c>
      <c r="F32" s="55" t="s">
        <v>58</v>
      </c>
      <c r="G32" s="16" t="n">
        <v>0</v>
      </c>
    </row>
    <row r="33" customFormat="false" ht="13.5" hidden="false" customHeight="false" outlineLevel="0" collapsed="false">
      <c r="A33" s="37" t="s">
        <v>68</v>
      </c>
      <c r="B33" s="38" t="s">
        <v>69</v>
      </c>
      <c r="C33" s="37" t="n">
        <v>80</v>
      </c>
      <c r="D33" s="37" t="s">
        <v>56</v>
      </c>
      <c r="E33" s="57" t="s">
        <v>57</v>
      </c>
      <c r="F33" s="57" t="s">
        <v>58</v>
      </c>
      <c r="G33" s="51" t="n">
        <v>0</v>
      </c>
    </row>
    <row r="34" customFormat="false" ht="16.5" hidden="false" customHeight="false" outlineLevel="0" collapsed="false">
      <c r="A34" s="9" t="s">
        <v>70</v>
      </c>
      <c r="B34" s="10"/>
      <c r="C34" s="10"/>
      <c r="D34" s="10"/>
      <c r="E34" s="10"/>
      <c r="F34" s="10"/>
      <c r="G34" s="61"/>
    </row>
    <row r="35" customFormat="false" ht="67.5" hidden="false" customHeight="true" outlineLevel="0" collapsed="false">
      <c r="A35" s="12" t="s">
        <v>71</v>
      </c>
      <c r="B35" s="13" t="s">
        <v>72</v>
      </c>
      <c r="C35" s="12" t="n">
        <v>78.44</v>
      </c>
      <c r="D35" s="21" t="s">
        <v>73</v>
      </c>
      <c r="E35" s="40" t="s">
        <v>74</v>
      </c>
      <c r="F35" s="15" t="s">
        <v>75</v>
      </c>
      <c r="G35" s="49" t="n">
        <v>6715</v>
      </c>
    </row>
    <row r="36" customFormat="false" ht="16.5" hidden="false" customHeight="false" outlineLevel="0" collapsed="false">
      <c r="A36" s="9" t="s">
        <v>76</v>
      </c>
      <c r="B36" s="10"/>
      <c r="C36" s="10"/>
      <c r="D36" s="10"/>
      <c r="E36" s="10"/>
      <c r="F36" s="10"/>
      <c r="G36" s="61"/>
    </row>
    <row r="37" customFormat="false" ht="57.75" hidden="false" customHeight="true" outlineLevel="0" collapsed="false">
      <c r="A37" s="12" t="s">
        <v>77</v>
      </c>
      <c r="B37" s="13" t="s">
        <v>78</v>
      </c>
      <c r="C37" s="12" t="n">
        <v>60</v>
      </c>
      <c r="D37" s="12" t="s">
        <v>56</v>
      </c>
      <c r="E37" s="55" t="s">
        <v>79</v>
      </c>
      <c r="F37" s="15" t="s">
        <v>80</v>
      </c>
      <c r="G37" s="16" t="n">
        <v>229694.21</v>
      </c>
    </row>
    <row r="38" customFormat="false" ht="57.75" hidden="false" customHeight="true" outlineLevel="0" collapsed="false">
      <c r="A38" s="12" t="s">
        <v>81</v>
      </c>
      <c r="B38" s="13" t="s">
        <v>82</v>
      </c>
      <c r="C38" s="12" t="n">
        <v>45</v>
      </c>
      <c r="D38" s="12" t="s">
        <v>56</v>
      </c>
      <c r="E38" s="55" t="s">
        <v>79</v>
      </c>
      <c r="F38" s="15" t="s">
        <v>80</v>
      </c>
      <c r="G38" s="16" t="n">
        <v>151751.34</v>
      </c>
    </row>
    <row r="39" customFormat="false" ht="57.75" hidden="false" customHeight="true" outlineLevel="0" collapsed="false">
      <c r="A39" s="12" t="s">
        <v>83</v>
      </c>
      <c r="B39" s="13" t="s">
        <v>84</v>
      </c>
      <c r="C39" s="12" t="n">
        <v>120</v>
      </c>
      <c r="D39" s="12" t="s">
        <v>56</v>
      </c>
      <c r="E39" s="55" t="s">
        <v>79</v>
      </c>
      <c r="F39" s="15" t="s">
        <v>80</v>
      </c>
      <c r="G39" s="16" t="n">
        <v>67260.75</v>
      </c>
    </row>
    <row r="40" customFormat="false" ht="13.5" hidden="false" customHeight="false" outlineLevel="0" collapsed="false">
      <c r="A40" s="23"/>
      <c r="B40" s="24"/>
      <c r="C40" s="24"/>
      <c r="D40" s="24"/>
      <c r="E40" s="25"/>
      <c r="F40" s="26" t="s">
        <v>35</v>
      </c>
      <c r="G40" s="27" t="n">
        <f aca="false">SUM(G37:G39)</f>
        <v>448706.3</v>
      </c>
    </row>
    <row r="41" customFormat="false" ht="16.5" hidden="false" customHeight="false" outlineLevel="0" collapsed="false">
      <c r="A41" s="9" t="s">
        <v>85</v>
      </c>
      <c r="B41" s="10"/>
      <c r="C41" s="10"/>
      <c r="D41" s="10"/>
      <c r="E41" s="10"/>
      <c r="F41" s="10"/>
      <c r="G41" s="61"/>
    </row>
    <row r="42" customFormat="false" ht="54" hidden="false" customHeight="true" outlineLevel="0" collapsed="false">
      <c r="A42" s="12" t="s">
        <v>86</v>
      </c>
      <c r="B42" s="13" t="s">
        <v>87</v>
      </c>
      <c r="C42" s="12" t="n">
        <v>60.5</v>
      </c>
      <c r="D42" s="12" t="s">
        <v>56</v>
      </c>
      <c r="E42" s="55" t="s">
        <v>79</v>
      </c>
      <c r="F42" s="15" t="s">
        <v>80</v>
      </c>
      <c r="G42" s="16" t="n">
        <v>112168.73</v>
      </c>
    </row>
    <row r="43" customFormat="false" ht="54" hidden="false" customHeight="true" outlineLevel="0" collapsed="false">
      <c r="A43" s="12" t="s">
        <v>88</v>
      </c>
      <c r="B43" s="13" t="s">
        <v>89</v>
      </c>
      <c r="C43" s="12" t="n">
        <v>42</v>
      </c>
      <c r="D43" s="12" t="s">
        <v>56</v>
      </c>
      <c r="E43" s="55" t="s">
        <v>79</v>
      </c>
      <c r="F43" s="15" t="s">
        <v>80</v>
      </c>
      <c r="G43" s="16" t="n">
        <v>60560.65</v>
      </c>
    </row>
    <row r="44" customFormat="false" ht="54" hidden="false" customHeight="true" outlineLevel="0" collapsed="false">
      <c r="A44" s="12" t="s">
        <v>90</v>
      </c>
      <c r="B44" s="13" t="s">
        <v>91</v>
      </c>
      <c r="C44" s="12" t="n">
        <v>43</v>
      </c>
      <c r="D44" s="12" t="s">
        <v>56</v>
      </c>
      <c r="E44" s="55" t="s">
        <v>79</v>
      </c>
      <c r="F44" s="15" t="s">
        <v>80</v>
      </c>
      <c r="G44" s="16" t="n">
        <v>21560.69</v>
      </c>
    </row>
    <row r="45" customFormat="false" ht="13.5" hidden="false" customHeight="false" outlineLevel="0" collapsed="false">
      <c r="A45" s="23"/>
      <c r="B45" s="24"/>
      <c r="C45" s="24"/>
      <c r="D45" s="24"/>
      <c r="E45" s="25"/>
      <c r="F45" s="26" t="s">
        <v>35</v>
      </c>
      <c r="G45" s="27" t="n">
        <f aca="false">SUM(G42:G44)</f>
        <v>194290.07</v>
      </c>
    </row>
    <row r="46" customFormat="false" ht="16.5" hidden="false" customHeight="false" outlineLevel="0" collapsed="false">
      <c r="A46" s="9" t="s">
        <v>92</v>
      </c>
      <c r="B46" s="10"/>
      <c r="C46" s="10"/>
      <c r="D46" s="10"/>
      <c r="E46" s="10"/>
      <c r="F46" s="10"/>
      <c r="G46" s="61"/>
    </row>
    <row r="47" customFormat="false" ht="66" hidden="false" customHeight="true" outlineLevel="0" collapsed="false">
      <c r="A47" s="12" t="s">
        <v>93</v>
      </c>
      <c r="B47" s="13" t="s">
        <v>94</v>
      </c>
      <c r="C47" s="12" t="n">
        <v>26.16</v>
      </c>
      <c r="D47" s="12" t="s">
        <v>95</v>
      </c>
      <c r="E47" s="55" t="s">
        <v>57</v>
      </c>
      <c r="F47" s="15" t="s">
        <v>96</v>
      </c>
      <c r="G47" s="49" t="n">
        <v>284946.67</v>
      </c>
    </row>
    <row r="48" customFormat="false" ht="16.5" hidden="false" customHeight="false" outlineLevel="0" collapsed="false">
      <c r="A48" s="9" t="s">
        <v>97</v>
      </c>
      <c r="B48" s="10"/>
      <c r="C48" s="10"/>
      <c r="D48" s="10"/>
      <c r="E48" s="10"/>
      <c r="F48" s="10"/>
      <c r="G48" s="61"/>
    </row>
    <row r="49" customFormat="false" ht="39.75" hidden="false" customHeight="true" outlineLevel="0" collapsed="false">
      <c r="A49" s="12" t="s">
        <v>98</v>
      </c>
      <c r="B49" s="13" t="s">
        <v>99</v>
      </c>
      <c r="C49" s="12" t="n">
        <v>80</v>
      </c>
      <c r="D49" s="12"/>
      <c r="E49" s="15" t="s">
        <v>100</v>
      </c>
      <c r="F49" s="15" t="s">
        <v>101</v>
      </c>
      <c r="G49" s="16" t="n">
        <v>-238223.58</v>
      </c>
      <c r="H49" s="62"/>
    </row>
    <row r="50" customFormat="false" ht="30.75" hidden="false" customHeight="true" outlineLevel="0" collapsed="false">
      <c r="A50" s="21" t="s">
        <v>102</v>
      </c>
      <c r="B50" s="22" t="s">
        <v>103</v>
      </c>
      <c r="C50" s="21" t="n">
        <v>97.214</v>
      </c>
      <c r="D50" s="21"/>
      <c r="E50" s="15" t="s">
        <v>104</v>
      </c>
      <c r="F50" s="63"/>
      <c r="G50" s="16" t="n">
        <v>107000</v>
      </c>
    </row>
    <row r="51" customFormat="false" ht="13.5" hidden="false" customHeight="false" outlineLevel="0" collapsed="false">
      <c r="A51" s="23"/>
      <c r="B51" s="24"/>
      <c r="C51" s="24"/>
      <c r="D51" s="24"/>
      <c r="E51" s="25"/>
      <c r="F51" s="26" t="s">
        <v>35</v>
      </c>
      <c r="G51" s="27" t="n">
        <f aca="false">SUM(G49:G50)</f>
        <v>-131223.58</v>
      </c>
    </row>
    <row r="52" customFormat="false" ht="16.5" hidden="false" customHeight="false" outlineLevel="0" collapsed="false">
      <c r="A52" s="9" t="s">
        <v>105</v>
      </c>
      <c r="B52" s="10"/>
      <c r="C52" s="10"/>
      <c r="D52" s="10"/>
      <c r="E52" s="10"/>
      <c r="F52" s="10"/>
      <c r="G52" s="61"/>
    </row>
    <row r="53" customFormat="false" ht="13.5" hidden="false" customHeight="false" outlineLevel="0" collapsed="false">
      <c r="A53" s="64" t="s">
        <v>106</v>
      </c>
      <c r="B53" s="65" t="s">
        <v>107</v>
      </c>
      <c r="C53" s="64" t="n">
        <v>59</v>
      </c>
      <c r="D53" s="64"/>
      <c r="E53" s="66" t="s">
        <v>108</v>
      </c>
      <c r="F53" s="63" t="s">
        <v>58</v>
      </c>
      <c r="G53" s="67" t="n">
        <v>1250</v>
      </c>
    </row>
    <row r="54" customFormat="false" ht="16.5" hidden="false" customHeight="false" outlineLevel="0" collapsed="false">
      <c r="A54" s="68"/>
      <c r="B54" s="69"/>
      <c r="C54" s="69"/>
      <c r="D54" s="69"/>
      <c r="E54" s="70"/>
      <c r="F54" s="26" t="s">
        <v>109</v>
      </c>
      <c r="G54" s="71" t="n">
        <f aca="false">G16+G21+G25+G27+G35+G40+G45+G47+G51+G53</f>
        <v>6469369.7</v>
      </c>
    </row>
    <row r="55" customFormat="false" ht="12.75" hidden="false" customHeight="false" outlineLevel="0" collapsed="false">
      <c r="A55" s="72"/>
      <c r="B55" s="72"/>
      <c r="C55" s="72"/>
      <c r="D55" s="72"/>
      <c r="E55" s="72"/>
      <c r="F55" s="72"/>
    </row>
    <row r="56" customFormat="false" ht="12.75" hidden="false" customHeight="false" outlineLevel="0" collapsed="false">
      <c r="A56" s="73" t="s">
        <v>110</v>
      </c>
      <c r="B56" s="72"/>
      <c r="C56" s="72"/>
      <c r="D56" s="72"/>
      <c r="E56" s="72"/>
      <c r="F56" s="72"/>
    </row>
    <row r="57" customFormat="false" ht="12.75" hidden="false" customHeight="false" outlineLevel="0" collapsed="false">
      <c r="A57" s="73" t="s">
        <v>111</v>
      </c>
      <c r="B57" s="72"/>
      <c r="C57" s="72"/>
      <c r="D57" s="72"/>
      <c r="E57" s="72"/>
      <c r="F57" s="72"/>
    </row>
    <row r="58" customFormat="false" ht="12.75" hidden="false" customHeight="false" outlineLevel="0" collapsed="false">
      <c r="A58" s="74" t="s">
        <v>112</v>
      </c>
      <c r="E58" s="75"/>
    </row>
    <row r="60" customFormat="false" ht="12.75" hidden="false" customHeight="false" outlineLevel="0" collapsed="false">
      <c r="F60" s="76"/>
    </row>
  </sheetData>
  <mergeCells count="9">
    <mergeCell ref="A5:A6"/>
    <mergeCell ref="B5:B6"/>
    <mergeCell ref="C5:C6"/>
    <mergeCell ref="D5:D6"/>
    <mergeCell ref="E5:E6"/>
    <mergeCell ref="F5:F6"/>
    <mergeCell ref="G5:G6"/>
    <mergeCell ref="G18:G19"/>
    <mergeCell ref="G27:G29"/>
  </mergeCells>
  <printOptions headings="false" gridLines="false" gridLinesSet="true" horizontalCentered="false" verticalCentered="false"/>
  <pageMargins left="0.747916666666667" right="0.747916666666667" top="0.984027777777778" bottom="1.0902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rowBreaks count="2" manualBreakCount="2">
    <brk id="34" man="true" max="16383" min="0"/>
    <brk id="3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2001-04-18T16:11:16Z</dcterms:created>
  <dc:creator>Rebecca E. Walker</dc:creator>
  <dc:description/>
  <dc:language>en-US</dc:language>
  <cp:lastModifiedBy>bjacoby</cp:lastModifiedBy>
  <cp:lastPrinted>2001-04-23T21:55:27Z</cp:lastPrinted>
  <dcterms:modified xsi:type="dcterms:W3CDTF">2001-04-23T21:56:40Z</dcterms:modified>
  <cp:revision>0</cp:revision>
  <dc:subject/>
  <dc:title/>
</cp:coreProperties>
</file>