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Sheet1!$A$1:$G$58</definedName>
    <definedName function="false" hidden="false" localSheetId="0" name="_xlnm.Print_Titles" vbProcedure="false">Sheet1!$1:$6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<sst xmlns="http://schemas.openxmlformats.org/spreadsheetml/2006/main" count="177" uniqueCount="113">
  <si>
    <t xml:space="preserve">Enron East Power Development</t>
  </si>
  <si>
    <t xml:space="preserve">DRAFT - Site Bank Report</t>
  </si>
  <si>
    <t xml:space="preserve">Site</t>
  </si>
  <si>
    <t xml:space="preserve">County</t>
  </si>
  <si>
    <t xml:space="preserve">Acres</t>
  </si>
  <si>
    <t xml:space="preserve">Developer</t>
  </si>
  <si>
    <t xml:space="preserve">Status</t>
  </si>
  <si>
    <t xml:space="preserve">Objective</t>
  </si>
  <si>
    <t xml:space="preserve">Balance Sheet Cost Basis as of 4/18/01</t>
  </si>
  <si>
    <t xml:space="preserve">FLORIDA*</t>
  </si>
  <si>
    <t xml:space="preserve">Midway</t>
  </si>
  <si>
    <t xml:space="preserve">St. Lucie County</t>
  </si>
  <si>
    <t xml:space="preserve">Krause</t>
  </si>
  <si>
    <t xml:space="preserve">Air permit and local approvals received; awaiting issuance of ERP.</t>
  </si>
  <si>
    <t xml:space="preserve">Use site to attract turbines in order to gain summer '02 MWs and promote on site sale. In current discussions with TECO, Calpine, Mirant, and NRG.</t>
  </si>
  <si>
    <t xml:space="preserve">Corbett</t>
  </si>
  <si>
    <t xml:space="preserve">Palm Beach County</t>
  </si>
  <si>
    <t xml:space="preserve">Stevens</t>
  </si>
  <si>
    <t xml:space="preserve">Development work underway to support summer '03 start date.</t>
  </si>
  <si>
    <t xml:space="preserve">Develop for site flip, additional MWs, or customer deal.</t>
  </si>
  <si>
    <t xml:space="preserve">Pompano Beach - Thornborough</t>
  </si>
  <si>
    <t xml:space="preserve">Broward County</t>
  </si>
  <si>
    <t xml:space="preserve">Krimsky</t>
  </si>
  <si>
    <t xml:space="preserve">Development work underway to support summer '02 start date. Likely to slip to '03 due to local opposition.</t>
  </si>
  <si>
    <t xml:space="preserve">Homestead Area (Nitram Partners)</t>
  </si>
  <si>
    <t xml:space="preserve">Miami-Dade County</t>
  </si>
  <si>
    <t xml:space="preserve">Inactive - development efforts focused on Certosa Holdings (see below).</t>
  </si>
  <si>
    <t xml:space="preserve">NA</t>
  </si>
  <si>
    <t xml:space="preserve">Deerfield Beach - Broward (Mancini)</t>
  </si>
  <si>
    <t xml:space="preserve">South Dade - Certosa Holdings</t>
  </si>
  <si>
    <t xml:space="preserve">Development work underway to support summer '02 start date. Likely to slip to '03 due to switch from GE7EA to MHI 501F turbines.</t>
  </si>
  <si>
    <t xml:space="preserve">Doral Kelley</t>
  </si>
  <si>
    <t xml:space="preserve">Inactive -- Option Agreement Terminated.</t>
  </si>
  <si>
    <t xml:space="preserve">Medley (Dunn)</t>
  </si>
  <si>
    <t xml:space="preserve">Continuing limited development work.  Currently working to finalize long-term lease agreement.</t>
  </si>
  <si>
    <t xml:space="preserve">Subtotal</t>
  </si>
  <si>
    <t xml:space="preserve">GEORGIA</t>
  </si>
  <si>
    <t xml:space="preserve">Athens (Summerour)</t>
  </si>
  <si>
    <t xml:space="preserve">Clarke County</t>
  </si>
  <si>
    <t xml:space="preserve">Keenan / Grube</t>
  </si>
  <si>
    <t xml:space="preserve">In active development to support a summer '03 combined cycle position.</t>
  </si>
  <si>
    <t xml:space="preserve">Develop for site flip, additional MWs, or customer deal.  In discussions with FPL, Calpine, AES, and TECO on site sale. </t>
  </si>
  <si>
    <t xml:space="preserve">Athens (Tillman)</t>
  </si>
  <si>
    <t xml:space="preserve">Hartwell</t>
  </si>
  <si>
    <t xml:space="preserve">Hart County</t>
  </si>
  <si>
    <t xml:space="preserve">ILLINOIS</t>
  </si>
  <si>
    <t xml:space="preserve">Chicago - Pontiac (Green)</t>
  </si>
  <si>
    <t xml:space="preserve">Livingston County</t>
  </si>
  <si>
    <t xml:space="preserve">Initially secured as part of '00 JV with Peoples Gas. </t>
  </si>
  <si>
    <t xml:space="preserve">Continuing limited development work in order to preserve site optionality.</t>
  </si>
  <si>
    <t xml:space="preserve">Chicago - Plano (Konicek)</t>
  </si>
  <si>
    <t xml:space="preserve">Kendall County</t>
  </si>
  <si>
    <t xml:space="preserve">Mitro</t>
  </si>
  <si>
    <t xml:space="preserve">INDIANA</t>
  </si>
  <si>
    <t xml:space="preserve">East Fork (Stone Farms, Inc.)</t>
  </si>
  <si>
    <t xml:space="preserve">Pike County</t>
  </si>
  <si>
    <t xml:space="preserve">Tapscott</t>
  </si>
  <si>
    <t xml:space="preserve">Inactive</t>
  </si>
  <si>
    <t xml:space="preserve">Will continue land option payments.</t>
  </si>
  <si>
    <t xml:space="preserve">Switzerland (Curry Exec. Of Cutter Est)</t>
  </si>
  <si>
    <t xml:space="preserve">Switzerland County</t>
  </si>
  <si>
    <t xml:space="preserve">Lawrence (Jones &amp; Jones)</t>
  </si>
  <si>
    <t xml:space="preserve">Lawrence County</t>
  </si>
  <si>
    <t xml:space="preserve">IOWA</t>
  </si>
  <si>
    <t xml:space="preserve">Boone (Bristle)</t>
  </si>
  <si>
    <t xml:space="preserve">Boone County</t>
  </si>
  <si>
    <t xml:space="preserve">Louisa (Farrier)</t>
  </si>
  <si>
    <t xml:space="preserve">Louisa County</t>
  </si>
  <si>
    <t xml:space="preserve">Washington (Ossman, Est of Kaufman)</t>
  </si>
  <si>
    <t xml:space="preserve">Washington County</t>
  </si>
  <si>
    <t xml:space="preserve">KENTUCKY</t>
  </si>
  <si>
    <t xml:space="preserve">Calvert City (Riley)</t>
  </si>
  <si>
    <t xml:space="preserve">Marshall County</t>
  </si>
  <si>
    <t xml:space="preserve">Booth</t>
  </si>
  <si>
    <t xml:space="preserve">All permits received, but will have to resubmit air permit depending on equipment configuration. Site was originally part of '00 peaker program, but was moved when interconnection disputes arose with TVA. </t>
  </si>
  <si>
    <t xml:space="preserve">Renegotiate interconnection requirements in order to effect site sale.</t>
  </si>
  <si>
    <t xml:space="preserve">LOUISIANA</t>
  </si>
  <si>
    <t xml:space="preserve">Calcasieu (Palvest, Inc.)</t>
  </si>
  <si>
    <t xml:space="preserve">Calcasieu Parish</t>
  </si>
  <si>
    <t xml:space="preserve">Development in process.</t>
  </si>
  <si>
    <t xml:space="preserve">Site initially developed to support additional MW position desired by desk. Limited development now being pursued to support customer deal or site sale.</t>
  </si>
  <si>
    <t xml:space="preserve">St. Charles (3C Riverside Properties)</t>
  </si>
  <si>
    <t xml:space="preserve">St. Charles Parish</t>
  </si>
  <si>
    <t xml:space="preserve">Jefferson Davis (Brown &amp; Guillory)</t>
  </si>
  <si>
    <t xml:space="preserve">Jefferson Davis Parish</t>
  </si>
  <si>
    <t xml:space="preserve">MISSOURI</t>
  </si>
  <si>
    <t xml:space="preserve">Stoddard (Bond, et al.)</t>
  </si>
  <si>
    <t xml:space="preserve">Stoddard County</t>
  </si>
  <si>
    <t xml:space="preserve">Cape Girardeau (AKA Lutesville) (Lorberg Trust)</t>
  </si>
  <si>
    <t xml:space="preserve">Cape Girardeau County</t>
  </si>
  <si>
    <t xml:space="preserve">Bollinger</t>
  </si>
  <si>
    <t xml:space="preserve">Bollinger County</t>
  </si>
  <si>
    <t xml:space="preserve">NORTH CAROLINA</t>
  </si>
  <si>
    <t xml:space="preserve">Edgecombe**</t>
  </si>
  <si>
    <t xml:space="preserve">Edgecombe County, NC</t>
  </si>
  <si>
    <t xml:space="preserve">Keenan </t>
  </si>
  <si>
    <t xml:space="preserve">Site initially developed to support VEPCO origination deal using SW501D5A which was damaged prior to delivery. Limited development now being pursued to support customer deal or site sale.</t>
  </si>
  <si>
    <t xml:space="preserve">TENNESSEE</t>
  </si>
  <si>
    <t xml:space="preserve">Haywood (Mann)</t>
  </si>
  <si>
    <t xml:space="preserve">Haywood County, Tennessee</t>
  </si>
  <si>
    <t xml:space="preserve">Continuing limited development work in order to complete site sale.</t>
  </si>
  <si>
    <t xml:space="preserve">Site option sold to AES in Dec. '00 for $5 million. Minimum additional payment of $2.5 million to be received by Aug. '01.</t>
  </si>
  <si>
    <t xml:space="preserve">Shelby (Rachel Ann Hays)</t>
  </si>
  <si>
    <t xml:space="preserve">Shelby County, Tennessee</t>
  </si>
  <si>
    <t xml:space="preserve">Continuing limited development work in order to effect site sale.</t>
  </si>
  <si>
    <t xml:space="preserve">WISCONSIN</t>
  </si>
  <si>
    <t xml:space="preserve">Arpin (O'Shasky)</t>
  </si>
  <si>
    <t xml:space="preserve">Wood County, Wisconsin</t>
  </si>
  <si>
    <t xml:space="preserve">Inactive - jointly held with Great River Energy.</t>
  </si>
  <si>
    <t xml:space="preserve">Total</t>
  </si>
  <si>
    <t xml:space="preserve">Notes:</t>
  </si>
  <si>
    <t xml:space="preserve">*Excludes Ft. Pierce</t>
  </si>
  <si>
    <t xml:space="preserve">**100% of Cost to be allocated to Southeast orig.</t>
  </si>
</sst>
</file>

<file path=xl/styles.xml><?xml version="1.0" encoding="utf-8"?>
<styleSheet xmlns="http://schemas.openxmlformats.org/spreadsheetml/2006/main">
  <numFmts count="7">
    <numFmt numFmtId="164" formatCode="General"/>
    <numFmt numFmtId="165" formatCode="[$-409]m/d/yyyy"/>
    <numFmt numFmtId="166" formatCode="\$#,##0_);&quot;($&quot;#,##0\)"/>
    <numFmt numFmtId="167" formatCode="0.0"/>
    <numFmt numFmtId="168" formatCode="0"/>
    <numFmt numFmtId="169" formatCode="_(* #,##0.00_);_(* \(#,##0.00\);_(* \-??_);_(@_)"/>
    <numFmt numFmtId="170" formatCode="\$#,##0.000_);&quot;($&quot;#,##0.000\)"/>
  </numFmts>
  <fonts count="12">
    <font>
      <sz val="10"/>
      <name val="Arial"/>
      <family val="0"/>
    </font>
    <font>
      <sz val="10"/>
      <name val="Arial"/>
      <family val="0"/>
    </font>
    <font>
      <sz val="10"/>
      <name val="Arial"/>
      <family val="0"/>
    </font>
    <font>
      <sz val="10"/>
      <name val="Arial"/>
      <family val="0"/>
    </font>
    <font>
      <b val="true"/>
      <sz val="16"/>
      <name val="Arial"/>
      <family val="2"/>
    </font>
    <font>
      <b val="true"/>
      <sz val="12"/>
      <name val="Arial"/>
      <family val="2"/>
    </font>
    <font>
      <b val="true"/>
      <sz val="10"/>
      <name val="Arial"/>
      <family val="2"/>
    </font>
    <font>
      <sz val="10"/>
      <name val="Arial"/>
      <family val="2"/>
    </font>
    <font>
      <sz val="10"/>
      <color rgb="FFFFFFFF"/>
      <name val="Arial"/>
      <family val="2"/>
    </font>
    <font>
      <b val="true"/>
      <sz val="10"/>
      <color rgb="FFFFFFFF"/>
      <name val="Arial"/>
      <family val="2"/>
    </font>
    <font>
      <sz val="16"/>
      <name val="Arial"/>
      <family val="2"/>
    </font>
    <font>
      <b val="true"/>
      <sz val="12"/>
      <color rgb="FFFFFFFF"/>
      <name val="Arial"/>
      <family val="2"/>
    </font>
  </fonts>
  <fills count="4">
    <fill>
      <patternFill patternType="none"/>
    </fill>
    <fill>
      <patternFill patternType="gray125"/>
    </fill>
    <fill>
      <patternFill patternType="solid">
        <fgColor rgb="FFC0C0C0"/>
        <bgColor rgb="FFCCCCFF"/>
      </patternFill>
    </fill>
    <fill>
      <patternFill patternType="solid">
        <fgColor rgb="FF000000"/>
        <bgColor rgb="FF003300"/>
      </patternFill>
    </fill>
  </fills>
  <borders count="28">
    <border diagonalUp="false" diagonalDown="false">
      <left/>
      <right/>
      <top/>
      <bottom/>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medium"/>
      <top style="medium"/>
      <bottom style="medium"/>
      <diagonal/>
    </border>
    <border diagonalUp="false" diagonalDown="false">
      <left/>
      <right style="medium"/>
      <top style="medium"/>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style="medium"/>
      <right style="medium"/>
      <top style="thin"/>
      <bottom/>
      <diagonal/>
    </border>
    <border diagonalUp="false" diagonalDown="false">
      <left style="medium"/>
      <right/>
      <top style="thin"/>
      <bottom style="thin"/>
      <diagonal/>
    </border>
    <border diagonalUp="false" diagonalDown="false">
      <left style="medium"/>
      <right/>
      <top style="thin"/>
      <bottom/>
      <diagonal/>
    </border>
    <border diagonalUp="false" diagonalDown="false">
      <left/>
      <right/>
      <top style="thin"/>
      <bottom/>
      <diagonal/>
    </border>
    <border diagonalUp="false" diagonalDown="false">
      <left style="medium"/>
      <right/>
      <top style="medium"/>
      <bottom/>
      <diagonal/>
    </border>
    <border diagonalUp="false" diagonalDown="false">
      <left style="medium"/>
      <right style="medium"/>
      <top style="medium"/>
      <bottom style="thin"/>
      <diagonal/>
    </border>
    <border diagonalUp="false" diagonalDown="false">
      <left/>
      <right/>
      <top style="medium"/>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style="medium"/>
      <right style="medium"/>
      <top style="thin"/>
      <bottom style="medium"/>
      <diagonal/>
    </border>
    <border diagonalUp="false" diagonalDown="false">
      <left/>
      <right/>
      <top style="thin"/>
      <bottom style="mediu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medium"/>
      <right/>
      <top/>
      <bottom/>
      <diagonal/>
    </border>
    <border diagonalUp="false" diagonalDown="false">
      <left/>
      <right/>
      <top/>
      <bottom style="mediu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5" fontId="6" fillId="0" borderId="0"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2" borderId="5" xfId="0" applyFont="true" applyBorder="true" applyAlignment="true" applyProtection="false">
      <alignment horizontal="left" vertical="bottom" textRotation="0" wrapText="false" indent="0" shrinkToFit="false"/>
      <protection locked="true" hidden="false"/>
    </xf>
    <xf numFmtId="164" fontId="0" fillId="2" borderId="6" xfId="0" applyFont="fals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true" applyProtection="false">
      <alignment horizontal="left"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7" fillId="0" borderId="8" xfId="0" applyFont="true" applyBorder="true" applyAlignment="true" applyProtection="false">
      <alignment horizontal="left" vertical="bottom" textRotation="0" wrapText="true" indent="0" shrinkToFit="false"/>
      <protection locked="true" hidden="false"/>
    </xf>
    <xf numFmtId="164" fontId="7" fillId="0" borderId="10" xfId="0" applyFont="true" applyBorder="true" applyAlignment="true" applyProtection="false">
      <alignment horizontal="left" vertical="bottom" textRotation="0" wrapText="true" indent="0" shrinkToFit="false"/>
      <protection locked="true" hidden="false"/>
    </xf>
    <xf numFmtId="166" fontId="0" fillId="0" borderId="10" xfId="0" applyFont="false" applyBorder="true" applyAlignment="true" applyProtection="false">
      <alignment horizontal="center" vertical="center" textRotation="0" wrapText="false" indent="0" shrinkToFit="false"/>
      <protection locked="true" hidden="false"/>
    </xf>
    <xf numFmtId="167" fontId="0" fillId="0" borderId="8" xfId="0" applyFont="false" applyBorder="true" applyAlignment="true" applyProtection="false">
      <alignment horizontal="center" vertical="bottom" textRotation="0" wrapText="false" indent="0" shrinkToFit="false"/>
      <protection locked="true" hidden="false"/>
    </xf>
    <xf numFmtId="167" fontId="0" fillId="0" borderId="11" xfId="0" applyFont="true" applyBorder="true" applyAlignment="true" applyProtection="false">
      <alignment horizontal="center" vertical="bottom" textRotation="0" wrapText="false" indent="0" shrinkToFit="false"/>
      <protection locked="true" hidden="false"/>
    </xf>
    <xf numFmtId="164" fontId="0" fillId="0" borderId="11" xfId="0" applyFont="true" applyBorder="true" applyAlignment="true" applyProtection="false">
      <alignment horizontal="left" vertical="bottom" textRotation="0" wrapText="fals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8" fillId="3" borderId="5"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9" fillId="3" borderId="6" xfId="0" applyFont="true" applyBorder="true" applyAlignment="true" applyProtection="false">
      <alignment horizontal="right" vertical="bottom" textRotation="0" wrapText="true" indent="0" shrinkToFit="false"/>
      <protection locked="true" hidden="false"/>
    </xf>
    <xf numFmtId="166" fontId="9" fillId="3" borderId="7" xfId="0" applyFont="true" applyBorder="true" applyAlignment="true" applyProtection="false">
      <alignment horizontal="center" vertical="center" textRotation="0" wrapText="false" indent="0" shrinkToFit="false"/>
      <protection locked="true" hidden="false"/>
    </xf>
    <xf numFmtId="164" fontId="5" fillId="2" borderId="14" xfId="0" applyFont="true" applyBorder="true" applyAlignment="true" applyProtection="false">
      <alignment horizontal="left" vertical="bottom" textRotation="0" wrapText="false" indent="0" shrinkToFit="false"/>
      <protection locked="true" hidden="false"/>
    </xf>
    <xf numFmtId="164" fontId="0" fillId="2" borderId="2" xfId="0" applyFont="false" applyBorder="true" applyAlignment="true" applyProtection="false">
      <alignment horizontal="left" vertical="bottom" textRotation="0" wrapText="false" indent="0" shrinkToFit="false"/>
      <protection locked="true" hidden="false"/>
    </xf>
    <xf numFmtId="166" fontId="0" fillId="2" borderId="4" xfId="0" applyFont="false" applyBorder="true" applyAlignment="true" applyProtection="false">
      <alignment horizontal="left"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7" fillId="0" borderId="17" xfId="0" applyFont="true" applyBorder="true" applyAlignment="true" applyProtection="false">
      <alignment horizontal="left" vertical="bottom" textRotation="0" wrapText="true" indent="0" shrinkToFit="false"/>
      <protection locked="true" hidden="false"/>
    </xf>
    <xf numFmtId="164" fontId="7" fillId="0" borderId="15" xfId="0" applyFont="true" applyBorder="true" applyAlignment="true" applyProtection="false">
      <alignment horizontal="left" vertical="bottom" textRotation="0" wrapText="true" indent="0" shrinkToFit="false"/>
      <protection locked="true" hidden="false"/>
    </xf>
    <xf numFmtId="166" fontId="0" fillId="0" borderId="18" xfId="0" applyFont="false" applyBorder="true" applyAlignment="true" applyProtection="false">
      <alignment horizontal="center" vertical="center" textRotation="0" wrapText="false" indent="0" shrinkToFit="false"/>
      <protection locked="true" hidden="false"/>
    </xf>
    <xf numFmtId="164" fontId="7" fillId="0" borderId="11" xfId="0" applyFont="true" applyBorder="true" applyAlignment="true" applyProtection="false">
      <alignment horizontal="left" vertical="bottom" textRotation="0" wrapText="true" indent="0" shrinkToFit="false"/>
      <protection locked="true" hidden="false"/>
    </xf>
    <xf numFmtId="164" fontId="0" fillId="0" borderId="19" xfId="0" applyFont="true" applyBorder="true" applyAlignment="true" applyProtection="false">
      <alignment horizontal="center"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4" fontId="7" fillId="0" borderId="21" xfId="0" applyFont="true" applyBorder="true" applyAlignment="true" applyProtection="false">
      <alignment horizontal="left" vertical="bottom" textRotation="0" wrapText="true" indent="0" shrinkToFit="false"/>
      <protection locked="true" hidden="false"/>
    </xf>
    <xf numFmtId="164" fontId="7" fillId="0" borderId="19" xfId="0" applyFont="true" applyBorder="true" applyAlignment="true" applyProtection="false">
      <alignment horizontal="left" vertical="bottom" textRotation="0" wrapText="true" indent="0" shrinkToFit="false"/>
      <protection locked="true" hidden="false"/>
    </xf>
    <xf numFmtId="166" fontId="0" fillId="0" borderId="22" xfId="0" applyFont="false" applyBorder="true" applyAlignment="true" applyProtection="false">
      <alignment horizontal="center" vertical="center" textRotation="0" wrapText="false" indent="0" shrinkToFit="false"/>
      <protection locked="true" hidden="false"/>
    </xf>
    <xf numFmtId="164" fontId="8" fillId="3" borderId="23" xfId="0" applyFont="true" applyBorder="true" applyAlignment="true" applyProtection="false">
      <alignment horizontal="center" vertical="bottom" textRotation="0" wrapText="false" indent="0" shrinkToFit="false"/>
      <protection locked="true" hidden="false"/>
    </xf>
    <xf numFmtId="164" fontId="8" fillId="3" borderId="0" xfId="0" applyFont="true" applyBorder="true" applyAlignment="true" applyProtection="false">
      <alignment horizontal="center" vertical="bottom" textRotation="0" wrapText="false" indent="0" shrinkToFit="false"/>
      <protection locked="true" hidden="false"/>
    </xf>
    <xf numFmtId="164" fontId="8" fillId="3" borderId="0" xfId="0" applyFont="true" applyBorder="true" applyAlignment="true" applyProtection="false">
      <alignment horizontal="left" vertical="bottom" textRotation="0" wrapText="true" indent="0" shrinkToFit="false"/>
      <protection locked="true" hidden="false"/>
    </xf>
    <xf numFmtId="164" fontId="9" fillId="3" borderId="24" xfId="0" applyFont="true" applyBorder="true" applyAlignment="true" applyProtection="false">
      <alignment horizontal="right" vertical="bottom" textRotation="0" wrapText="true" indent="0" shrinkToFit="false"/>
      <protection locked="true" hidden="false"/>
    </xf>
    <xf numFmtId="166" fontId="9" fillId="3" borderId="25"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6" fontId="0" fillId="0" borderId="19" xfId="0" applyFont="fals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left" vertical="bottom" textRotation="0" wrapText="fals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6" fontId="0" fillId="0" borderId="7"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4" fontId="0" fillId="0" borderId="21" xfId="0" applyFont="true" applyBorder="true" applyAlignment="true" applyProtection="false">
      <alignment horizontal="left" vertical="bottom" textRotation="0" wrapText="false" indent="0" shrinkToFit="false"/>
      <protection locked="true" hidden="false"/>
    </xf>
    <xf numFmtId="164" fontId="0" fillId="0" borderId="19" xfId="0" applyFont="true" applyBorder="true" applyAlignment="true" applyProtection="false">
      <alignment horizontal="left" vertical="bottom" textRotation="0" wrapText="false" indent="0" shrinkToFit="false"/>
      <protection locked="true" hidden="false"/>
    </xf>
    <xf numFmtId="164" fontId="5" fillId="2" borderId="26" xfId="0" applyFont="true" applyBorder="true" applyAlignment="true" applyProtection="false">
      <alignment horizontal="left" vertical="bottom" textRotation="0" wrapText="false" indent="0" shrinkToFit="false"/>
      <protection locked="true" hidden="false"/>
    </xf>
    <xf numFmtId="164" fontId="0" fillId="2" borderId="24" xfId="0" applyFont="false" applyBorder="true" applyAlignment="true" applyProtection="false">
      <alignment horizontal="left" vertical="bottom" textRotation="0" wrapText="false" indent="0" shrinkToFit="false"/>
      <protection locked="true" hidden="false"/>
    </xf>
    <xf numFmtId="166" fontId="0" fillId="2" borderId="27" xfId="0" applyFont="false" applyBorder="true" applyAlignment="true" applyProtection="false">
      <alignment horizontal="left" vertical="bottom" textRotation="0" wrapText="false" indent="0" shrinkToFit="false"/>
      <protection locked="true" hidden="false"/>
    </xf>
    <xf numFmtId="166" fontId="0" fillId="2" borderId="7" xfId="0" applyFont="false" applyBorder="true" applyAlignment="true" applyProtection="false">
      <alignment horizontal="left" vertical="bottom" textRotation="0" wrapText="false" indent="0" shrinkToFit="false"/>
      <protection locked="true" hidden="false"/>
    </xf>
    <xf numFmtId="168" fontId="10" fillId="0" borderId="0" xfId="0" applyFont="true" applyBorder="false" applyAlignment="true" applyProtection="false">
      <alignment horizontal="left" vertical="top" textRotation="0" wrapText="false" indent="0" shrinkToFit="false"/>
      <protection locked="true" hidden="false"/>
    </xf>
    <xf numFmtId="164" fontId="0" fillId="0" borderId="10" xfId="0" applyFont="false" applyBorder="true" applyAlignment="true" applyProtection="false">
      <alignment horizontal="left"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6" fontId="0" fillId="0" borderId="3" xfId="0" applyFont="false" applyBorder="true" applyAlignment="true" applyProtection="false">
      <alignment horizontal="center" vertical="center" textRotation="0" wrapText="false" indent="0" shrinkToFit="false"/>
      <protection locked="true" hidden="false"/>
    </xf>
    <xf numFmtId="164" fontId="11" fillId="3" borderId="5" xfId="0" applyFont="true" applyBorder="true" applyAlignment="true" applyProtection="false">
      <alignment horizontal="left" vertical="bottom" textRotation="0" wrapText="false" indent="0" shrinkToFit="false"/>
      <protection locked="true" hidden="false"/>
    </xf>
    <xf numFmtId="164" fontId="8" fillId="3" borderId="6" xfId="0" applyFont="true" applyBorder="true" applyAlignment="true" applyProtection="false">
      <alignment horizontal="left" vertical="bottom" textRotation="0" wrapText="false" indent="0" shrinkToFit="false"/>
      <protection locked="true" hidden="false"/>
    </xf>
    <xf numFmtId="164" fontId="9" fillId="3" borderId="6" xfId="0" applyFont="true" applyBorder="true" applyAlignment="true" applyProtection="false">
      <alignment horizontal="right" vertical="bottom" textRotation="0" wrapText="false" indent="0" shrinkToFit="false"/>
      <protection locked="true" hidden="false"/>
    </xf>
    <xf numFmtId="166" fontId="9" fillId="3" borderId="7"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8.28"/>
    <col collapsed="false" customWidth="true" hidden="false" outlineLevel="0" max="2" min="2" style="1" width="25.7"/>
    <col collapsed="false" customWidth="true" hidden="false" outlineLevel="0" max="3" min="3" style="1" width="7.56"/>
    <col collapsed="false" customWidth="true" hidden="false" outlineLevel="0" max="4" min="4" style="1" width="14.14"/>
    <col collapsed="false" customWidth="true" hidden="false" outlineLevel="0" max="5" min="5" style="1" width="43.56"/>
    <col collapsed="false" customWidth="true" hidden="false" outlineLevel="0" max="6" min="6" style="1" width="40.84"/>
    <col collapsed="false" customWidth="true" hidden="false" outlineLevel="0" max="7" min="7" style="1" width="20.28"/>
    <col collapsed="false" customWidth="true" hidden="false" outlineLevel="0" max="8" min="8" style="0" width="2.99"/>
    <col collapsed="false" customWidth="true" hidden="false" outlineLevel="0" max="9" min="9" style="0" width="10.28"/>
  </cols>
  <sheetData>
    <row r="1" customFormat="false" ht="20.25" hidden="false" customHeight="false" outlineLevel="0" collapsed="false">
      <c r="A1" s="2" t="s">
        <v>0</v>
      </c>
    </row>
    <row r="2" customFormat="false" ht="15.75" hidden="false" customHeight="false" outlineLevel="0" collapsed="false">
      <c r="A2" s="3" t="s">
        <v>1</v>
      </c>
    </row>
    <row r="3" customFormat="false" ht="12.75" hidden="false" customHeight="false" outlineLevel="0" collapsed="false">
      <c r="A3" s="4" t="n">
        <f aca="true">TODAY()</f>
        <v>45926</v>
      </c>
    </row>
    <row r="4" customFormat="false" ht="13.5" hidden="false" customHeight="false" outlineLevel="0" collapsed="false"/>
    <row r="5" customFormat="false" ht="12.75" hidden="false" customHeight="true" outlineLevel="0" collapsed="false">
      <c r="A5" s="5" t="s">
        <v>2</v>
      </c>
      <c r="B5" s="6" t="s">
        <v>3</v>
      </c>
      <c r="C5" s="5" t="s">
        <v>4</v>
      </c>
      <c r="D5" s="5" t="s">
        <v>5</v>
      </c>
      <c r="E5" s="7" t="s">
        <v>6</v>
      </c>
      <c r="F5" s="7" t="s">
        <v>7</v>
      </c>
      <c r="G5" s="8" t="s">
        <v>8</v>
      </c>
    </row>
    <row r="6" customFormat="false" ht="36.75" hidden="false" customHeight="true" outlineLevel="0" collapsed="false">
      <c r="A6" s="5"/>
      <c r="B6" s="6"/>
      <c r="C6" s="5"/>
      <c r="D6" s="5" t="s">
        <v>5</v>
      </c>
      <c r="E6" s="7"/>
      <c r="F6" s="7"/>
      <c r="G6" s="8"/>
    </row>
    <row r="7" customFormat="false" ht="16.5" hidden="false" customHeight="false" outlineLevel="0" collapsed="false">
      <c r="A7" s="9" t="s">
        <v>9</v>
      </c>
      <c r="B7" s="10"/>
      <c r="C7" s="10"/>
      <c r="D7" s="10"/>
      <c r="E7" s="10"/>
      <c r="F7" s="10"/>
      <c r="G7" s="11"/>
    </row>
    <row r="8" customFormat="false" ht="51" hidden="false" customHeight="false" outlineLevel="0" collapsed="false">
      <c r="A8" s="12" t="s">
        <v>10</v>
      </c>
      <c r="B8" s="13" t="s">
        <v>11</v>
      </c>
      <c r="C8" s="12" t="n">
        <v>109.83</v>
      </c>
      <c r="D8" s="12" t="s">
        <v>12</v>
      </c>
      <c r="E8" s="14" t="s">
        <v>13</v>
      </c>
      <c r="F8" s="15" t="s">
        <v>14</v>
      </c>
      <c r="G8" s="16" t="n">
        <v>914244.45</v>
      </c>
    </row>
    <row r="9" customFormat="false" ht="29.25" hidden="false" customHeight="true" outlineLevel="0" collapsed="false">
      <c r="A9" s="12" t="s">
        <v>15</v>
      </c>
      <c r="B9" s="13" t="s">
        <v>16</v>
      </c>
      <c r="C9" s="12" t="n">
        <v>40</v>
      </c>
      <c r="D9" s="12" t="s">
        <v>17</v>
      </c>
      <c r="E9" s="14" t="s">
        <v>18</v>
      </c>
      <c r="F9" s="15" t="s">
        <v>19</v>
      </c>
      <c r="G9" s="16" t="n">
        <v>514827.41</v>
      </c>
    </row>
    <row r="10" customFormat="false" ht="44.25" hidden="false" customHeight="true" outlineLevel="0" collapsed="false">
      <c r="A10" s="12" t="s">
        <v>20</v>
      </c>
      <c r="B10" s="13" t="s">
        <v>21</v>
      </c>
      <c r="C10" s="12" t="n">
        <v>28</v>
      </c>
      <c r="D10" s="12" t="s">
        <v>22</v>
      </c>
      <c r="E10" s="14" t="s">
        <v>23</v>
      </c>
      <c r="F10" s="15" t="s">
        <v>19</v>
      </c>
      <c r="G10" s="16" t="n">
        <v>1129354.93</v>
      </c>
    </row>
    <row r="11" customFormat="false" ht="30.75" hidden="false" customHeight="true" outlineLevel="0" collapsed="false">
      <c r="A11" s="12" t="s">
        <v>24</v>
      </c>
      <c r="B11" s="13" t="s">
        <v>25</v>
      </c>
      <c r="C11" s="12" t="n">
        <v>38.5</v>
      </c>
      <c r="D11" s="12" t="s">
        <v>12</v>
      </c>
      <c r="E11" s="14" t="s">
        <v>26</v>
      </c>
      <c r="F11" s="15" t="s">
        <v>27</v>
      </c>
      <c r="G11" s="16" t="n">
        <v>0</v>
      </c>
    </row>
    <row r="12" customFormat="false" ht="38.25" hidden="false" customHeight="false" outlineLevel="0" collapsed="false">
      <c r="A12" s="12" t="s">
        <v>28</v>
      </c>
      <c r="B12" s="13" t="s">
        <v>21</v>
      </c>
      <c r="C12" s="12" t="n">
        <v>30</v>
      </c>
      <c r="D12" s="12" t="s">
        <v>22</v>
      </c>
      <c r="E12" s="14" t="s">
        <v>23</v>
      </c>
      <c r="F12" s="15" t="s">
        <v>19</v>
      </c>
      <c r="G12" s="16" t="n">
        <v>975411.14</v>
      </c>
    </row>
    <row r="13" customFormat="false" ht="44.25" hidden="false" customHeight="true" outlineLevel="0" collapsed="false">
      <c r="A13" s="12" t="s">
        <v>29</v>
      </c>
      <c r="B13" s="13" t="s">
        <v>25</v>
      </c>
      <c r="C13" s="12" t="n">
        <v>64</v>
      </c>
      <c r="D13" s="12" t="s">
        <v>12</v>
      </c>
      <c r="E13" s="14" t="s">
        <v>30</v>
      </c>
      <c r="F13" s="15" t="s">
        <v>19</v>
      </c>
      <c r="G13" s="16" t="n">
        <v>820900.2</v>
      </c>
    </row>
    <row r="14" customFormat="false" ht="14.25" hidden="false" customHeight="true" outlineLevel="0" collapsed="false">
      <c r="A14" s="12" t="s">
        <v>31</v>
      </c>
      <c r="B14" s="13" t="s">
        <v>25</v>
      </c>
      <c r="C14" s="17" t="n">
        <v>18.6</v>
      </c>
      <c r="D14" s="18" t="s">
        <v>12</v>
      </c>
      <c r="E14" s="19" t="s">
        <v>32</v>
      </c>
      <c r="F14" s="20" t="s">
        <v>27</v>
      </c>
      <c r="G14" s="16" t="n">
        <v>344882.45</v>
      </c>
    </row>
    <row r="15" customFormat="false" ht="30" hidden="false" customHeight="true" outlineLevel="0" collapsed="false">
      <c r="A15" s="21" t="s">
        <v>33</v>
      </c>
      <c r="B15" s="22" t="s">
        <v>25</v>
      </c>
      <c r="C15" s="21" t="n">
        <v>20</v>
      </c>
      <c r="D15" s="21" t="s">
        <v>12</v>
      </c>
      <c r="E15" s="15" t="s">
        <v>34</v>
      </c>
      <c r="F15" s="15" t="s">
        <v>19</v>
      </c>
      <c r="G15" s="16" t="n">
        <v>205318.18</v>
      </c>
    </row>
    <row r="16" customFormat="false" ht="13.5" hidden="false" customHeight="false" outlineLevel="0" collapsed="false">
      <c r="A16" s="23"/>
      <c r="B16" s="24"/>
      <c r="C16" s="24"/>
      <c r="D16" s="24"/>
      <c r="E16" s="25"/>
      <c r="F16" s="26" t="s">
        <v>35</v>
      </c>
      <c r="G16" s="27" t="n">
        <f aca="false">SUM(G8:G15)</f>
        <v>4904938.76</v>
      </c>
    </row>
    <row r="17" customFormat="false" ht="16.5" hidden="false" customHeight="false" outlineLevel="0" collapsed="false">
      <c r="A17" s="28" t="s">
        <v>36</v>
      </c>
      <c r="B17" s="29"/>
      <c r="C17" s="29"/>
      <c r="D17" s="29"/>
      <c r="E17" s="29"/>
      <c r="F17" s="29"/>
      <c r="G17" s="30"/>
    </row>
    <row r="18" customFormat="false" ht="42.75" hidden="false" customHeight="true" outlineLevel="0" collapsed="false">
      <c r="A18" s="31" t="s">
        <v>37</v>
      </c>
      <c r="B18" s="32" t="s">
        <v>38</v>
      </c>
      <c r="C18" s="31" t="n">
        <v>84</v>
      </c>
      <c r="D18" s="31" t="s">
        <v>39</v>
      </c>
      <c r="E18" s="33" t="s">
        <v>40</v>
      </c>
      <c r="F18" s="34" t="s">
        <v>41</v>
      </c>
      <c r="G18" s="35" t="n">
        <v>157201.19</v>
      </c>
    </row>
    <row r="19" customFormat="false" ht="42.75" hidden="false" customHeight="true" outlineLevel="0" collapsed="false">
      <c r="A19" s="12" t="s">
        <v>42</v>
      </c>
      <c r="B19" s="13" t="s">
        <v>38</v>
      </c>
      <c r="C19" s="12" t="n">
        <v>83.634</v>
      </c>
      <c r="D19" s="12" t="s">
        <v>39</v>
      </c>
      <c r="E19" s="36" t="s">
        <v>40</v>
      </c>
      <c r="F19" s="14" t="s">
        <v>41</v>
      </c>
      <c r="G19" s="35"/>
    </row>
    <row r="20" customFormat="false" ht="41.25" hidden="false" customHeight="true" outlineLevel="0" collapsed="false">
      <c r="A20" s="37" t="s">
        <v>43</v>
      </c>
      <c r="B20" s="38" t="s">
        <v>44</v>
      </c>
      <c r="C20" s="37" t="n">
        <v>83.92</v>
      </c>
      <c r="D20" s="37" t="s">
        <v>39</v>
      </c>
      <c r="E20" s="39" t="s">
        <v>40</v>
      </c>
      <c r="F20" s="40" t="s">
        <v>41</v>
      </c>
      <c r="G20" s="41" t="n">
        <v>201904</v>
      </c>
    </row>
    <row r="21" customFormat="false" ht="13.5" hidden="false" customHeight="false" outlineLevel="0" collapsed="false">
      <c r="A21" s="42"/>
      <c r="B21" s="43"/>
      <c r="C21" s="43"/>
      <c r="D21" s="43"/>
      <c r="E21" s="44"/>
      <c r="F21" s="45" t="s">
        <v>35</v>
      </c>
      <c r="G21" s="46" t="n">
        <f aca="false">G20+G18</f>
        <v>359105.19</v>
      </c>
    </row>
    <row r="22" customFormat="false" ht="16.5" hidden="false" customHeight="false" outlineLevel="0" collapsed="false">
      <c r="A22" s="28" t="s">
        <v>45</v>
      </c>
      <c r="B22" s="29"/>
      <c r="C22" s="29"/>
      <c r="D22" s="29"/>
      <c r="E22" s="29"/>
      <c r="F22" s="29"/>
      <c r="G22" s="30"/>
    </row>
    <row r="23" customFormat="false" ht="25.5" hidden="false" customHeight="false" outlineLevel="0" collapsed="false">
      <c r="A23" s="31" t="s">
        <v>46</v>
      </c>
      <c r="B23" s="32" t="s">
        <v>47</v>
      </c>
      <c r="C23" s="31" t="n">
        <v>146.5</v>
      </c>
      <c r="D23" s="47" t="s">
        <v>17</v>
      </c>
      <c r="E23" s="48" t="s">
        <v>48</v>
      </c>
      <c r="F23" s="48" t="s">
        <v>49</v>
      </c>
      <c r="G23" s="49" t="n">
        <v>167512.74</v>
      </c>
      <c r="H23" s="50"/>
    </row>
    <row r="24" customFormat="false" ht="26.25" hidden="false" customHeight="false" outlineLevel="0" collapsed="false">
      <c r="A24" s="37" t="s">
        <v>50</v>
      </c>
      <c r="B24" s="38" t="s">
        <v>51</v>
      </c>
      <c r="C24" s="37" t="n">
        <v>120</v>
      </c>
      <c r="D24" s="37" t="s">
        <v>52</v>
      </c>
      <c r="E24" s="40" t="s">
        <v>48</v>
      </c>
      <c r="F24" s="40" t="s">
        <v>49</v>
      </c>
      <c r="G24" s="51" t="n">
        <v>227128.55</v>
      </c>
    </row>
    <row r="25" customFormat="false" ht="13.5" hidden="false" customHeight="false" outlineLevel="0" collapsed="false">
      <c r="A25" s="23"/>
      <c r="B25" s="24"/>
      <c r="C25" s="24"/>
      <c r="D25" s="24"/>
      <c r="E25" s="25"/>
      <c r="F25" s="26" t="s">
        <v>35</v>
      </c>
      <c r="G25" s="27" t="n">
        <f aca="false">G24+G23</f>
        <v>394641.29</v>
      </c>
    </row>
    <row r="26" customFormat="false" ht="16.5" hidden="false" customHeight="false" outlineLevel="0" collapsed="false">
      <c r="A26" s="28" t="s">
        <v>53</v>
      </c>
      <c r="B26" s="29"/>
      <c r="C26" s="29"/>
      <c r="D26" s="29"/>
      <c r="E26" s="29"/>
      <c r="F26" s="29"/>
      <c r="G26" s="30"/>
    </row>
    <row r="27" customFormat="false" ht="12.75" hidden="false" customHeight="false" outlineLevel="0" collapsed="false">
      <c r="A27" s="31" t="s">
        <v>54</v>
      </c>
      <c r="B27" s="32" t="s">
        <v>55</v>
      </c>
      <c r="C27" s="31" t="n">
        <v>79.5</v>
      </c>
      <c r="D27" s="31" t="s">
        <v>56</v>
      </c>
      <c r="E27" s="52" t="s">
        <v>57</v>
      </c>
      <c r="F27" s="53" t="s">
        <v>58</v>
      </c>
      <c r="G27" s="54" t="n">
        <v>6000</v>
      </c>
    </row>
    <row r="28" customFormat="false" ht="12.75" hidden="false" customHeight="false" outlineLevel="0" collapsed="false">
      <c r="A28" s="12" t="s">
        <v>59</v>
      </c>
      <c r="B28" s="13" t="s">
        <v>60</v>
      </c>
      <c r="C28" s="12" t="n">
        <v>88</v>
      </c>
      <c r="D28" s="12" t="s">
        <v>56</v>
      </c>
      <c r="E28" s="19" t="s">
        <v>57</v>
      </c>
      <c r="F28" s="55" t="s">
        <v>58</v>
      </c>
      <c r="G28" s="54"/>
    </row>
    <row r="29" customFormat="false" ht="13.5" hidden="false" customHeight="false" outlineLevel="0" collapsed="false">
      <c r="A29" s="37" t="s">
        <v>61</v>
      </c>
      <c r="B29" s="38" t="s">
        <v>62</v>
      </c>
      <c r="C29" s="37" t="n">
        <v>60</v>
      </c>
      <c r="D29" s="37" t="s">
        <v>56</v>
      </c>
      <c r="E29" s="56" t="s">
        <v>57</v>
      </c>
      <c r="F29" s="57" t="s">
        <v>58</v>
      </c>
      <c r="G29" s="54"/>
    </row>
    <row r="30" customFormat="false" ht="16.5" hidden="false" customHeight="false" outlineLevel="0" collapsed="false">
      <c r="A30" s="58" t="s">
        <v>63</v>
      </c>
      <c r="B30" s="59"/>
      <c r="C30" s="59"/>
      <c r="D30" s="59"/>
      <c r="E30" s="59"/>
      <c r="F30" s="59"/>
      <c r="G30" s="60"/>
    </row>
    <row r="31" customFormat="false" ht="12.75" hidden="false" customHeight="false" outlineLevel="0" collapsed="false">
      <c r="A31" s="31" t="s">
        <v>64</v>
      </c>
      <c r="B31" s="32" t="s">
        <v>65</v>
      </c>
      <c r="C31" s="31" t="n">
        <v>80</v>
      </c>
      <c r="D31" s="31" t="s">
        <v>56</v>
      </c>
      <c r="E31" s="53" t="s">
        <v>57</v>
      </c>
      <c r="F31" s="53" t="s">
        <v>58</v>
      </c>
      <c r="G31" s="49" t="n">
        <v>0</v>
      </c>
    </row>
    <row r="32" customFormat="false" ht="12.75" hidden="false" customHeight="false" outlineLevel="0" collapsed="false">
      <c r="A32" s="12" t="s">
        <v>66</v>
      </c>
      <c r="B32" s="13" t="s">
        <v>67</v>
      </c>
      <c r="C32" s="12" t="n">
        <v>80</v>
      </c>
      <c r="D32" s="12" t="s">
        <v>56</v>
      </c>
      <c r="E32" s="55" t="s">
        <v>57</v>
      </c>
      <c r="F32" s="55" t="s">
        <v>58</v>
      </c>
      <c r="G32" s="16" t="n">
        <v>0</v>
      </c>
    </row>
    <row r="33" customFormat="false" ht="13.5" hidden="false" customHeight="false" outlineLevel="0" collapsed="false">
      <c r="A33" s="37" t="s">
        <v>68</v>
      </c>
      <c r="B33" s="38" t="s">
        <v>69</v>
      </c>
      <c r="C33" s="37" t="n">
        <v>80</v>
      </c>
      <c r="D33" s="37" t="s">
        <v>56</v>
      </c>
      <c r="E33" s="57" t="s">
        <v>57</v>
      </c>
      <c r="F33" s="57" t="s">
        <v>58</v>
      </c>
      <c r="G33" s="51" t="n">
        <v>0</v>
      </c>
    </row>
    <row r="34" customFormat="false" ht="16.5" hidden="false" customHeight="false" outlineLevel="0" collapsed="false">
      <c r="A34" s="9" t="s">
        <v>70</v>
      </c>
      <c r="B34" s="10"/>
      <c r="C34" s="10"/>
      <c r="D34" s="10"/>
      <c r="E34" s="10"/>
      <c r="F34" s="10"/>
      <c r="G34" s="61"/>
    </row>
    <row r="35" customFormat="false" ht="67.5" hidden="false" customHeight="true" outlineLevel="0" collapsed="false">
      <c r="A35" s="12" t="s">
        <v>71</v>
      </c>
      <c r="B35" s="13" t="s">
        <v>72</v>
      </c>
      <c r="C35" s="12" t="n">
        <v>78.44</v>
      </c>
      <c r="D35" s="21" t="s">
        <v>73</v>
      </c>
      <c r="E35" s="40" t="s">
        <v>74</v>
      </c>
      <c r="F35" s="15" t="s">
        <v>75</v>
      </c>
      <c r="G35" s="49" t="n">
        <v>6715</v>
      </c>
    </row>
    <row r="36" customFormat="false" ht="16.5" hidden="false" customHeight="false" outlineLevel="0" collapsed="false">
      <c r="A36" s="9" t="s">
        <v>76</v>
      </c>
      <c r="B36" s="10"/>
      <c r="C36" s="10"/>
      <c r="D36" s="10"/>
      <c r="E36" s="10"/>
      <c r="F36" s="10"/>
      <c r="G36" s="61"/>
    </row>
    <row r="37" customFormat="false" ht="57.75" hidden="false" customHeight="true" outlineLevel="0" collapsed="false">
      <c r="A37" s="12" t="s">
        <v>77</v>
      </c>
      <c r="B37" s="13" t="s">
        <v>78</v>
      </c>
      <c r="C37" s="12" t="n">
        <v>60</v>
      </c>
      <c r="D37" s="12" t="s">
        <v>56</v>
      </c>
      <c r="E37" s="55" t="s">
        <v>79</v>
      </c>
      <c r="F37" s="15" t="s">
        <v>80</v>
      </c>
      <c r="G37" s="16" t="n">
        <v>229694.21</v>
      </c>
    </row>
    <row r="38" customFormat="false" ht="57.75" hidden="false" customHeight="true" outlineLevel="0" collapsed="false">
      <c r="A38" s="12" t="s">
        <v>81</v>
      </c>
      <c r="B38" s="13" t="s">
        <v>82</v>
      </c>
      <c r="C38" s="12" t="n">
        <v>45</v>
      </c>
      <c r="D38" s="12" t="s">
        <v>56</v>
      </c>
      <c r="E38" s="55" t="s">
        <v>79</v>
      </c>
      <c r="F38" s="15" t="s">
        <v>80</v>
      </c>
      <c r="G38" s="16" t="n">
        <v>151751.34</v>
      </c>
    </row>
    <row r="39" customFormat="false" ht="57.75" hidden="false" customHeight="true" outlineLevel="0" collapsed="false">
      <c r="A39" s="12" t="s">
        <v>83</v>
      </c>
      <c r="B39" s="13" t="s">
        <v>84</v>
      </c>
      <c r="C39" s="12" t="n">
        <v>120</v>
      </c>
      <c r="D39" s="12" t="s">
        <v>56</v>
      </c>
      <c r="E39" s="55" t="s">
        <v>79</v>
      </c>
      <c r="F39" s="15" t="s">
        <v>80</v>
      </c>
      <c r="G39" s="16" t="n">
        <v>67260.75</v>
      </c>
    </row>
    <row r="40" customFormat="false" ht="13.5" hidden="false" customHeight="false" outlineLevel="0" collapsed="false">
      <c r="A40" s="23"/>
      <c r="B40" s="24"/>
      <c r="C40" s="24"/>
      <c r="D40" s="24"/>
      <c r="E40" s="25"/>
      <c r="F40" s="26" t="s">
        <v>35</v>
      </c>
      <c r="G40" s="27" t="n">
        <f aca="false">SUM(G37:G39)</f>
        <v>448706.3</v>
      </c>
    </row>
    <row r="41" customFormat="false" ht="16.5" hidden="false" customHeight="false" outlineLevel="0" collapsed="false">
      <c r="A41" s="9" t="s">
        <v>85</v>
      </c>
      <c r="B41" s="10"/>
      <c r="C41" s="10"/>
      <c r="D41" s="10"/>
      <c r="E41" s="10"/>
      <c r="F41" s="10"/>
      <c r="G41" s="61"/>
    </row>
    <row r="42" customFormat="false" ht="54" hidden="false" customHeight="true" outlineLevel="0" collapsed="false">
      <c r="A42" s="12" t="s">
        <v>86</v>
      </c>
      <c r="B42" s="13" t="s">
        <v>87</v>
      </c>
      <c r="C42" s="12" t="n">
        <v>60.5</v>
      </c>
      <c r="D42" s="12" t="s">
        <v>56</v>
      </c>
      <c r="E42" s="55" t="s">
        <v>79</v>
      </c>
      <c r="F42" s="15" t="s">
        <v>80</v>
      </c>
      <c r="G42" s="16" t="n">
        <v>112168.73</v>
      </c>
    </row>
    <row r="43" customFormat="false" ht="54" hidden="false" customHeight="true" outlineLevel="0" collapsed="false">
      <c r="A43" s="12" t="s">
        <v>88</v>
      </c>
      <c r="B43" s="13" t="s">
        <v>89</v>
      </c>
      <c r="C43" s="12" t="n">
        <v>42</v>
      </c>
      <c r="D43" s="12" t="s">
        <v>56</v>
      </c>
      <c r="E43" s="55" t="s">
        <v>79</v>
      </c>
      <c r="F43" s="15" t="s">
        <v>80</v>
      </c>
      <c r="G43" s="16" t="n">
        <v>60560.65</v>
      </c>
    </row>
    <row r="44" customFormat="false" ht="54" hidden="false" customHeight="true" outlineLevel="0" collapsed="false">
      <c r="A44" s="12" t="s">
        <v>90</v>
      </c>
      <c r="B44" s="13" t="s">
        <v>91</v>
      </c>
      <c r="C44" s="12" t="n">
        <v>43</v>
      </c>
      <c r="D44" s="12" t="s">
        <v>56</v>
      </c>
      <c r="E44" s="55" t="s">
        <v>79</v>
      </c>
      <c r="F44" s="15" t="s">
        <v>80</v>
      </c>
      <c r="G44" s="16" t="n">
        <v>21560.69</v>
      </c>
    </row>
    <row r="45" customFormat="false" ht="13.5" hidden="false" customHeight="false" outlineLevel="0" collapsed="false">
      <c r="A45" s="23"/>
      <c r="B45" s="24"/>
      <c r="C45" s="24"/>
      <c r="D45" s="24"/>
      <c r="E45" s="25"/>
      <c r="F45" s="26" t="s">
        <v>35</v>
      </c>
      <c r="G45" s="27" t="n">
        <f aca="false">SUM(G42:G44)</f>
        <v>194290.07</v>
      </c>
    </row>
    <row r="46" customFormat="false" ht="16.5" hidden="false" customHeight="false" outlineLevel="0" collapsed="false">
      <c r="A46" s="9" t="s">
        <v>92</v>
      </c>
      <c r="B46" s="10"/>
      <c r="C46" s="10"/>
      <c r="D46" s="10"/>
      <c r="E46" s="10"/>
      <c r="F46" s="10"/>
      <c r="G46" s="61"/>
    </row>
    <row r="47" customFormat="false" ht="66" hidden="false" customHeight="true" outlineLevel="0" collapsed="false">
      <c r="A47" s="12" t="s">
        <v>93</v>
      </c>
      <c r="B47" s="13" t="s">
        <v>94</v>
      </c>
      <c r="C47" s="12" t="n">
        <v>26.16</v>
      </c>
      <c r="D47" s="12" t="s">
        <v>95</v>
      </c>
      <c r="E47" s="55" t="s">
        <v>57</v>
      </c>
      <c r="F47" s="15" t="s">
        <v>96</v>
      </c>
      <c r="G47" s="49" t="n">
        <v>284946.67</v>
      </c>
    </row>
    <row r="48" customFormat="false" ht="16.5" hidden="false" customHeight="false" outlineLevel="0" collapsed="false">
      <c r="A48" s="9" t="s">
        <v>97</v>
      </c>
      <c r="B48" s="10"/>
      <c r="C48" s="10"/>
      <c r="D48" s="10"/>
      <c r="E48" s="10"/>
      <c r="F48" s="10"/>
      <c r="G48" s="61"/>
    </row>
    <row r="49" customFormat="false" ht="39.75" hidden="false" customHeight="true" outlineLevel="0" collapsed="false">
      <c r="A49" s="12" t="s">
        <v>98</v>
      </c>
      <c r="B49" s="13" t="s">
        <v>99</v>
      </c>
      <c r="C49" s="12" t="n">
        <v>80</v>
      </c>
      <c r="D49" s="12"/>
      <c r="E49" s="15" t="s">
        <v>100</v>
      </c>
      <c r="F49" s="15" t="s">
        <v>101</v>
      </c>
      <c r="G49" s="16" t="n">
        <v>-238223.58</v>
      </c>
      <c r="H49" s="62"/>
    </row>
    <row r="50" customFormat="false" ht="30.75" hidden="false" customHeight="true" outlineLevel="0" collapsed="false">
      <c r="A50" s="21" t="s">
        <v>102</v>
      </c>
      <c r="B50" s="22" t="s">
        <v>103</v>
      </c>
      <c r="C50" s="21" t="n">
        <v>97.214</v>
      </c>
      <c r="D50" s="21"/>
      <c r="E50" s="15" t="s">
        <v>104</v>
      </c>
      <c r="F50" s="63"/>
      <c r="G50" s="16" t="n">
        <v>107000</v>
      </c>
    </row>
    <row r="51" customFormat="false" ht="13.5" hidden="false" customHeight="false" outlineLevel="0" collapsed="false">
      <c r="A51" s="23"/>
      <c r="B51" s="24"/>
      <c r="C51" s="24"/>
      <c r="D51" s="24"/>
      <c r="E51" s="25"/>
      <c r="F51" s="26" t="s">
        <v>35</v>
      </c>
      <c r="G51" s="27" t="n">
        <f aca="false">SUM(G49:G50)</f>
        <v>-131223.58</v>
      </c>
    </row>
    <row r="52" customFormat="false" ht="16.5" hidden="false" customHeight="false" outlineLevel="0" collapsed="false">
      <c r="A52" s="9" t="s">
        <v>105</v>
      </c>
      <c r="B52" s="10"/>
      <c r="C52" s="10"/>
      <c r="D52" s="10"/>
      <c r="E52" s="10"/>
      <c r="F52" s="10"/>
      <c r="G52" s="61"/>
    </row>
    <row r="53" customFormat="false" ht="13.5" hidden="false" customHeight="false" outlineLevel="0" collapsed="false">
      <c r="A53" s="64" t="s">
        <v>106</v>
      </c>
      <c r="B53" s="65" t="s">
        <v>107</v>
      </c>
      <c r="C53" s="64" t="n">
        <v>59</v>
      </c>
      <c r="D53" s="64"/>
      <c r="E53" s="66" t="s">
        <v>108</v>
      </c>
      <c r="F53" s="63" t="s">
        <v>58</v>
      </c>
      <c r="G53" s="67" t="n">
        <v>1250</v>
      </c>
    </row>
    <row r="54" customFormat="false" ht="16.5" hidden="false" customHeight="false" outlineLevel="0" collapsed="false">
      <c r="A54" s="68"/>
      <c r="B54" s="69"/>
      <c r="C54" s="69"/>
      <c r="D54" s="69"/>
      <c r="E54" s="70"/>
      <c r="F54" s="26" t="s">
        <v>109</v>
      </c>
      <c r="G54" s="71" t="n">
        <f aca="false">G16+G21+G25+G27+G35+G40+G45+G47+G51+G53</f>
        <v>6469369.7</v>
      </c>
    </row>
    <row r="55" customFormat="false" ht="12.75" hidden="false" customHeight="false" outlineLevel="0" collapsed="false">
      <c r="A55" s="72"/>
      <c r="B55" s="72"/>
      <c r="C55" s="72"/>
      <c r="D55" s="72"/>
      <c r="E55" s="72"/>
      <c r="F55" s="72"/>
    </row>
    <row r="56" customFormat="false" ht="12.75" hidden="false" customHeight="false" outlineLevel="0" collapsed="false">
      <c r="A56" s="73" t="s">
        <v>110</v>
      </c>
      <c r="B56" s="72"/>
      <c r="C56" s="72"/>
      <c r="D56" s="72"/>
      <c r="E56" s="72"/>
      <c r="F56" s="72"/>
    </row>
    <row r="57" customFormat="false" ht="12.75" hidden="false" customHeight="false" outlineLevel="0" collapsed="false">
      <c r="A57" s="73" t="s">
        <v>111</v>
      </c>
      <c r="B57" s="72"/>
      <c r="C57" s="72"/>
      <c r="D57" s="72"/>
      <c r="E57" s="72"/>
      <c r="F57" s="72"/>
    </row>
    <row r="58" customFormat="false" ht="12.75" hidden="false" customHeight="false" outlineLevel="0" collapsed="false">
      <c r="A58" s="74" t="s">
        <v>112</v>
      </c>
      <c r="E58" s="75"/>
    </row>
    <row r="60" customFormat="false" ht="12.75" hidden="false" customHeight="false" outlineLevel="0" collapsed="false">
      <c r="F60" s="76"/>
    </row>
  </sheetData>
  <mergeCells count="9">
    <mergeCell ref="A5:A6"/>
    <mergeCell ref="B5:B6"/>
    <mergeCell ref="C5:C6"/>
    <mergeCell ref="D5:D6"/>
    <mergeCell ref="E5:E6"/>
    <mergeCell ref="F5:F6"/>
    <mergeCell ref="G5:G6"/>
    <mergeCell ref="G18:G19"/>
    <mergeCell ref="G27:G29"/>
  </mergeCells>
  <printOptions headings="false" gridLines="false" gridLinesSet="true" horizontalCentered="false" verticalCentered="false"/>
  <pageMargins left="0.747916666666667" right="0.747916666666667" top="0.984027777777778" bottom="1.0902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rowBreaks count="2" manualBreakCount="2">
    <brk id="34" man="true" max="16383" min="0"/>
    <brk id="35"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2001-04-18T16:11:16Z</dcterms:created>
  <dc:creator>Rebecca E. Walker</dc:creator>
  <dc:description/>
  <dc:language>en-US</dc:language>
  <cp:lastModifiedBy>Rebecca E. Walker</cp:lastModifiedBy>
  <cp:lastPrinted>2001-04-24T12:09:56Z</cp:lastPrinted>
  <dcterms:modified xsi:type="dcterms:W3CDTF">2001-04-24T12:12:32Z</dcterms:modified>
  <cp:revision>0</cp:revision>
  <dc:subject/>
  <dc:title/>
</cp:coreProperties>
</file>