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Sithe" sheetId="2" state="visible" r:id="rId4"/>
    <sheet name="Sithe-Project" sheetId="3" state="visible" r:id="rId5"/>
    <sheet name="NRG Energy" sheetId="4" state="visible" r:id="rId6"/>
    <sheet name="NRG Energy-Project" sheetId="5" state="visible" r:id="rId7"/>
    <sheet name="NRG NE Facilities-Project" sheetId="6" state="visible" r:id="rId8"/>
    <sheet name="Orion" sheetId="7" state="visible" r:id="rId9"/>
    <sheet name="Orion-Projects" sheetId="8" state="visible" r:id="rId10"/>
    <sheet name="Cogentrix" sheetId="9" state="visible" r:id="rId11"/>
    <sheet name="Cogentrix-Projects" sheetId="10" state="visible" r:id="rId12"/>
    <sheet name="PG&amp;E" sheetId="11" state="visible" r:id="rId13"/>
    <sheet name="PG&amp;E-Projects" sheetId="12" state="visible" r:id="rId14"/>
    <sheet name="Mission" sheetId="13" state="visible" r:id="rId15"/>
    <sheet name="Mission-Projects" sheetId="14" state="visible" r:id="rId16"/>
    <sheet name="Panda" sheetId="15" state="visible" r:id="rId17"/>
    <sheet name="Panda-Projects" sheetId="16" state="visible" r:id="rId18"/>
  </sheets>
  <definedNames>
    <definedName function="false" hidden="false" localSheetId="5" name="_xlnm.Print_Area" vbProcedure="false">'NRG NE Facilities-Project'!$1:$65536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<sst xmlns="http://schemas.openxmlformats.org/spreadsheetml/2006/main" count="2499" uniqueCount="1118">
  <si>
    <t xml:space="preserve">SUMMARY OF POTENTIAL PARTNERS</t>
  </si>
  <si>
    <t xml:space="preserve">Company </t>
  </si>
  <si>
    <t xml:space="preserve">North America (Net Equity)</t>
  </si>
  <si>
    <t xml:space="preserve">Markets</t>
  </si>
  <si>
    <t xml:space="preserve">Load Profile</t>
  </si>
  <si>
    <t xml:space="preserve">Fuel</t>
  </si>
  <si>
    <t xml:space="preserve">International (Net Equity)</t>
  </si>
  <si>
    <t xml:space="preserve">Type</t>
  </si>
  <si>
    <t xml:space="preserve">Turbines</t>
  </si>
  <si>
    <t xml:space="preserve">Marketer</t>
  </si>
  <si>
    <t xml:space="preserve">Motivation</t>
  </si>
  <si>
    <t xml:space="preserve">Name</t>
  </si>
  <si>
    <t xml:space="preserve">Operation</t>
  </si>
  <si>
    <t xml:space="preserve">Construction</t>
  </si>
  <si>
    <t xml:space="preserve">Development</t>
  </si>
  <si>
    <t xml:space="preserve">On Order</t>
  </si>
  <si>
    <t xml:space="preserve"> </t>
  </si>
  <si>
    <t xml:space="preserve">MW</t>
  </si>
  <si>
    <t xml:space="preserve">Sithe Energies Inc.</t>
  </si>
  <si>
    <t xml:space="preserve">PJM, NEPOOL, NYPP</t>
  </si>
  <si>
    <t xml:space="preserve">Base, int., peaking</t>
  </si>
  <si>
    <t xml:space="preserve">Hydro, coal, gas, oil</t>
  </si>
  <si>
    <t xml:space="preserve">Asia, Australia, Mexico,</t>
  </si>
  <si>
    <t xml:space="preserve">Base, int., cogen</t>
  </si>
  <si>
    <t xml:space="preserve">Coal, oil, gas, diesel,</t>
  </si>
  <si>
    <t xml:space="preserve">Busted sale</t>
  </si>
  <si>
    <t xml:space="preserve">Ontario</t>
  </si>
  <si>
    <t xml:space="preserve">Brazil, Tunisia</t>
  </si>
  <si>
    <t xml:space="preserve">peaking, combined cycle</t>
  </si>
  <si>
    <t xml:space="preserve">heavy oil, hydro, </t>
  </si>
  <si>
    <t xml:space="preserve">petroleum coke</t>
  </si>
  <si>
    <t xml:space="preserve">NRG</t>
  </si>
  <si>
    <t xml:space="preserve">NEPOOL, NYPP, NYC,</t>
  </si>
  <si>
    <t xml:space="preserve">Base, int., peaking,</t>
  </si>
  <si>
    <t xml:space="preserve">Coal, gas, steam,</t>
  </si>
  <si>
    <t xml:space="preserve">Australia, Germany, UK,</t>
  </si>
  <si>
    <t xml:space="preserve">Cogen, simple, peaking</t>
  </si>
  <si>
    <t xml:space="preserve">Brown coal, bituminous</t>
  </si>
  <si>
    <t xml:space="preserve">NRG Power Marketing</t>
  </si>
  <si>
    <t xml:space="preserve">Additional value for IPO</t>
  </si>
  <si>
    <t xml:space="preserve">SoCal Ed, PJM</t>
  </si>
  <si>
    <t xml:space="preserve">combined cycle</t>
  </si>
  <si>
    <t xml:space="preserve">oil, bituminous coal,</t>
  </si>
  <si>
    <t xml:space="preserve">Bolivia, Colombia, Honduras,</t>
  </si>
  <si>
    <t xml:space="preserve">coal, lignite coal, landfill</t>
  </si>
  <si>
    <t xml:space="preserve">landfill gas, hydro, </t>
  </si>
  <si>
    <t xml:space="preserve">Czech Republic, Jamaica, </t>
  </si>
  <si>
    <t xml:space="preserve">gas, natural gas, methane,</t>
  </si>
  <si>
    <t xml:space="preserve">waste coal, biomass, </t>
  </si>
  <si>
    <t xml:space="preserve">England, Turkey, Guatemala, </t>
  </si>
  <si>
    <t xml:space="preserve">hydro, diesel, thermal,</t>
  </si>
  <si>
    <t xml:space="preserve">diesel, refuse-derived</t>
  </si>
  <si>
    <t xml:space="preserve">Estonia</t>
  </si>
  <si>
    <t xml:space="preserve">heavy oil, waste coal,</t>
  </si>
  <si>
    <t xml:space="preserve">fuel, tire-derived fuel</t>
  </si>
  <si>
    <t xml:space="preserve">geothermal, oil shale</t>
  </si>
  <si>
    <t xml:space="preserve">NRG Northeast Generating</t>
  </si>
  <si>
    <t xml:space="preserve">Coal, oil, gas</t>
  </si>
  <si>
    <t xml:space="preserve">NA</t>
  </si>
  <si>
    <t xml:space="preserve">PJM</t>
  </si>
  <si>
    <t xml:space="preserve">Orion Power Holdings</t>
  </si>
  <si>
    <t xml:space="preserve">ECAR,  NYPP, NYC</t>
  </si>
  <si>
    <t xml:space="preserve">Base, peaking, combined </t>
  </si>
  <si>
    <t xml:space="preserve">Hydro, coal, gas, oil, </t>
  </si>
  <si>
    <t xml:space="preserve">Constellation Power</t>
  </si>
  <si>
    <t xml:space="preserve">Goldman wants out</t>
  </si>
  <si>
    <t xml:space="preserve">cycle</t>
  </si>
  <si>
    <t xml:space="preserve">no. 2 oil, fuel oil</t>
  </si>
  <si>
    <t xml:space="preserve">Cogentrix</t>
  </si>
  <si>
    <t xml:space="preserve">NYC, NYPP, SERC, SPP</t>
  </si>
  <si>
    <t xml:space="preserve">Combined cycle, cogen</t>
  </si>
  <si>
    <t xml:space="preserve">Gas, coal, anthracite</t>
  </si>
  <si>
    <t xml:space="preserve">India, Dominican Republic</t>
  </si>
  <si>
    <t xml:space="preserve">Coal, oil</t>
  </si>
  <si>
    <t xml:space="preserve">Cogentrix Energy </t>
  </si>
  <si>
    <t xml:space="preserve">coal, bituminous coal,</t>
  </si>
  <si>
    <t xml:space="preserve">Power Marketing</t>
  </si>
  <si>
    <t xml:space="preserve">waste coal, oil</t>
  </si>
  <si>
    <t xml:space="preserve">PG&amp;E (USGen)</t>
  </si>
  <si>
    <t xml:space="preserve">NEPOOL, NYPP, FRCC,</t>
  </si>
  <si>
    <t xml:space="preserve">Coal, oil, gas, hydro,</t>
  </si>
  <si>
    <t xml:space="preserve">PG&amp;E Energy Trading</t>
  </si>
  <si>
    <t xml:space="preserve">PJM, </t>
  </si>
  <si>
    <t xml:space="preserve">anthracite coal, pumped </t>
  </si>
  <si>
    <t xml:space="preserve">storage hydro, bituminous</t>
  </si>
  <si>
    <t xml:space="preserve">waste coal</t>
  </si>
  <si>
    <t xml:space="preserve">Edison Mission</t>
  </si>
  <si>
    <t xml:space="preserve">SoCal Ed</t>
  </si>
  <si>
    <t xml:space="preserve">Combined cycle, peaking,</t>
  </si>
  <si>
    <t xml:space="preserve">Coal, gas, refined gas, </t>
  </si>
  <si>
    <t xml:space="preserve">Wales, Australia, New</t>
  </si>
  <si>
    <t xml:space="preserve">Hydro, coal, geothermal,</t>
  </si>
  <si>
    <t xml:space="preserve">Regional power trading/</t>
  </si>
  <si>
    <t xml:space="preserve">baseload</t>
  </si>
  <si>
    <t xml:space="preserve">waste coal, geothermal, </t>
  </si>
  <si>
    <t xml:space="preserve">Zealand, UK, Turkey, Spain,</t>
  </si>
  <si>
    <t xml:space="preserve">gas, LNG, high sulfur </t>
  </si>
  <si>
    <t xml:space="preserve">marketing offices in Irvine,</t>
  </si>
  <si>
    <t xml:space="preserve">oil, fossil fuels</t>
  </si>
  <si>
    <t xml:space="preserve">Indonesia, Thailand, Sicily,</t>
  </si>
  <si>
    <t xml:space="preserve">residual oil</t>
  </si>
  <si>
    <t xml:space="preserve">California</t>
  </si>
  <si>
    <t xml:space="preserve">Puerto Rico, Philippines</t>
  </si>
  <si>
    <t xml:space="preserve">Panda Energy International</t>
  </si>
  <si>
    <t xml:space="preserve">ERCOT, MAAC, FRCC</t>
  </si>
  <si>
    <t xml:space="preserve">Gas</t>
  </si>
  <si>
    <t xml:space="preserve">China, Nepal</t>
  </si>
  <si>
    <t xml:space="preserve">Cogen</t>
  </si>
  <si>
    <t xml:space="preserve">Hydro, coal</t>
  </si>
  <si>
    <t xml:space="preserve">Panda Power Corp.</t>
  </si>
  <si>
    <t xml:space="preserve">SERC, SPP</t>
  </si>
  <si>
    <t xml:space="preserve">SITHE ENERGIES</t>
  </si>
  <si>
    <t xml:space="preserve">Activity/Strategy:</t>
  </si>
  <si>
    <t xml:space="preserve">* Develops, acquires, builds, owns and operates IPP in North America and internationally that use hydro, coal, oil and natural gas resources</t>
  </si>
  <si>
    <t xml:space="preserve">Comments:</t>
  </si>
  <si>
    <t xml:space="preserve">* Largest non-nuclear power producer in Northeast US</t>
  </si>
  <si>
    <t xml:space="preserve">Summary:</t>
  </si>
  <si>
    <t xml:space="preserve">North America</t>
  </si>
  <si>
    <t xml:space="preserve">Net Equity (Op &amp; Construction)</t>
  </si>
  <si>
    <t xml:space="preserve">        Operation</t>
  </si>
  <si>
    <t xml:space="preserve">      Construction</t>
  </si>
  <si>
    <t xml:space="preserve">         Development</t>
  </si>
  <si>
    <t xml:space="preserve">(MW)</t>
  </si>
  <si>
    <t xml:space="preserve">Plants</t>
  </si>
  <si>
    <t xml:space="preserve">Net Equity</t>
  </si>
  <si>
    <t xml:space="preserve">* The table nets the plants that Reliant bought from Sithe</t>
  </si>
  <si>
    <t xml:space="preserve">Company Type :</t>
  </si>
  <si>
    <t xml:space="preserve">Private (Frances' Vivendi 59.7%, Marubeni Corp. of Japan 29.5%, rest 10.8%)</t>
  </si>
  <si>
    <t xml:space="preserve">Stock Exchange:</t>
  </si>
  <si>
    <t xml:space="preserve">OTC</t>
  </si>
  <si>
    <t xml:space="preserve">Ticker Symbol:</t>
  </si>
  <si>
    <t xml:space="preserve">Na</t>
  </si>
  <si>
    <t xml:space="preserve">Holding Company:</t>
  </si>
  <si>
    <t xml:space="preserve">Subsidiary/ Affiliate:</t>
  </si>
  <si>
    <t xml:space="preserve">Dalkia</t>
  </si>
  <si>
    <t xml:space="preserve">Web Page:</t>
  </si>
  <si>
    <t xml:space="preserve">www.demandcleanair.org/sithe/sithe.htm</t>
  </si>
  <si>
    <t xml:space="preserve">Summary of Projects:</t>
  </si>
  <si>
    <t xml:space="preserve">Operation (Sithe/Reliant)</t>
  </si>
  <si>
    <t xml:space="preserve">Location</t>
  </si>
  <si>
    <t xml:space="preserve">Technology/Type</t>
  </si>
  <si>
    <t xml:space="preserve">Grid</t>
  </si>
  <si>
    <t xml:space="preserve">Ownership</t>
  </si>
  <si>
    <t xml:space="preserve">Partner</t>
  </si>
  <si>
    <t xml:space="preserve">Power Purchaser</t>
  </si>
  <si>
    <t xml:space="preserve">Net</t>
  </si>
  <si>
    <t xml:space="preserve">Conemaugh</t>
  </si>
  <si>
    <t xml:space="preserve">Pa</t>
  </si>
  <si>
    <t xml:space="preserve">83% GPU</t>
  </si>
  <si>
    <t xml:space="preserve">GPU has option through 2002</t>
  </si>
  <si>
    <t xml:space="preserve">Keystone</t>
  </si>
  <si>
    <t xml:space="preserve">Shawville</t>
  </si>
  <si>
    <t xml:space="preserve">Portland</t>
  </si>
  <si>
    <t xml:space="preserve">Coal</t>
  </si>
  <si>
    <t xml:space="preserve">Gilbert Project</t>
  </si>
  <si>
    <t xml:space="preserve">NJ</t>
  </si>
  <si>
    <t xml:space="preserve">Sayreville</t>
  </si>
  <si>
    <t xml:space="preserve">Gas, oil</t>
  </si>
  <si>
    <t xml:space="preserve">Titus</t>
  </si>
  <si>
    <t xml:space="preserve">Werner</t>
  </si>
  <si>
    <t xml:space="preserve">Oil</t>
  </si>
  <si>
    <t xml:space="preserve">Seward</t>
  </si>
  <si>
    <t xml:space="preserve">Glen Gardner</t>
  </si>
  <si>
    <t xml:space="preserve">Warren</t>
  </si>
  <si>
    <t xml:space="preserve">Coal, gas, oil</t>
  </si>
  <si>
    <t xml:space="preserve">Hunterstown</t>
  </si>
  <si>
    <t xml:space="preserve">Wayne</t>
  </si>
  <si>
    <t xml:space="preserve">Mountain</t>
  </si>
  <si>
    <t xml:space="preserve">Tolna</t>
  </si>
  <si>
    <t xml:space="preserve">Piney</t>
  </si>
  <si>
    <t xml:space="preserve">Hydro</t>
  </si>
  <si>
    <t xml:space="preserve">Hamilton</t>
  </si>
  <si>
    <t xml:space="preserve">Orrtanna</t>
  </si>
  <si>
    <t xml:space="preserve">Shawnee</t>
  </si>
  <si>
    <t xml:space="preserve">Deep Creek</t>
  </si>
  <si>
    <t xml:space="preserve">Md</t>
  </si>
  <si>
    <t xml:space="preserve">Operation (North America, East)</t>
  </si>
  <si>
    <t xml:space="preserve">Independence</t>
  </si>
  <si>
    <t xml:space="preserve">Scriba, NY</t>
  </si>
  <si>
    <t xml:space="preserve">Cogeneration</t>
  </si>
  <si>
    <t xml:space="preserve">Consolidated Edison 730 MW, Alcan 40 MW, </t>
  </si>
  <si>
    <t xml:space="preserve">rest merchant</t>
  </si>
  <si>
    <t xml:space="preserve">Mystic Station (5 units)</t>
  </si>
  <si>
    <t xml:space="preserve">Everett, Mass</t>
  </si>
  <si>
    <t xml:space="preserve">Oil, gas</t>
  </si>
  <si>
    <t xml:space="preserve">NEPOOL</t>
  </si>
  <si>
    <t xml:space="preserve">Boston Edison</t>
  </si>
  <si>
    <t xml:space="preserve">New Boston Station (3 units)</t>
  </si>
  <si>
    <t xml:space="preserve">South Boston, Mass</t>
  </si>
  <si>
    <t xml:space="preserve">Combustion</t>
  </si>
  <si>
    <t xml:space="preserve">Wyman</t>
  </si>
  <si>
    <t xml:space="preserve">Wyman, Me</t>
  </si>
  <si>
    <t xml:space="preserve">Cardinal Project</t>
  </si>
  <si>
    <t xml:space="preserve">Ontario, Canada</t>
  </si>
  <si>
    <t xml:space="preserve">Ontario Hydro</t>
  </si>
  <si>
    <t xml:space="preserve">West Medway Station</t>
  </si>
  <si>
    <t xml:space="preserve">West Medway, Mass</t>
  </si>
  <si>
    <t xml:space="preserve">AG Energy (Ogdensburg)</t>
  </si>
  <si>
    <t xml:space="preserve">Ogdensburg, NY</t>
  </si>
  <si>
    <t xml:space="preserve">Iroquois Power 15%</t>
  </si>
  <si>
    <t xml:space="preserve">St. Lawrence Psychiatric Center</t>
  </si>
  <si>
    <t xml:space="preserve">Massena</t>
  </si>
  <si>
    <t xml:space="preserve">Massena, NY</t>
  </si>
  <si>
    <t xml:space="preserve">Sundance 17.65%</t>
  </si>
  <si>
    <t xml:space="preserve">Merchant</t>
  </si>
  <si>
    <t xml:space="preserve">Forked River</t>
  </si>
  <si>
    <t xml:space="preserve">Batavia Project</t>
  </si>
  <si>
    <t xml:space="preserve">Batavia, NY</t>
  </si>
  <si>
    <t xml:space="preserve">Eastern American Energy Corp. 10%</t>
  </si>
  <si>
    <t xml:space="preserve">Sterling Project</t>
  </si>
  <si>
    <t xml:space="preserve">Sherrill, NY</t>
  </si>
  <si>
    <t xml:space="preserve">Wyman Station</t>
  </si>
  <si>
    <t xml:space="preserve">Yarmouth, Me</t>
  </si>
  <si>
    <t xml:space="preserve">Allegheny Units 8 &amp; 9</t>
  </si>
  <si>
    <t xml:space="preserve">Armstrong County, Pa</t>
  </si>
  <si>
    <t xml:space="preserve">NY State Electric &amp; Gas</t>
  </si>
  <si>
    <t xml:space="preserve">Framingham Plant</t>
  </si>
  <si>
    <t xml:space="preserve">Framingham, Mass</t>
  </si>
  <si>
    <t xml:space="preserve">Kenilworth</t>
  </si>
  <si>
    <t xml:space="preserve">Jersey Central P&amp;L, Schering-Plough Pharmaceutical</t>
  </si>
  <si>
    <t xml:space="preserve">Fore River</t>
  </si>
  <si>
    <t xml:space="preserve">Mass</t>
  </si>
  <si>
    <t xml:space="preserve">Edgar Station</t>
  </si>
  <si>
    <t xml:space="preserve">Weymouth, MA</t>
  </si>
  <si>
    <t xml:space="preserve">Blossburg</t>
  </si>
  <si>
    <t xml:space="preserve">York Haven</t>
  </si>
  <si>
    <t xml:space="preserve">Allegheny Units 5 &amp; 6</t>
  </si>
  <si>
    <t xml:space="preserve">West Penn Power</t>
  </si>
  <si>
    <t xml:space="preserve">Climax</t>
  </si>
  <si>
    <t xml:space="preserve">W Carthage, NY</t>
  </si>
  <si>
    <t xml:space="preserve">Ivy River Hydro Project</t>
  </si>
  <si>
    <t xml:space="preserve">Madison County, NC</t>
  </si>
  <si>
    <t xml:space="preserve">Carolina Power &amp; Light</t>
  </si>
  <si>
    <t xml:space="preserve">Operation (North America, West)</t>
  </si>
  <si>
    <t xml:space="preserve">Greeley Project</t>
  </si>
  <si>
    <t xml:space="preserve">Greeley, Colo</t>
  </si>
  <si>
    <t xml:space="preserve">Unknown</t>
  </si>
  <si>
    <t xml:space="preserve">Public Service Colorado</t>
  </si>
  <si>
    <t xml:space="preserve">Oxnard Project</t>
  </si>
  <si>
    <t xml:space="preserve">Oxnard, Calif</t>
  </si>
  <si>
    <t xml:space="preserve">Southern California Edison</t>
  </si>
  <si>
    <t xml:space="preserve">US Navy</t>
  </si>
  <si>
    <t xml:space="preserve">Navy Station, San Diego, Calif</t>
  </si>
  <si>
    <t xml:space="preserve">San Diego Gas &amp; Electric</t>
  </si>
  <si>
    <t xml:space="preserve">North Island, San Diego, Calif</t>
  </si>
  <si>
    <t xml:space="preserve">Naval Trg Center, SD Calif</t>
  </si>
  <si>
    <t xml:space="preserve">3 Idaho hydro projects</t>
  </si>
  <si>
    <t xml:space="preserve">Jerome County, Boise County</t>
  </si>
  <si>
    <t xml:space="preserve">Hazelton A, Jerome County</t>
  </si>
  <si>
    <t xml:space="preserve">2 California Hydro Projects</t>
  </si>
  <si>
    <t xml:space="preserve">Rock Creek, Montgomery Creek</t>
  </si>
  <si>
    <t xml:space="preserve">Pacific Gas &amp; Electric</t>
  </si>
  <si>
    <t xml:space="preserve">Development (North America)</t>
  </si>
  <si>
    <t xml:space="preserve">Mystic 2</t>
  </si>
  <si>
    <t xml:space="preserve">Ramapo</t>
  </si>
  <si>
    <t xml:space="preserve">NY</t>
  </si>
  <si>
    <t xml:space="preserve">Fore River 2</t>
  </si>
  <si>
    <t xml:space="preserve">Independence 2</t>
  </si>
  <si>
    <t xml:space="preserve">West Medway 2</t>
  </si>
  <si>
    <t xml:space="preserve">West Medway , Mass</t>
  </si>
  <si>
    <t xml:space="preserve">Operation (International)</t>
  </si>
  <si>
    <t xml:space="preserve">COCO 1 and 2</t>
  </si>
  <si>
    <t xml:space="preserve">Thailand</t>
  </si>
  <si>
    <t xml:space="preserve">Banpu 36%, public 15.8%, Fortum 7.3%, Vattenfall 7.3%</t>
  </si>
  <si>
    <t xml:space="preserve">EGAT and local chemical plants</t>
  </si>
  <si>
    <t xml:space="preserve">Inchon</t>
  </si>
  <si>
    <t xml:space="preserve">South Korea</t>
  </si>
  <si>
    <t xml:space="preserve">Hyundai</t>
  </si>
  <si>
    <t xml:space="preserve">Smithfield A</t>
  </si>
  <si>
    <t xml:space="preserve">Sydney, Australia</t>
  </si>
  <si>
    <t xml:space="preserve">Prospect Electricity</t>
  </si>
  <si>
    <t xml:space="preserve">Tapal Power</t>
  </si>
  <si>
    <t xml:space="preserve">W Karachi Pakistan</t>
  </si>
  <si>
    <t xml:space="preserve">Diesel</t>
  </si>
  <si>
    <t xml:space="preserve">Diesel generators</t>
  </si>
  <si>
    <t xml:space="preserve">Marubeni 25%, Kingpin 19.9%</t>
  </si>
  <si>
    <t xml:space="preserve">Karachi Electric Supply Corp.</t>
  </si>
  <si>
    <t xml:space="preserve">Tangshan Project</t>
  </si>
  <si>
    <t xml:space="preserve">Beijing, China</t>
  </si>
  <si>
    <t xml:space="preserve">Marubeni 20%, rest North China Power Group</t>
  </si>
  <si>
    <t xml:space="preserve">North China Power Group</t>
  </si>
  <si>
    <t xml:space="preserve">Donguan Houjie Project</t>
  </si>
  <si>
    <t xml:space="preserve">Guangdong, China</t>
  </si>
  <si>
    <t xml:space="preserve">Heavy oil</t>
  </si>
  <si>
    <t xml:space="preserve">Donguan Power Industry Corp., Lucky Man Investment</t>
  </si>
  <si>
    <t xml:space="preserve">Donguan Electricity Power Industry Bureau</t>
  </si>
  <si>
    <t xml:space="preserve">Under Construction (International)</t>
  </si>
  <si>
    <t xml:space="preserve">San Roque Multi-Purpose Dam</t>
  </si>
  <si>
    <t xml:space="preserve">Philippines</t>
  </si>
  <si>
    <t xml:space="preserve">Marubeni 42.45%, Kansai Electric 7.5%</t>
  </si>
  <si>
    <t xml:space="preserve">Napocor under 25 yr PPA</t>
  </si>
  <si>
    <t xml:space="preserve">COCO 3 Project</t>
  </si>
  <si>
    <t xml:space="preserve">Gas, oil, coal</t>
  </si>
  <si>
    <t xml:space="preserve">Electric Generating Authority of Thailand</t>
  </si>
  <si>
    <t xml:space="preserve">Samutprakarn Project</t>
  </si>
  <si>
    <t xml:space="preserve">Changzhou City Project</t>
  </si>
  <si>
    <t xml:space="preserve">China</t>
  </si>
  <si>
    <t xml:space="preserve">Fuel oil</t>
  </si>
  <si>
    <t xml:space="preserve">Combined cycle</t>
  </si>
  <si>
    <t xml:space="preserve">AIG, S'pore Inv. Corp., Changzhou City, Changzhou Hi-Tech</t>
  </si>
  <si>
    <t xml:space="preserve">Changzhou City Power General Industry Co.</t>
  </si>
  <si>
    <t xml:space="preserve">Development (International)</t>
  </si>
  <si>
    <t xml:space="preserve">Wenzhou Project</t>
  </si>
  <si>
    <t xml:space="preserve">Zhejiang, China</t>
  </si>
  <si>
    <t xml:space="preserve">Zhejiang Power Development, Oxbow, Wenzhou Power</t>
  </si>
  <si>
    <t xml:space="preserve">Zhejiang Province Electric Power Bureau</t>
  </si>
  <si>
    <t xml:space="preserve">Puqi</t>
  </si>
  <si>
    <t xml:space="preserve">Hubei, China</t>
  </si>
  <si>
    <t xml:space="preserve">Marubeni 25%</t>
  </si>
  <si>
    <t xml:space="preserve">Hubei Provincial Power Co.</t>
  </si>
  <si>
    <t xml:space="preserve">Cathage Power Co.</t>
  </si>
  <si>
    <t xml:space="preserve">Tunisia</t>
  </si>
  <si>
    <t xml:space="preserve">PSEG Global 35%, Marubeni 32.5%</t>
  </si>
  <si>
    <t xml:space="preserve">Tunisienne Electricite</t>
  </si>
  <si>
    <t xml:space="preserve">Kurnell</t>
  </si>
  <si>
    <t xml:space="preserve">Australia</t>
  </si>
  <si>
    <t xml:space="preserve">Ampol Ltd., excess to grid</t>
  </si>
  <si>
    <t xml:space="preserve">Gibson Island Power</t>
  </si>
  <si>
    <t xml:space="preserve">Cemex Project</t>
  </si>
  <si>
    <t xml:space="preserve">Mexico</t>
  </si>
  <si>
    <t xml:space="preserve">Petroleum coke</t>
  </si>
  <si>
    <t xml:space="preserve">Circulating fluid-bed</t>
  </si>
  <si>
    <t xml:space="preserve">MOU with Petrobras</t>
  </si>
  <si>
    <t xml:space="preserve">Petrobras Project</t>
  </si>
  <si>
    <t xml:space="preserve">Brazil</t>
  </si>
  <si>
    <t xml:space="preserve">Nong Khae Project</t>
  </si>
  <si>
    <t xml:space="preserve">Shunyi Project</t>
  </si>
  <si>
    <t xml:space="preserve">Beijing Shunyi Thermal Power Co.</t>
  </si>
  <si>
    <t xml:space="preserve">Beijing Municipal Power</t>
  </si>
  <si>
    <t xml:space="preserve">Saipan Project D/G</t>
  </si>
  <si>
    <t xml:space="preserve">Diesel Oil</t>
  </si>
  <si>
    <t xml:space="preserve">Marubeni 50%</t>
  </si>
  <si>
    <t xml:space="preserve">Commonwealth Electric Company 25 yr PPA</t>
  </si>
  <si>
    <t xml:space="preserve">NRG ENERGY INC.</t>
  </si>
  <si>
    <t xml:space="preserve">* Develops, acquires, builds, owns and operates independent power plants, cogeneration facilities, thermal energy and resource-recovery plants around the world</t>
  </si>
  <si>
    <t xml:space="preserve">* Want to manage construction and operate projects in which it has an equity investment and leadership role</t>
  </si>
  <si>
    <t xml:space="preserve">* Has substantial interests in direct heating and cooling systems as well as steam generation and steam transmission operations</t>
  </si>
  <si>
    <t xml:space="preserve">* Projects use natural gas, coal, oil, landfill gas, hydro, wind, refuse-derived fuel and biomass technologies</t>
  </si>
  <si>
    <t xml:space="preserve">* Plan to go public</t>
  </si>
  <si>
    <t xml:space="preserve">NRG Energy Inc.</t>
  </si>
  <si>
    <t xml:space="preserve">NRG NE Facilities</t>
  </si>
  <si>
    <t xml:space="preserve">Subsidiary of a Minneapolis-based electric utility, Northern States Power</t>
  </si>
  <si>
    <t xml:space="preserve">Northern States Power (Traded as NSP in NYSE)</t>
  </si>
  <si>
    <t xml:space="preserve">NEO Corp., Minneapolis Energy Center, San Diego Power &amp; Cooling</t>
  </si>
  <si>
    <t xml:space="preserve">www.nrgenergy.com</t>
  </si>
  <si>
    <t xml:space="preserve">Conectiv: Conemaugh</t>
  </si>
  <si>
    <t xml:space="preserve">PA</t>
  </si>
  <si>
    <t xml:space="preserve">Conectiv: Keystone</t>
  </si>
  <si>
    <t xml:space="preserve">Cajun Electric Power Coop</t>
  </si>
  <si>
    <t xml:space="preserve">Baton Rouge, La</t>
  </si>
  <si>
    <t xml:space="preserve">Coal, gas</t>
  </si>
  <si>
    <t xml:space="preserve">Oswego (2 units)</t>
  </si>
  <si>
    <t xml:space="preserve">Oswego, NY</t>
  </si>
  <si>
    <t xml:space="preserve">Oil, natural gas</t>
  </si>
  <si>
    <t xml:space="preserve">Peaking</t>
  </si>
  <si>
    <t xml:space="preserve">NYPP</t>
  </si>
  <si>
    <t xml:space="preserve">Nimo 4 yr contract</t>
  </si>
  <si>
    <t xml:space="preserve">Middletown</t>
  </si>
  <si>
    <t xml:space="preserve">Middletown, CT</t>
  </si>
  <si>
    <t xml:space="preserve">Natural gas, oil, jet</t>
  </si>
  <si>
    <t xml:space="preserve">Int./Peaking</t>
  </si>
  <si>
    <t xml:space="preserve">Bilateral contracts, NEPOOL</t>
  </si>
  <si>
    <t xml:space="preserve">Arthur Kill (3 units)</t>
  </si>
  <si>
    <t xml:space="preserve">Staten Island, NY</t>
  </si>
  <si>
    <t xml:space="preserve">Gas/oil</t>
  </si>
  <si>
    <t xml:space="preserve">Combustion, Int./Peaking</t>
  </si>
  <si>
    <t xml:space="preserve">NYPP, NYC</t>
  </si>
  <si>
    <t xml:space="preserve">Consolidated Edison 2 yr contract</t>
  </si>
  <si>
    <t xml:space="preserve">Conectiv: Indian River</t>
  </si>
  <si>
    <t xml:space="preserve">DE</t>
  </si>
  <si>
    <t xml:space="preserve">Energy Investors Fund</t>
  </si>
  <si>
    <t xml:space="preserve">Various location</t>
  </si>
  <si>
    <t xml:space="preserve">Various fuels</t>
  </si>
  <si>
    <t xml:space="preserve">Various technologies</t>
  </si>
  <si>
    <t xml:space="preserve">Huntley</t>
  </si>
  <si>
    <t xml:space="preserve">Buffalo, NY</t>
  </si>
  <si>
    <t xml:space="preserve">Bituminous coal</t>
  </si>
  <si>
    <t xml:space="preserve">Baseload</t>
  </si>
  <si>
    <t xml:space="preserve">Astoria Gas Turbines (20 units)</t>
  </si>
  <si>
    <t xml:space="preserve">Queens, NY</t>
  </si>
  <si>
    <t xml:space="preserve">Gas/kerosene/oil</t>
  </si>
  <si>
    <t xml:space="preserve">Con Ed 2 yr contract</t>
  </si>
  <si>
    <t xml:space="preserve">Dunkirk (4 units)</t>
  </si>
  <si>
    <t xml:space="preserve">Dunkirk, NY</t>
  </si>
  <si>
    <t xml:space="preserve">4 yr contract</t>
  </si>
  <si>
    <t xml:space="preserve">Montville</t>
  </si>
  <si>
    <t xml:space="preserve">Uncasville, CT</t>
  </si>
  <si>
    <t xml:space="preserve">Natural gas, oil, diesel</t>
  </si>
  <si>
    <t xml:space="preserve">Conectiv: BL England</t>
  </si>
  <si>
    <t xml:space="preserve">Coal, oil, TDF</t>
  </si>
  <si>
    <t xml:space="preserve">Devon</t>
  </si>
  <si>
    <t xml:space="preserve">Milford, CT</t>
  </si>
  <si>
    <t xml:space="preserve">Natural gas, oil, jet fuel</t>
  </si>
  <si>
    <t xml:space="preserve">Norwalk Harbor</t>
  </si>
  <si>
    <t xml:space="preserve">S. Norwalk, CT</t>
  </si>
  <si>
    <t xml:space="preserve">Rocky Road</t>
  </si>
  <si>
    <t xml:space="preserve">Il</t>
  </si>
  <si>
    <t xml:space="preserve">Natural gas</t>
  </si>
  <si>
    <t xml:space="preserve">Conectiv: Deepwater</t>
  </si>
  <si>
    <t xml:space="preserve">Somerset (4 units)</t>
  </si>
  <si>
    <t xml:space="preserve">Somerset, Mass</t>
  </si>
  <si>
    <t xml:space="preserve">Bituminous coal, gas oil, jet fuel</t>
  </si>
  <si>
    <t xml:space="preserve">Pulverized coal, baseload, peaking</t>
  </si>
  <si>
    <t xml:space="preserve">Eastern Utilities &amp; NEPOOL</t>
  </si>
  <si>
    <t xml:space="preserve">Connectiv: Vienna</t>
  </si>
  <si>
    <t xml:space="preserve">MD</t>
  </si>
  <si>
    <t xml:space="preserve">NEO Corp. (44 units)</t>
  </si>
  <si>
    <t xml:space="preserve">Landfill gas, hydro</t>
  </si>
  <si>
    <t xml:space="preserve">Diesel, gas, hydro</t>
  </si>
  <si>
    <t xml:space="preserve">Various</t>
  </si>
  <si>
    <t xml:space="preserve">Grays Ferry Cogeneration</t>
  </si>
  <si>
    <t xml:space="preserve">Philadelphia, Pa</t>
  </si>
  <si>
    <t xml:space="preserve">Combined cycle cogen</t>
  </si>
  <si>
    <t xml:space="preserve">CogenAmerica 27.39%, Trigen Energy 50%</t>
  </si>
  <si>
    <t xml:space="preserve">PECO Energy</t>
  </si>
  <si>
    <t xml:space="preserve">Parlin Cogeneration (2 units)</t>
  </si>
  <si>
    <t xml:space="preserve">Parlin, NJ</t>
  </si>
  <si>
    <t xml:space="preserve">CogenAmerica 54.79%</t>
  </si>
  <si>
    <t xml:space="preserve">Jersey Central Power &amp; Light</t>
  </si>
  <si>
    <t xml:space="preserve">Morris Cogeneration (3 units)</t>
  </si>
  <si>
    <t xml:space="preserve">Morris, Ill</t>
  </si>
  <si>
    <t xml:space="preserve">Natural gas, methane</t>
  </si>
  <si>
    <t xml:space="preserve">Equistar/merchant</t>
  </si>
  <si>
    <t xml:space="preserve">Connecticut Jet Power</t>
  </si>
  <si>
    <t xml:space="preserve">Connecticut</t>
  </si>
  <si>
    <t xml:space="preserve">Kingston Cogeneration</t>
  </si>
  <si>
    <t xml:space="preserve">CogenAmerica Pryor</t>
  </si>
  <si>
    <t xml:space="preserve">Pryor, Okla</t>
  </si>
  <si>
    <t xml:space="preserve">Cogeneration, gas turbine</t>
  </si>
  <si>
    <t xml:space="preserve">OGE Energy</t>
  </si>
  <si>
    <t xml:space="preserve">PowerSmith Cogeneration</t>
  </si>
  <si>
    <t xml:space="preserve">Okla City, Okla</t>
  </si>
  <si>
    <t xml:space="preserve">Smith Cogen 65%, CMS 8.75%, Prudential 8.75%, John Hancock, 8.75%</t>
  </si>
  <si>
    <t xml:space="preserve">OGE Energy, Public Service Oklahoma</t>
  </si>
  <si>
    <t xml:space="preserve">Cos Cob</t>
  </si>
  <si>
    <t xml:space="preserve">CT</t>
  </si>
  <si>
    <t xml:space="preserve">Jet fuel</t>
  </si>
  <si>
    <t xml:space="preserve">Curtis-Palmer Hydroelectric (7 units, 2 dams)</t>
  </si>
  <si>
    <t xml:space="preserve">Corinth NY</t>
  </si>
  <si>
    <t xml:space="preserve">Hydraulic turbines</t>
  </si>
  <si>
    <t xml:space="preserve">Nimo, International Paper</t>
  </si>
  <si>
    <t xml:space="preserve">Newark Cogen</t>
  </si>
  <si>
    <t xml:space="preserve">Newark, NJ</t>
  </si>
  <si>
    <t xml:space="preserve">Jersey Central P&amp;L</t>
  </si>
  <si>
    <t xml:space="preserve">Cadillac Renewable Energy</t>
  </si>
  <si>
    <t xml:space="preserve">Cadillac, Mich</t>
  </si>
  <si>
    <t xml:space="preserve">Wood</t>
  </si>
  <si>
    <t xml:space="preserve">Stoker boiler</t>
  </si>
  <si>
    <t xml:space="preserve">Decker Energy 50%</t>
  </si>
  <si>
    <t xml:space="preserve">Consumers Energy</t>
  </si>
  <si>
    <t xml:space="preserve">Penobscot Energy Recovery Corp.</t>
  </si>
  <si>
    <t xml:space="preserve">Orrington Me</t>
  </si>
  <si>
    <t xml:space="preserve">Refuse-derived fuel</t>
  </si>
  <si>
    <t xml:space="preserve">Stoker traveling grate boilers</t>
  </si>
  <si>
    <t xml:space="preserve">Prudential Power, PERC Management Co.</t>
  </si>
  <si>
    <t xml:space="preserve">Bangor Hydro</t>
  </si>
  <si>
    <t xml:space="preserve">Maine Energy Recovery Corp.</t>
  </si>
  <si>
    <t xml:space="preserve">Biddeford, Me</t>
  </si>
  <si>
    <t xml:space="preserve">Air sweep, stoker fed traveling grate boilers</t>
  </si>
  <si>
    <t xml:space="preserve">KTI Inc. 83.75%</t>
  </si>
  <si>
    <t xml:space="preserve">Central Maine Power (energy), Citizens Lehman (capacity)</t>
  </si>
  <si>
    <t xml:space="preserve">Philadelphia Cogeneration (22 units)</t>
  </si>
  <si>
    <t xml:space="preserve">Diesel, methane</t>
  </si>
  <si>
    <t xml:space="preserve">Diesel engines, peakers</t>
  </si>
  <si>
    <t xml:space="preserve">CogenAmerica 45.58%</t>
  </si>
  <si>
    <t xml:space="preserve">Philadelphia water Dept. when power from PECO is more expensive</t>
  </si>
  <si>
    <t xml:space="preserve">Torrington</t>
  </si>
  <si>
    <t xml:space="preserve">Turners Falls (idle)</t>
  </si>
  <si>
    <t xml:space="preserve">Turner Falls, Mass</t>
  </si>
  <si>
    <t xml:space="preserve">Cogen, stoker boiler</t>
  </si>
  <si>
    <t xml:space="preserve">Indeck Energy Services, WCC Project Corp.</t>
  </si>
  <si>
    <t xml:space="preserve">Unitil Power Corp.</t>
  </si>
  <si>
    <t xml:space="preserve">Branford</t>
  </si>
  <si>
    <t xml:space="preserve">Franklin Drive</t>
  </si>
  <si>
    <t xml:space="preserve">El Segundo</t>
  </si>
  <si>
    <t xml:space="preserve">El Segundo, Calif</t>
  </si>
  <si>
    <t xml:space="preserve">Gas, gas/oil boilers</t>
  </si>
  <si>
    <t xml:space="preserve">Dynergy 50%</t>
  </si>
  <si>
    <t xml:space="preserve">California Power Exchange</t>
  </si>
  <si>
    <t xml:space="preserve">Encina (include additional 17 turbines)</t>
  </si>
  <si>
    <t xml:space="preserve">Calif, San Diego</t>
  </si>
  <si>
    <t xml:space="preserve">Gas/oil, steam</t>
  </si>
  <si>
    <t xml:space="preserve">Long Beach</t>
  </si>
  <si>
    <t xml:space="preserve">Long Beach, Calif</t>
  </si>
  <si>
    <t xml:space="preserve">Combined cycle combustion</t>
  </si>
  <si>
    <t xml:space="preserve">San Diego CTs (17 units)</t>
  </si>
  <si>
    <t xml:space="preserve">San Diego, Calif</t>
  </si>
  <si>
    <t xml:space="preserve">Gas, diesel</t>
  </si>
  <si>
    <t xml:space="preserve">Crockett Cogeneration</t>
  </si>
  <si>
    <t xml:space="preserve">Crockett, Calif</t>
  </si>
  <si>
    <t xml:space="preserve">EIF 36.03%, Tomen 31.03%, Dynergy 8.7%</t>
  </si>
  <si>
    <t xml:space="preserve">PG&amp;E</t>
  </si>
  <si>
    <t xml:space="preserve">Mt. Poso Cogen</t>
  </si>
  <si>
    <t xml:space="preserve">Bakersfield, Calif</t>
  </si>
  <si>
    <t xml:space="preserve">Circulating fluid bed cogen</t>
  </si>
  <si>
    <t xml:space="preserve">Ahlstrom Development 38.7%, National Petroleum 21.8%</t>
  </si>
  <si>
    <t xml:space="preserve">San Joaquin Valley Energy Partners (idle)</t>
  </si>
  <si>
    <t xml:space="preserve">Chowchilla, Calif</t>
  </si>
  <si>
    <t xml:space="preserve">Biomass</t>
  </si>
  <si>
    <t xml:space="preserve">Circulating fluid bed </t>
  </si>
  <si>
    <t xml:space="preserve">Volkar/Coombs 45%, private investors 10%</t>
  </si>
  <si>
    <t xml:space="preserve">Jackson Valley Energy Partners</t>
  </si>
  <si>
    <t xml:space="preserve">Ione, Calif</t>
  </si>
  <si>
    <t xml:space="preserve">Biomass, tire-derived fuel, coal</t>
  </si>
  <si>
    <t xml:space="preserve">Volkar/Coombs 50%</t>
  </si>
  <si>
    <t xml:space="preserve">Under Construction (North America)</t>
  </si>
  <si>
    <t xml:space="preserve">EIF - Berkshire</t>
  </si>
  <si>
    <t xml:space="preserve">MA</t>
  </si>
  <si>
    <t xml:space="preserve">Natural Gas</t>
  </si>
  <si>
    <t xml:space="preserve">NEO Corp.</t>
  </si>
  <si>
    <t xml:space="preserve">California and Tenn</t>
  </si>
  <si>
    <t xml:space="preserve">Landfill gas</t>
  </si>
  <si>
    <t xml:space="preserve">Lakefield Junction</t>
  </si>
  <si>
    <t xml:space="preserve">Lakefield Junction, Minn</t>
  </si>
  <si>
    <t xml:space="preserve">Recent purchase from GE (16 turbines)</t>
  </si>
  <si>
    <t xml:space="preserve">11 unit gas, 5 unit steam</t>
  </si>
  <si>
    <t xml:space="preserve">Loy Yang A</t>
  </si>
  <si>
    <t xml:space="preserve">Traralgon, Australia</t>
  </si>
  <si>
    <t xml:space="preserve">Brown coal</t>
  </si>
  <si>
    <t xml:space="preserve">Victoria Power Pool</t>
  </si>
  <si>
    <t xml:space="preserve">CMS Energy 49.63%, Horizon Energy 25%</t>
  </si>
  <si>
    <t xml:space="preserve">Gladstone Power Station</t>
  </si>
  <si>
    <t xml:space="preserve">Queensland, Australia</t>
  </si>
  <si>
    <t xml:space="preserve">Pulverized</t>
  </si>
  <si>
    <t xml:space="preserve">Comalco Ltd. 42.1%, others 20.4%</t>
  </si>
  <si>
    <t xml:space="preserve">Boyne Smelters, Queensland Transitional</t>
  </si>
  <si>
    <t xml:space="preserve">Schkopau</t>
  </si>
  <si>
    <t xml:space="preserve">Halle, Germany</t>
  </si>
  <si>
    <t xml:space="preserve">Lignite coal</t>
  </si>
  <si>
    <t xml:space="preserve">PreussenElektra 58.1%, PowerGen 20.95%</t>
  </si>
  <si>
    <t xml:space="preserve">Vereinigte AG, Deutsche, Buna/Dow</t>
  </si>
  <si>
    <t xml:space="preserve">Killingholme</t>
  </si>
  <si>
    <t xml:space="preserve">UK</t>
  </si>
  <si>
    <t xml:space="preserve">Energy Developments Ltd.</t>
  </si>
  <si>
    <t xml:space="preserve">Landfill gas, coal, natural gas</t>
  </si>
  <si>
    <t xml:space="preserve">Various buyers</t>
  </si>
  <si>
    <t xml:space="preserve">MIBRAG (3 plants, 8 units)</t>
  </si>
  <si>
    <t xml:space="preserve">Theissen, Germany</t>
  </si>
  <si>
    <t xml:space="preserve">Circulating fluid bed, pulverized cogen</t>
  </si>
  <si>
    <t xml:space="preserve">PowerGen 33.3%, Morrison-Knudsen 33.3%</t>
  </si>
  <si>
    <t xml:space="preserve">WESAG, MIBRAG, district heating systems, commercial customers</t>
  </si>
  <si>
    <t xml:space="preserve">Bolivian Power Co. (16 plants, 35 units)</t>
  </si>
  <si>
    <t xml:space="preserve">La Paz, Bolivia</t>
  </si>
  <si>
    <t xml:space="preserve">Hydro, gas fired</t>
  </si>
  <si>
    <t xml:space="preserve">Nordic Power Invest AB 48.3%, others 3.4%</t>
  </si>
  <si>
    <t xml:space="preserve">Electropaz, ELF</t>
  </si>
  <si>
    <t xml:space="preserve">Termovalle (idle)</t>
  </si>
  <si>
    <t xml:space="preserve">Colombia</t>
  </si>
  <si>
    <t xml:space="preserve">Simple cycle cogen</t>
  </si>
  <si>
    <t xml:space="preserve">KMR, FPL, Marubeni, Scudder 14.62%</t>
  </si>
  <si>
    <t xml:space="preserve">EPSA, ProElectrica</t>
  </si>
  <si>
    <t xml:space="preserve">Collinsville (5 units)</t>
  </si>
  <si>
    <t xml:space="preserve">Aguaytia Energy</t>
  </si>
  <si>
    <t xml:space="preserve">Peru</t>
  </si>
  <si>
    <t xml:space="preserve">Peruvian grid</t>
  </si>
  <si>
    <t xml:space="preserve">Duke 24%, PP&amp;L 12.6%, El Paso, Illinova, Maple, Scudder 9.83%</t>
  </si>
  <si>
    <t xml:space="preserve">Termotasajero</t>
  </si>
  <si>
    <t xml:space="preserve">Cucuta, Colombia</t>
  </si>
  <si>
    <t xml:space="preserve">Colombian grid</t>
  </si>
  <si>
    <t xml:space="preserve">Scudder 49.96%, Colombia Paper 23%, government 19%</t>
  </si>
  <si>
    <t xml:space="preserve">Colombian grid &amp; regional utilities</t>
  </si>
  <si>
    <t xml:space="preserve">EIF - Gonyi</t>
  </si>
  <si>
    <t xml:space="preserve">Mamonal</t>
  </si>
  <si>
    <t xml:space="preserve">Cartagena, Colombia</t>
  </si>
  <si>
    <t xml:space="preserve">KMR controlling interest, Scudder 21.33%</t>
  </si>
  <si>
    <t xml:space="preserve">Proelectrica</t>
  </si>
  <si>
    <t xml:space="preserve">Electricidad de Cortes</t>
  </si>
  <si>
    <t xml:space="preserve">Honduras</t>
  </si>
  <si>
    <t xml:space="preserve">Diesel engine</t>
  </si>
  <si>
    <t xml:space="preserve">Scudder 22.96%, HEC 25%, Illinova 20%, Wartsila 10%</t>
  </si>
  <si>
    <t xml:space="preserve">Empresa Nacional, Hondura Electric</t>
  </si>
  <si>
    <t xml:space="preserve">ECK Generating</t>
  </si>
  <si>
    <t xml:space="preserve">Czech Republic</t>
  </si>
  <si>
    <t xml:space="preserve">Gas, waste coal</t>
  </si>
  <si>
    <t xml:space="preserve">Combustion, back-pressure turbines</t>
  </si>
  <si>
    <t xml:space="preserve">El Paso 17.8%, Nations 13.5%, TECO 13.5%, STE 11%</t>
  </si>
  <si>
    <t xml:space="preserve">STE</t>
  </si>
  <si>
    <t xml:space="preserve">Dr. Bird</t>
  </si>
  <si>
    <t xml:space="preserve">Jamaica</t>
  </si>
  <si>
    <t xml:space="preserve">Heavy fuel oil, diesel</t>
  </si>
  <si>
    <t xml:space="preserve">Scudder 26.59%, Continental 17.5%, Illinova 17.5%, Wartsila 15%, IFC 9.9%</t>
  </si>
  <si>
    <t xml:space="preserve">Jamaica Public Service</t>
  </si>
  <si>
    <t xml:space="preserve">EIF - GENOR</t>
  </si>
  <si>
    <t xml:space="preserve">Guatemala</t>
  </si>
  <si>
    <t xml:space="preserve">Energy Center Kladno</t>
  </si>
  <si>
    <t xml:space="preserve">Waste coal</t>
  </si>
  <si>
    <t xml:space="preserve">Nations 26.56%, El Paso 17.71%, STE 10.94%, City Kladno 0.41%, others 0.12%</t>
  </si>
  <si>
    <t xml:space="preserve">StredoceskaEnergetick</t>
  </si>
  <si>
    <t xml:space="preserve">EIF - Ashcogen</t>
  </si>
  <si>
    <t xml:space="preserve">Israel</t>
  </si>
  <si>
    <t xml:space="preserve">Orzunil</t>
  </si>
  <si>
    <t xml:space="preserve">Zunil, Guatemala</t>
  </si>
  <si>
    <t xml:space="preserve">Geothermal</t>
  </si>
  <si>
    <t xml:space="preserve">Scudder 36.75%</t>
  </si>
  <si>
    <t xml:space="preserve">EIF - Jinan</t>
  </si>
  <si>
    <t xml:space="preserve">EIF - Millmerran</t>
  </si>
  <si>
    <t xml:space="preserve">Enfield Energy Center</t>
  </si>
  <si>
    <t xml:space="preserve">North London, England</t>
  </si>
  <si>
    <t xml:space="preserve">UK grid</t>
  </si>
  <si>
    <t xml:space="preserve">Indeck Energy 50%, El Paso 25%</t>
  </si>
  <si>
    <t xml:space="preserve">Waste coal, gas</t>
  </si>
  <si>
    <t xml:space="preserve">Nations Energy 13.5%, TECO Power Services 13.5%, El Paso 17.8%, STE 11%</t>
  </si>
  <si>
    <t xml:space="preserve">Bulo Bulo</t>
  </si>
  <si>
    <t xml:space="preserve">Bolivia</t>
  </si>
  <si>
    <t xml:space="preserve">Nordic Power Invest 48.3%, others 3.4%</t>
  </si>
  <si>
    <t xml:space="preserve">EIF - Zhengding</t>
  </si>
  <si>
    <t xml:space="preserve">Eesti Energia</t>
  </si>
  <si>
    <t xml:space="preserve">Tallinn, Estonia</t>
  </si>
  <si>
    <t xml:space="preserve">Oil shale</t>
  </si>
  <si>
    <t xml:space="preserve">Eesti Energia 51%</t>
  </si>
  <si>
    <t xml:space="preserve">Seyitvmer</t>
  </si>
  <si>
    <t xml:space="preserve">Kuhtaya, Turkey</t>
  </si>
  <si>
    <t xml:space="preserve">Lignite</t>
  </si>
  <si>
    <t xml:space="preserve">Kog Industries 34%, Peabody Holding 31.75%, EGEM Enerji 2.5%</t>
  </si>
  <si>
    <t xml:space="preserve">TEAS</t>
  </si>
  <si>
    <t xml:space="preserve">Kangal</t>
  </si>
  <si>
    <t xml:space="preserve">Sivas, Turkey</t>
  </si>
  <si>
    <t xml:space="preserve">Kog Industries 43%, Peabody Holding 24%, Demir Export 7%, EGEM Enerji 2%</t>
  </si>
  <si>
    <t xml:space="preserve">NRG NORTHEAST FACILITIES</t>
  </si>
  <si>
    <t xml:space="preserve">Operation (North America, Northeast)</t>
  </si>
  <si>
    <t xml:space="preserve">New Florence, PA</t>
  </si>
  <si>
    <t xml:space="preserve">Steam</t>
  </si>
  <si>
    <t xml:space="preserve">WPJM</t>
  </si>
  <si>
    <t xml:space="preserve">Shelocta, PA</t>
  </si>
  <si>
    <t xml:space="preserve">2 Steam (unit 5,6)</t>
  </si>
  <si>
    <t xml:space="preserve">3 Steam/1 Gas Turbine</t>
  </si>
  <si>
    <t xml:space="preserve">2 Steam Turbines(unit 2,3)/ 1Combustion</t>
  </si>
  <si>
    <t xml:space="preserve">Millsboro, DE</t>
  </si>
  <si>
    <t xml:space="preserve">Steam/Gas</t>
  </si>
  <si>
    <t xml:space="preserve">EPJM</t>
  </si>
  <si>
    <t xml:space="preserve">6 Steam Units</t>
  </si>
  <si>
    <t xml:space="preserve">4 Steam Units</t>
  </si>
  <si>
    <t xml:space="preserve">2 Steam (unit1,2) /1 Diesel engine (unit 10,11)</t>
  </si>
  <si>
    <t xml:space="preserve">Mamora, NJ</t>
  </si>
  <si>
    <t xml:space="preserve">2 Steam/5 Combustion-gas GE LM6000 in '96</t>
  </si>
  <si>
    <t xml:space="preserve">2 Steam (unit 1,2)/Gas Turbine (unit 10)</t>
  </si>
  <si>
    <t xml:space="preserve">Pensville, NJ</t>
  </si>
  <si>
    <t xml:space="preserve">Steam/Jet Eng</t>
  </si>
  <si>
    <t xml:space="preserve">1 Steam (unit 6), Gas Turbine (J-1,J-2)</t>
  </si>
  <si>
    <t xml:space="preserve">Vienna,MD</t>
  </si>
  <si>
    <t xml:space="preserve">Branford, CT</t>
  </si>
  <si>
    <t xml:space="preserve">7 Combustion</t>
  </si>
  <si>
    <t xml:space="preserve">ORION POWER HOLDINGS</t>
  </si>
  <si>
    <t xml:space="preserve">* Acquires non-nuclear power plants throughout the U.S. and Canada</t>
  </si>
  <si>
    <t xml:space="preserve">* Sells Power in the merchant market, as well as under contract to utilities that originally sold the divested plants</t>
  </si>
  <si>
    <t xml:space="preserve">* Power marketing</t>
  </si>
  <si>
    <t xml:space="preserve">* Formed as a JV between GS Capital Power II (managed by Goldman Sachs), and Constellation Energy Group (affiliate of Baltimore Gas &amp; Electric)</t>
  </si>
  <si>
    <t xml:space="preserve">* Goldman Sachs wants out</t>
  </si>
  <si>
    <t xml:space="preserve">* Plan to do IPO</t>
  </si>
  <si>
    <t xml:space="preserve">* 1998, Constellation entered into long-term contract with Granite State Electric Company, Fitchburg Gas and Electric Company, and Eastern Utilities Associates</t>
  </si>
  <si>
    <t xml:space="preserve">* Power plants operated by Constellation Operating Services</t>
  </si>
  <si>
    <t xml:space="preserve">* Target utilities forced to divest assets</t>
  </si>
  <si>
    <t xml:space="preserve">* There is talk of Mitsubishi Corp. and Tokyo Electric Power Corp. (TEPCO) investing $200 million in Orion for 30% equity</t>
  </si>
  <si>
    <t xml:space="preserve">  - $120 million from Mitsubishi, $80 million from TEPCO</t>
  </si>
  <si>
    <t xml:space="preserve">  - Each would appoint 1 member to Orion's Board of Directors</t>
  </si>
  <si>
    <t xml:space="preserve">Pending Acquisition</t>
  </si>
  <si>
    <t xml:space="preserve">Pending Acq</t>
  </si>
  <si>
    <t xml:space="preserve">Joint Venture (formed 3/1998)</t>
  </si>
  <si>
    <t xml:space="preserve">63% GS Capital Power, 37% Constellation Energy Group</t>
  </si>
  <si>
    <t xml:space="preserve">Power Marketing:</t>
  </si>
  <si>
    <t xml:space="preserve">Constellation Power Source</t>
  </si>
  <si>
    <t xml:space="preserve">Constellation Power Source, Baltimore gas &amp; Electric (utility), Constellation Power, Constellation Energy Source, Constellation Energy Project &amp; Services, BGE Commercial Building Systems, BGE Home Products &amp; Services</t>
  </si>
  <si>
    <t xml:space="preserve">www.orionpower.com (not set up yet)</t>
  </si>
  <si>
    <t xml:space="preserve">Astoria Generating</t>
  </si>
  <si>
    <t xml:space="preserve">Steam turbine/peaking</t>
  </si>
  <si>
    <t xml:space="preserve">2 years Nimo/merchant</t>
  </si>
  <si>
    <t xml:space="preserve">Avon Lake</t>
  </si>
  <si>
    <t xml:space="preserve">Avon Lake, Ohio</t>
  </si>
  <si>
    <t xml:space="preserve">Coal, fuel oil</t>
  </si>
  <si>
    <t xml:space="preserve">Pulverized coal/baseload, CT/peaking</t>
  </si>
  <si>
    <t xml:space="preserve">ECAR</t>
  </si>
  <si>
    <t xml:space="preserve">Duquesne thru 2001</t>
  </si>
  <si>
    <t xml:space="preserve">72 New York hydro plants</t>
  </si>
  <si>
    <t xml:space="preserve">Upstate New York</t>
  </si>
  <si>
    <t xml:space="preserve">Hydroelectric/baseload</t>
  </si>
  <si>
    <t xml:space="preserve">PPA 2 yrs Nimo/merchant</t>
  </si>
  <si>
    <t xml:space="preserve">Cheswick</t>
  </si>
  <si>
    <t xml:space="preserve">Springdale, Pa</t>
  </si>
  <si>
    <t xml:space="preserve">Pulverized coal/baseload</t>
  </si>
  <si>
    <t xml:space="preserve">32 Gowanus Gas Combustion Turbines</t>
  </si>
  <si>
    <t xml:space="preserve">Brooklyn, NY</t>
  </si>
  <si>
    <t xml:space="preserve">No. 2 oil</t>
  </si>
  <si>
    <t xml:space="preserve">Gas CT/peaking (movable)</t>
  </si>
  <si>
    <t xml:space="preserve">Elrama</t>
  </si>
  <si>
    <t xml:space="preserve">Elrama, Pa</t>
  </si>
  <si>
    <t xml:space="preserve">New Castle</t>
  </si>
  <si>
    <t xml:space="preserve">W. Pittsburgh, Pa</t>
  </si>
  <si>
    <t xml:space="preserve">Coal, no. 2 oil</t>
  </si>
  <si>
    <t xml:space="preserve">Pulverized/cycling, diesel/peaking</t>
  </si>
  <si>
    <t xml:space="preserve">16 Narrow Gas Combustion Turbines</t>
  </si>
  <si>
    <t xml:space="preserve">Gas turbine/peaking (movable)</t>
  </si>
  <si>
    <t xml:space="preserve">Niles</t>
  </si>
  <si>
    <t xml:space="preserve">Niles, Ohio</t>
  </si>
  <si>
    <t xml:space="preserve">Cyclone/baseload, CT/peaking</t>
  </si>
  <si>
    <t xml:space="preserve">Brunot Island</t>
  </si>
  <si>
    <t xml:space="preserve">Pittsburg, Pa</t>
  </si>
  <si>
    <t xml:space="preserve">CT/peaking</t>
  </si>
  <si>
    <t xml:space="preserve">Carr Street Generating Station</t>
  </si>
  <si>
    <t xml:space="preserve">East Syracuse, NY</t>
  </si>
  <si>
    <t xml:space="preserve">Combined cycle/baseload</t>
  </si>
  <si>
    <t xml:space="preserve">Tolling with Constellation Power</t>
  </si>
  <si>
    <t xml:space="preserve">Phillips Site</t>
  </si>
  <si>
    <t xml:space="preserve">Crescent Township, Pa</t>
  </si>
  <si>
    <t xml:space="preserve">308 in reserve</t>
  </si>
  <si>
    <t xml:space="preserve">Coal reserve/baseload (Inoperable)</t>
  </si>
  <si>
    <t xml:space="preserve">COGENTRIX ENERGY</t>
  </si>
  <si>
    <t xml:space="preserve">* Develops modular coal-fired cogeneration projects</t>
  </si>
  <si>
    <t xml:space="preserve">* Acquires and invests in plants developed by others locally and internationally</t>
  </si>
  <si>
    <t xml:space="preserve">* In the midst of an aggressive expansion involving development of several large, gas-fired merchant plants in the U.S.</t>
  </si>
  <si>
    <t xml:space="preserve">* Increasingly willing to take on smaller stakes in partnerships</t>
  </si>
  <si>
    <t xml:space="preserve">* Does not automatically use its marketing affiliate to market its power, and will seek agreement with regionally strong marketers</t>
  </si>
  <si>
    <t xml:space="preserve">* Currently seeking partnerships to develop coal-fired generation projects</t>
  </si>
  <si>
    <t xml:space="preserve">Private</t>
  </si>
  <si>
    <t xml:space="preserve">OTC, U.S.</t>
  </si>
  <si>
    <t xml:space="preserve">Cogentrix Energy Power Marketing, Reuse Technology Inc.</t>
  </si>
  <si>
    <t xml:space="preserve">www.cogentrix.com</t>
  </si>
  <si>
    <t xml:space="preserve">Selkirk</t>
  </si>
  <si>
    <t xml:space="preserve">Selkirk, NY</t>
  </si>
  <si>
    <t xml:space="preserve">PG&amp;E 47.21%, Tomen 26.51%, GPU 19.88%</t>
  </si>
  <si>
    <t xml:space="preserve">Nimo, Consolidated Edison, PG&amp;E Energy</t>
  </si>
  <si>
    <t xml:space="preserve">Indiantown</t>
  </si>
  <si>
    <t xml:space="preserve">Indiantown, Fla</t>
  </si>
  <si>
    <t xml:space="preserve">GE Capital 40%, PG&amp;E 35%, Dana 15%</t>
  </si>
  <si>
    <t xml:space="preserve">FPL</t>
  </si>
  <si>
    <t xml:space="preserve">Carney's Point</t>
  </si>
  <si>
    <t xml:space="preserve">Carney's Point, NJ</t>
  </si>
  <si>
    <t xml:space="preserve">PG&amp;E Generating 50%, GE Capital 40%</t>
  </si>
  <si>
    <t xml:space="preserve">Atlantic Energy, PG&amp;E Energy Trading</t>
  </si>
  <si>
    <t xml:space="preserve">Cedar Bay</t>
  </si>
  <si>
    <t xml:space="preserve">Jacksonville, Fla</t>
  </si>
  <si>
    <t xml:space="preserve">PG&amp;E Generating 64.1%, Marubeni 19.9%</t>
  </si>
  <si>
    <t xml:space="preserve">MASSPOWER</t>
  </si>
  <si>
    <t xml:space="preserve">Springfield, Mass</t>
  </si>
  <si>
    <t xml:space="preserve">PG&amp;E Generating 42.3%, El Paso 17.5%, </t>
  </si>
  <si>
    <t xml:space="preserve">Boston Edison, Commonwealth Electric,</t>
  </si>
  <si>
    <t xml:space="preserve">GE Capital 17.5%, EIF 17.5%</t>
  </si>
  <si>
    <t xml:space="preserve">W Mass. Electric, Mass. Muni Wholesale</t>
  </si>
  <si>
    <t xml:space="preserve">Cottage Grove</t>
  </si>
  <si>
    <t xml:space="preserve">Cottage Grove, Minn</t>
  </si>
  <si>
    <t xml:space="preserve">Tomen 27%</t>
  </si>
  <si>
    <t xml:space="preserve">Northern States Power</t>
  </si>
  <si>
    <t xml:space="preserve">Whitewater</t>
  </si>
  <si>
    <t xml:space="preserve">Whitewater, Wis</t>
  </si>
  <si>
    <t xml:space="preserve">Tomen 26%</t>
  </si>
  <si>
    <t xml:space="preserve">Wisconsin Electric Power</t>
  </si>
  <si>
    <t xml:space="preserve">Richmond</t>
  </si>
  <si>
    <t xml:space="preserve">Richmond, Va</t>
  </si>
  <si>
    <t xml:space="preserve">Virgina Power</t>
  </si>
  <si>
    <t xml:space="preserve">Birchwood Power</t>
  </si>
  <si>
    <t xml:space="preserve">King George County, Va</t>
  </si>
  <si>
    <t xml:space="preserve">Southern 50%</t>
  </si>
  <si>
    <t xml:space="preserve">Virginia Power</t>
  </si>
  <si>
    <t xml:space="preserve">Logan</t>
  </si>
  <si>
    <t xml:space="preserve">Logan Township, NJ</t>
  </si>
  <si>
    <t xml:space="preserve">PG&amp;E Generating 50%</t>
  </si>
  <si>
    <t xml:space="preserve">Pittsfield</t>
  </si>
  <si>
    <t xml:space="preserve">Pittsfield, Mass</t>
  </si>
  <si>
    <t xml:space="preserve">PG&amp;E Generating 89%</t>
  </si>
  <si>
    <t xml:space="preserve">USGen New England as active agent</t>
  </si>
  <si>
    <t xml:space="preserve">Southport</t>
  </si>
  <si>
    <t xml:space="preserve">Southport, NC</t>
  </si>
  <si>
    <t xml:space="preserve">Portsmouth</t>
  </si>
  <si>
    <t xml:space="preserve">Portsmouth, Va</t>
  </si>
  <si>
    <t xml:space="preserve">James River</t>
  </si>
  <si>
    <t xml:space="preserve">Hopewell, Va</t>
  </si>
  <si>
    <t xml:space="preserve">Mission 50%</t>
  </si>
  <si>
    <t xml:space="preserve">D.C. Battle Cogeneration</t>
  </si>
  <si>
    <t xml:space="preserve">Rocky Mount, NC</t>
  </si>
  <si>
    <t xml:space="preserve">Northampton</t>
  </si>
  <si>
    <t xml:space="preserve">Northampton, Pa</t>
  </si>
  <si>
    <t xml:space="preserve">Anthracite waste coal</t>
  </si>
  <si>
    <t xml:space="preserve">GPU, PG&amp;E Energy Trading</t>
  </si>
  <si>
    <t xml:space="preserve">Scrubgrass</t>
  </si>
  <si>
    <t xml:space="preserve">Kennerdell, Pa</t>
  </si>
  <si>
    <t xml:space="preserve">Bituminous waste coal</t>
  </si>
  <si>
    <t xml:space="preserve">PG&amp;E Generating 50%, Dana 30%</t>
  </si>
  <si>
    <t xml:space="preserve">GPU</t>
  </si>
  <si>
    <t xml:space="preserve">Panther Creek</t>
  </si>
  <si>
    <t xml:space="preserve">Nesquehoning, Pa</t>
  </si>
  <si>
    <t xml:space="preserve">PG&amp;E Generating 67.5%, Ford Credit 30%</t>
  </si>
  <si>
    <t xml:space="preserve">Gilberton</t>
  </si>
  <si>
    <t xml:space="preserve">Frackville, Pa</t>
  </si>
  <si>
    <t xml:space="preserve">Ri-Corp Developm 50%, Ahlstrom 25%</t>
  </si>
  <si>
    <t xml:space="preserve">Pennsy Power &amp; Light</t>
  </si>
  <si>
    <t xml:space="preserve">Morgantown Energy Facility</t>
  </si>
  <si>
    <t xml:space="preserve">Morgantown, W Va</t>
  </si>
  <si>
    <t xml:space="preserve">Waste Coal</t>
  </si>
  <si>
    <t xml:space="preserve">Fluid-bed cogeneration</t>
  </si>
  <si>
    <t xml:space="preserve">Dominion Energy 50%, Cogen Tech 35%</t>
  </si>
  <si>
    <t xml:space="preserve">Allegheny Power</t>
  </si>
  <si>
    <t xml:space="preserve">Roxboro</t>
  </si>
  <si>
    <t xml:space="preserve">Roxboro, NC</t>
  </si>
  <si>
    <t xml:space="preserve">Lumberton</t>
  </si>
  <si>
    <t xml:space="preserve">Lumberton, NC</t>
  </si>
  <si>
    <t xml:space="preserve">Elizabethtown</t>
  </si>
  <si>
    <t xml:space="preserve">Elizabethtown, NC</t>
  </si>
  <si>
    <t xml:space="preserve">Kenansville</t>
  </si>
  <si>
    <t xml:space="preserve">Kenansville, NC</t>
  </si>
  <si>
    <t xml:space="preserve">Ringgold</t>
  </si>
  <si>
    <t xml:space="preserve">Ringgold, Pa</t>
  </si>
  <si>
    <t xml:space="preserve">Pennsylvania Electric</t>
  </si>
  <si>
    <t xml:space="preserve">Batesville</t>
  </si>
  <si>
    <t xml:space="preserve">Batesville, Miss</t>
  </si>
  <si>
    <t xml:space="preserve">SERC</t>
  </si>
  <si>
    <t xml:space="preserve">LS Power 48%</t>
  </si>
  <si>
    <t xml:space="preserve">Marketed by Aquila Energy, Virginia Power</t>
  </si>
  <si>
    <t xml:space="preserve">Ohio merchant plant (1st in Ohio)</t>
  </si>
  <si>
    <t xml:space="preserve">Ohio, near Portsmouth</t>
  </si>
  <si>
    <t xml:space="preserve">Jenks</t>
  </si>
  <si>
    <t xml:space="preserve">Jenks, Okla</t>
  </si>
  <si>
    <t xml:space="preserve">SPP</t>
  </si>
  <si>
    <t xml:space="preserve">Southaven</t>
  </si>
  <si>
    <t xml:space="preserve">Southaven, Miss</t>
  </si>
  <si>
    <t xml:space="preserve">Indiana merchant plant</t>
  </si>
  <si>
    <t xml:space="preserve">Lawrence County, Indiana</t>
  </si>
  <si>
    <t xml:space="preserve">Peaking or baseload</t>
  </si>
  <si>
    <t xml:space="preserve">Rathdrum</t>
  </si>
  <si>
    <t xml:space="preserve">Rathdrum, Idaho</t>
  </si>
  <si>
    <t xml:space="preserve">Avista Energy 50%</t>
  </si>
  <si>
    <t xml:space="preserve">Marketed by Avista Energy</t>
  </si>
  <si>
    <t xml:space="preserve">Mangalore Power</t>
  </si>
  <si>
    <t xml:space="preserve">Mangalore, India</t>
  </si>
  <si>
    <t xml:space="preserve">China Light &amp; Power Intl 40%</t>
  </si>
  <si>
    <t xml:space="preserve">Karnataka State Electricity Board</t>
  </si>
  <si>
    <t xml:space="preserve">San Pedro de Macoris</t>
  </si>
  <si>
    <t xml:space="preserve">Dominican Republic</t>
  </si>
  <si>
    <t xml:space="preserve">Commonwealth Developm 40%</t>
  </si>
  <si>
    <t xml:space="preserve">Corp. Dominicana de Electricidad</t>
  </si>
  <si>
    <t xml:space="preserve">PG&amp;E GENERATING (USGEN)</t>
  </si>
  <si>
    <t xml:space="preserve">* Develops, constructs, acquires, owns, and operates IPP and cogeneration facilities</t>
  </si>
  <si>
    <t xml:space="preserve">* Initiates new projects, acquires new interests in projects begun by others, and purchases existing utility and non-utility plants</t>
  </si>
  <si>
    <t xml:space="preserve">* Uses a variety of fuels, including coal, natural gas, waste coal, hydro and oil, in technologies ranging from combined cycle natural gas to pulverized coal and circulating fluidized-bed combustion</t>
  </si>
  <si>
    <t xml:space="preserve">* Focus on domestic market</t>
  </si>
  <si>
    <t xml:space="preserve">* Generally retains a management role in project development and handles siting, permitting, contracting and construction management, plant operations and overall asset management</t>
  </si>
  <si>
    <t xml:space="preserve">* Currently negotiating rate increases for electricity and gas with California Public Utilities Commission (PUC)</t>
  </si>
  <si>
    <t xml:space="preserve">* PG&amp;E reported 30 plants in operation, 2 plants in construction, 8500 MW generation portfolio, and more than 9000 MW in development</t>
  </si>
  <si>
    <t xml:space="preserve">Subsidiary of public utility, PG&amp;E Corp.</t>
  </si>
  <si>
    <t xml:space="preserve">PG&amp;E Corp. (traded as PCG in NYSE)</t>
  </si>
  <si>
    <t xml:space="preserve">Pacific Gas &amp; Electric, PG&amp;E Energy Trading, PG&amp;E Energy Services, PG&amp;E Gas Transmission</t>
  </si>
  <si>
    <t xml:space="preserve">www.pgecorp.com</t>
  </si>
  <si>
    <t xml:space="preserve">Brayton Point Station</t>
  </si>
  <si>
    <t xml:space="preserve">Salem Harbor</t>
  </si>
  <si>
    <t xml:space="preserve">Salem, Mass</t>
  </si>
  <si>
    <t xml:space="preserve">Bear Swamp/Fife Brook Station</t>
  </si>
  <si>
    <t xml:space="preserve">Rowe, Mass</t>
  </si>
  <si>
    <t xml:space="preserve">Pumped storage hydro</t>
  </si>
  <si>
    <t xml:space="preserve">Manchester Street Station</t>
  </si>
  <si>
    <t xml:space="preserve">Providence, RI</t>
  </si>
  <si>
    <t xml:space="preserve">6 Connecticut River System</t>
  </si>
  <si>
    <t xml:space="preserve">Vermont &amp; New Hampshire</t>
  </si>
  <si>
    <t xml:space="preserve">Selkirk (2 units)</t>
  </si>
  <si>
    <t xml:space="preserve">Bethlehem, NY</t>
  </si>
  <si>
    <t xml:space="preserve">Tomen 26.51%, GPU 19.88% RCM Selkirk 6.4%</t>
  </si>
  <si>
    <t xml:space="preserve">Nimo, Consolidated Edison, PG&amp;E Energy Trading</t>
  </si>
  <si>
    <t xml:space="preserve">FRCC</t>
  </si>
  <si>
    <t xml:space="preserve">GE Capital 40%, Dana 15%, Cogentrix 10%</t>
  </si>
  <si>
    <t xml:space="preserve">FP&amp;L</t>
  </si>
  <si>
    <t xml:space="preserve">Carney's Point NJ</t>
  </si>
  <si>
    <t xml:space="preserve">GE Capital 40%, Cogentrix 10%</t>
  </si>
  <si>
    <t xml:space="preserve">Atlantic City Energy, PG&amp;E Energy Trading</t>
  </si>
  <si>
    <t xml:space="preserve">Marubeni 19.9%, Cogentrix 16%</t>
  </si>
  <si>
    <t xml:space="preserve">El Paso 17.5%, GE capital 17.5%, EIF 17.5%</t>
  </si>
  <si>
    <t xml:space="preserve">Boston Edison, Commonwealth Electric I &amp; II,</t>
  </si>
  <si>
    <t xml:space="preserve">Cogentrix 5.2%</t>
  </si>
  <si>
    <t xml:space="preserve">W Mass. Electric, Mass. Muni Wholesale Electric</t>
  </si>
  <si>
    <t xml:space="preserve">Cogentrix 50%</t>
  </si>
  <si>
    <t xml:space="preserve">Atlantic City Electric, PG&amp;E Energy Trading</t>
  </si>
  <si>
    <t xml:space="preserve">Cogentrix 10.9%</t>
  </si>
  <si>
    <t xml:space="preserve">Cogentrix 49%, Bechtel 1%</t>
  </si>
  <si>
    <t xml:space="preserve">7 Deerfield River System</t>
  </si>
  <si>
    <t xml:space="preserve">Mass and Vermont</t>
  </si>
  <si>
    <t xml:space="preserve">Ford Credit 30%, Cogentrix 10.4%</t>
  </si>
  <si>
    <t xml:space="preserve">Metropolitan Energy</t>
  </si>
  <si>
    <t xml:space="preserve">Dana 30%, Cogentrix 20%</t>
  </si>
  <si>
    <t xml:space="preserve">Hermiston</t>
  </si>
  <si>
    <t xml:space="preserve">Hermiston, Ore</t>
  </si>
  <si>
    <t xml:space="preserve">PacifiCorp 50%</t>
  </si>
  <si>
    <t xml:space="preserve">PacifiCorp</t>
  </si>
  <si>
    <t xml:space="preserve">Colstrip</t>
  </si>
  <si>
    <t xml:space="preserve">Colstrip, Mont</t>
  </si>
  <si>
    <t xml:space="preserve">Sub-bituminous waste coal</t>
  </si>
  <si>
    <t xml:space="preserve">Rosebud Energy 25%, Pitney Bowes Cr. 10.7%</t>
  </si>
  <si>
    <t xml:space="preserve">Montana Power</t>
  </si>
  <si>
    <t xml:space="preserve">Millennium</t>
  </si>
  <si>
    <t xml:space="preserve">Charlton, Mass</t>
  </si>
  <si>
    <t xml:space="preserve">Athens</t>
  </si>
  <si>
    <t xml:space="preserve">Athens, NY</t>
  </si>
  <si>
    <t xml:space="preserve">Liberty</t>
  </si>
  <si>
    <t xml:space="preserve">Linden, NJ</t>
  </si>
  <si>
    <t xml:space="preserve">Covert</t>
  </si>
  <si>
    <t xml:space="preserve">Covert, Mich</t>
  </si>
  <si>
    <t xml:space="preserve">Kenosha</t>
  </si>
  <si>
    <t xml:space="preserve">Kenosha, Wis</t>
  </si>
  <si>
    <t xml:space="preserve">La Paloma</t>
  </si>
  <si>
    <t xml:space="preserve">Kern County, Calif</t>
  </si>
  <si>
    <t xml:space="preserve">Brayton Point 5</t>
  </si>
  <si>
    <t xml:space="preserve">Mantua Creek</t>
  </si>
  <si>
    <t xml:space="preserve">Gloucester County, NJ</t>
  </si>
  <si>
    <t xml:space="preserve">Lake Road</t>
  </si>
  <si>
    <t xml:space="preserve">Killingly, Conn</t>
  </si>
  <si>
    <t xml:space="preserve">Otay Mesa</t>
  </si>
  <si>
    <t xml:space="preserve">Otay Mesa, Calif</t>
  </si>
  <si>
    <t xml:space="preserve">Umatilla</t>
  </si>
  <si>
    <t xml:space="preserve">Umatilla, Ore</t>
  </si>
  <si>
    <t xml:space="preserve">EIDSON MISSION</t>
  </si>
  <si>
    <t xml:space="preserve">* Develops, acquires, builds, owns, manages and operates IPP facilities worldwide using gas, oil, coal, geothermal, hydro and other generation technologies</t>
  </si>
  <si>
    <t xml:space="preserve">* Play an active role as a long-term owner in all phases of power generation, from planning and development through construction and commercial operation</t>
  </si>
  <si>
    <t xml:space="preserve">* Strategy in the US is to focus on operating power plants; pursuing acquisition of existing plants held by utilities, industrial generators and IPPs; and developing greenfield projects</t>
  </si>
  <si>
    <t xml:space="preserve">* Look for partners with strong local presence and complimentary attributes</t>
  </si>
  <si>
    <t xml:space="preserve">* Avoid acquiring electric distributors</t>
  </si>
  <si>
    <t xml:space="preserve">* Mitigate risks by: </t>
  </si>
  <si>
    <t xml:space="preserve">     * selecting partners with complimentary skills and local experience</t>
  </si>
  <si>
    <t xml:space="preserve">     * managing up-front development costs</t>
  </si>
  <si>
    <t xml:space="preserve">     * linking revenue and expense components</t>
  </si>
  <si>
    <t xml:space="preserve">     * pursuing forward positions through its asset based trading operations</t>
  </si>
  <si>
    <t xml:space="preserve">* Offers substantial development, financial, engineering and construction experience</t>
  </si>
  <si>
    <t xml:space="preserve">Subsidiary of a public IOU</t>
  </si>
  <si>
    <t xml:space="preserve">Edison International (trade as EIX in NYSE)</t>
  </si>
  <si>
    <t xml:space="preserve">Southern California Edison, Edison Capital, Edison Enterprises</t>
  </si>
  <si>
    <t xml:space="preserve">http://www.edison.com/profileexa/eme/index.htm</t>
  </si>
  <si>
    <t xml:space="preserve">Midwest Generation</t>
  </si>
  <si>
    <t xml:space="preserve">Illinois</t>
  </si>
  <si>
    <t xml:space="preserve">Homer City</t>
  </si>
  <si>
    <t xml:space="preserve">Homer City, Pa</t>
  </si>
  <si>
    <t xml:space="preserve">Hopewell Cogeneration</t>
  </si>
  <si>
    <t xml:space="preserve">Tractebel Power 50%, American National Power 25%</t>
  </si>
  <si>
    <t xml:space="preserve">Commonwealth Atlantic</t>
  </si>
  <si>
    <t xml:space="preserve">Chesapeake, Va</t>
  </si>
  <si>
    <t xml:space="preserve">James River Energy 50%</t>
  </si>
  <si>
    <t xml:space="preserve">Brooklyn Navy Yard</t>
  </si>
  <si>
    <t xml:space="preserve">Combined Cycle</t>
  </si>
  <si>
    <t xml:space="preserve">York Research 50%</t>
  </si>
  <si>
    <t xml:space="preserve">Consolidated Edison, Navy Yard, Red Hook</t>
  </si>
  <si>
    <t xml:space="preserve">Gordonsville</t>
  </si>
  <si>
    <t xml:space="preserve">Gordonsville, Va</t>
  </si>
  <si>
    <t xml:space="preserve">Calpine 50%</t>
  </si>
  <si>
    <t xml:space="preserve">Bayonne Cogen</t>
  </si>
  <si>
    <t xml:space="preserve">Bayonne, NJ</t>
  </si>
  <si>
    <t xml:space="preserve">Enron 50%, Calpine 7.5%</t>
  </si>
  <si>
    <t xml:space="preserve">GPU, Public Service Electric &amp; Gas</t>
  </si>
  <si>
    <t xml:space="preserve">Auburndale</t>
  </si>
  <si>
    <t xml:space="preserve">Auburndale, Fla</t>
  </si>
  <si>
    <t xml:space="preserve">Florida Power</t>
  </si>
  <si>
    <t xml:space="preserve">American Bituminous</t>
  </si>
  <si>
    <t xml:space="preserve">Grant Town, W. Va</t>
  </si>
  <si>
    <t xml:space="preserve">Sumitomo 40%, American Hydro Power 9.5%,</t>
  </si>
  <si>
    <t xml:space="preserve">Monongahela Power</t>
  </si>
  <si>
    <t xml:space="preserve">American Power Investors 0.5%</t>
  </si>
  <si>
    <t xml:space="preserve">Watson</t>
  </si>
  <si>
    <t xml:space="preserve">Carson, Calif</t>
  </si>
  <si>
    <t xml:space="preserve">ARCO Products 51%</t>
  </si>
  <si>
    <t xml:space="preserve">Kern River</t>
  </si>
  <si>
    <t xml:space="preserve">Oildale, Calif</t>
  </si>
  <si>
    <t xml:space="preserve">Texaco Power &amp; Gasification 50%</t>
  </si>
  <si>
    <t xml:space="preserve">Sycamore</t>
  </si>
  <si>
    <t xml:space="preserve">Midway-Sunset</t>
  </si>
  <si>
    <t xml:space="preserve">Fellows, Calif</t>
  </si>
  <si>
    <t xml:space="preserve">Aera Energy 49%, ARCO 1%</t>
  </si>
  <si>
    <t xml:space="preserve">SoCal Ed, PG&amp;E</t>
  </si>
  <si>
    <t xml:space="preserve">Nevada Sun Peak</t>
  </si>
  <si>
    <t xml:space="preserve">Las Vegas, Nev</t>
  </si>
  <si>
    <t xml:space="preserve">Oxbow Power 50%</t>
  </si>
  <si>
    <t xml:space="preserve">Nevada Power</t>
  </si>
  <si>
    <t xml:space="preserve">Saguaro</t>
  </si>
  <si>
    <t xml:space="preserve">Henderson, Nev</t>
  </si>
  <si>
    <t xml:space="preserve">Magna 35%, Black Mountain Power 15%</t>
  </si>
  <si>
    <t xml:space="preserve">March Point Cogeneration Co. No. 1</t>
  </si>
  <si>
    <t xml:space="preserve">Anacortes, Wash</t>
  </si>
  <si>
    <t xml:space="preserve">Gas and refined gas</t>
  </si>
  <si>
    <t xml:space="preserve">Texaco Power &amp; Gasification 25.1%, Equilon 24.9%</t>
  </si>
  <si>
    <t xml:space="preserve">Puget Sound Energy</t>
  </si>
  <si>
    <t xml:space="preserve">Harbor</t>
  </si>
  <si>
    <t xml:space="preserve">Wilmington, Calif</t>
  </si>
  <si>
    <t xml:space="preserve">Indeck 70%</t>
  </si>
  <si>
    <t xml:space="preserve">SolCal Ed</t>
  </si>
  <si>
    <t xml:space="preserve">March Point Cogeneration Co. No. 2</t>
  </si>
  <si>
    <t xml:space="preserve">Mid-Set</t>
  </si>
  <si>
    <t xml:space="preserve">Salinas River</t>
  </si>
  <si>
    <t xml:space="preserve">San Ardo, Calif</t>
  </si>
  <si>
    <t xml:space="preserve">Sargent Canyon</t>
  </si>
  <si>
    <t xml:space="preserve">Coalinga</t>
  </si>
  <si>
    <t xml:space="preserve">Coalinga, Calif</t>
  </si>
  <si>
    <t xml:space="preserve">Midway Sunset Cogeneration Power Plant</t>
  </si>
  <si>
    <t xml:space="preserve">Ferrybridge</t>
  </si>
  <si>
    <t xml:space="preserve">Leeds, England</t>
  </si>
  <si>
    <t xml:space="preserve">Fiddler's Ferry</t>
  </si>
  <si>
    <t xml:space="preserve">Liverpool, England</t>
  </si>
  <si>
    <t xml:space="preserve">Dinorwig</t>
  </si>
  <si>
    <t xml:space="preserve">Snowdonia, Wales</t>
  </si>
  <si>
    <t xml:space="preserve">Paiton Phase 1</t>
  </si>
  <si>
    <t xml:space="preserve">East Java, Indonesia</t>
  </si>
  <si>
    <t xml:space="preserve">Mitsui 32.5%, PT Batu 15%, GE Power Funding 12.5%</t>
  </si>
  <si>
    <t xml:space="preserve">Perusahaan Listrik Negara (PLN)</t>
  </si>
  <si>
    <t xml:space="preserve">Loy Yang B</t>
  </si>
  <si>
    <t xml:space="preserve">La Trobe Valley, Victoria, Australia</t>
  </si>
  <si>
    <t xml:space="preserve">State Electricity Commission of Victoria</t>
  </si>
  <si>
    <t xml:space="preserve">New Plymouth</t>
  </si>
  <si>
    <t xml:space="preserve">New Zealand</t>
  </si>
  <si>
    <t xml:space="preserve">Contact Energy 60%</t>
  </si>
  <si>
    <t xml:space="preserve">Clyde</t>
  </si>
  <si>
    <t xml:space="preserve">Otahuhu B</t>
  </si>
  <si>
    <t xml:space="preserve">Ffestiniog</t>
  </si>
  <si>
    <t xml:space="preserve">Ffestiniog, Wales</t>
  </si>
  <si>
    <t xml:space="preserve">Roxburgh</t>
  </si>
  <si>
    <t xml:space="preserve">Oakey A</t>
  </si>
  <si>
    <t xml:space="preserve">Contact Energy 10.02%</t>
  </si>
  <si>
    <t xml:space="preserve">Lakeland Power</t>
  </si>
  <si>
    <t xml:space="preserve">Roosecote, Cumbria, U.K.</t>
  </si>
  <si>
    <t xml:space="preserve">United Utilities</t>
  </si>
  <si>
    <t xml:space="preserve">Derwent</t>
  </si>
  <si>
    <t xml:space="preserve">Derby, U.K.</t>
  </si>
  <si>
    <t xml:space="preserve">Rest Southern Electric Power, Courtaulds Chemicals</t>
  </si>
  <si>
    <t xml:space="preserve">Southwestern Electricity</t>
  </si>
  <si>
    <t xml:space="preserve">Stratford</t>
  </si>
  <si>
    <t xml:space="preserve">Doga Enerji</t>
  </si>
  <si>
    <t xml:space="preserve">Istanbul, Turkey</t>
  </si>
  <si>
    <t xml:space="preserve">Doga Enerji 20%</t>
  </si>
  <si>
    <t xml:space="preserve">Turkish Electricity Gen</t>
  </si>
  <si>
    <t xml:space="preserve">Wairakei</t>
  </si>
  <si>
    <t xml:space="preserve">Whirinaki</t>
  </si>
  <si>
    <t xml:space="preserve">Kwinana</t>
  </si>
  <si>
    <t xml:space="preserve">Perth, Australia</t>
  </si>
  <si>
    <t xml:space="preserve">Gas, refinery fuel gas</t>
  </si>
  <si>
    <t xml:space="preserve">Western Power, British Petroleum Aust.</t>
  </si>
  <si>
    <t xml:space="preserve">Ohaaki</t>
  </si>
  <si>
    <t xml:space="preserve">Otahuhu A</t>
  </si>
  <si>
    <t xml:space="preserve">Sastago 2</t>
  </si>
  <si>
    <t xml:space="preserve">Spain</t>
  </si>
  <si>
    <t xml:space="preserve">FECSA-Spanish grid</t>
  </si>
  <si>
    <t xml:space="preserve">Menuza</t>
  </si>
  <si>
    <t xml:space="preserve">Gelsa</t>
  </si>
  <si>
    <t xml:space="preserve">Mendavia</t>
  </si>
  <si>
    <t xml:space="preserve">Alos</t>
  </si>
  <si>
    <t xml:space="preserve">Toro</t>
  </si>
  <si>
    <t xml:space="preserve">La Ribera</t>
  </si>
  <si>
    <t xml:space="preserve">Sossis</t>
  </si>
  <si>
    <t xml:space="preserve">Logrono</t>
  </si>
  <si>
    <t xml:space="preserve">Sastago 1</t>
  </si>
  <si>
    <t xml:space="preserve">La Flecha</t>
  </si>
  <si>
    <t xml:space="preserve">Olvera</t>
  </si>
  <si>
    <t xml:space="preserve">Castellas</t>
  </si>
  <si>
    <t xml:space="preserve">Bocos</t>
  </si>
  <si>
    <t xml:space="preserve">Monasterio</t>
  </si>
  <si>
    <t xml:space="preserve">Sardon Bajo</t>
  </si>
  <si>
    <t xml:space="preserve">Quintana</t>
  </si>
  <si>
    <t xml:space="preserve">Tudela</t>
  </si>
  <si>
    <t xml:space="preserve">Tri Energy</t>
  </si>
  <si>
    <t xml:space="preserve">Ratchaburi, Thailand</t>
  </si>
  <si>
    <t xml:space="preserve">Texaco Power &amp; Gasification 37.5%, Banpu 37.5%</t>
  </si>
  <si>
    <t xml:space="preserve">EGAT</t>
  </si>
  <si>
    <t xml:space="preserve">EcoElectrica L.P.</t>
  </si>
  <si>
    <t xml:space="preserve">Penuelas, Puerto Rico</t>
  </si>
  <si>
    <t xml:space="preserve">LNG</t>
  </si>
  <si>
    <t xml:space="preserve">Enron 50%</t>
  </si>
  <si>
    <t xml:space="preserve">Puerto Rico Electric Power Authority</t>
  </si>
  <si>
    <t xml:space="preserve">ISAB Energy</t>
  </si>
  <si>
    <t xml:space="preserve">Priolo Gargallo, Sicily</t>
  </si>
  <si>
    <t xml:space="preserve">High-sulfur residual oil</t>
  </si>
  <si>
    <t xml:space="preserve">ERG 51.1%</t>
  </si>
  <si>
    <t xml:space="preserve">ENEL</t>
  </si>
  <si>
    <t xml:space="preserve">TeRapa</t>
  </si>
  <si>
    <t xml:space="preserve">Bo Nok</t>
  </si>
  <si>
    <t xml:space="preserve">Prachuap Kiri Khan, Thailand</t>
  </si>
  <si>
    <t xml:space="preserve">Siam City Cement 30%, Lanna Lignite 30%</t>
  </si>
  <si>
    <t xml:space="preserve">San Pascual Cogen Co.</t>
  </si>
  <si>
    <t xml:space="preserve">Batangas, Luzon, Philippines</t>
  </si>
  <si>
    <t xml:space="preserve">Texaco Power &amp; Gasification 37.5%, Caltex 25%</t>
  </si>
  <si>
    <t xml:space="preserve">Napocor</t>
  </si>
  <si>
    <t xml:space="preserve">PANDA ENERGY INTERNATIONAL</t>
  </si>
  <si>
    <t xml:space="preserve">* Develops projects in the U.S. and international markets using clean-coal, hydro, and low-Nox, combined cycle gas technologies</t>
  </si>
  <si>
    <t xml:space="preserve">* Involvement includes initial identification of a project opportunity and continues through site selection, permitting, power sales, financing, construction management, securing fuel supplies, operations and maintenance</t>
  </si>
  <si>
    <t xml:space="preserve">* Has 3000MW undisclosed projects in earlier planning stages</t>
  </si>
  <si>
    <t xml:space="preserve">* Said to own transmission and distribution assets, but declined to provide any information</t>
  </si>
  <si>
    <t xml:space="preserve">Panda Power Corp. (power marketing subsidiary licensed by FERC)</t>
  </si>
  <si>
    <t xml:space="preserve">Panda Global Services</t>
  </si>
  <si>
    <t xml:space="preserve">Panda Construction Services</t>
  </si>
  <si>
    <t xml:space="preserve">Panda Merchant Holdings</t>
  </si>
  <si>
    <t xml:space="preserve">www.pandaenergy.com</t>
  </si>
  <si>
    <t xml:space="preserve">Panda Brandywine</t>
  </si>
  <si>
    <t xml:space="preserve">Brandywine, Md</t>
  </si>
  <si>
    <t xml:space="preserve">Cogeneration, combined</t>
  </si>
  <si>
    <t xml:space="preserve">MAAC</t>
  </si>
  <si>
    <t xml:space="preserve">Potomac Electric</t>
  </si>
  <si>
    <t xml:space="preserve">Panda Rosemary</t>
  </si>
  <si>
    <t xml:space="preserve">Roanoke Rapids, N.C.</t>
  </si>
  <si>
    <t xml:space="preserve">Lamar Power facility</t>
  </si>
  <si>
    <t xml:space="preserve">Paris, Tex</t>
  </si>
  <si>
    <t xml:space="preserve">ERCOT</t>
  </si>
  <si>
    <t xml:space="preserve">Minority interest</t>
  </si>
  <si>
    <t xml:space="preserve">FPL Energy</t>
  </si>
  <si>
    <t xml:space="preserve">Guadalupe Project</t>
  </si>
  <si>
    <t xml:space="preserve">Seguin, Tex</t>
  </si>
  <si>
    <t xml:space="preserve">PSEG Global 50%</t>
  </si>
  <si>
    <t xml:space="preserve">Permian Project</t>
  </si>
  <si>
    <t xml:space="preserve">Odessa, Tex</t>
  </si>
  <si>
    <t xml:space="preserve">Union Power Project</t>
  </si>
  <si>
    <t xml:space="preserve">El Dorado, Ark</t>
  </si>
  <si>
    <t xml:space="preserve">Archer Project</t>
  </si>
  <si>
    <t xml:space="preserve">Wichita Falls, Tex</t>
  </si>
  <si>
    <t xml:space="preserve">Oklahoma Project</t>
  </si>
  <si>
    <t xml:space="preserve">Oklahoma</t>
  </si>
  <si>
    <t xml:space="preserve">PB Power Project</t>
  </si>
  <si>
    <t xml:space="preserve">Pennsylvania</t>
  </si>
  <si>
    <t xml:space="preserve">Panda-Leesburg Project</t>
  </si>
  <si>
    <t xml:space="preserve">Leesburg, Fla</t>
  </si>
  <si>
    <t xml:space="preserve">Undisclosed</t>
  </si>
  <si>
    <t xml:space="preserve">Panda-La Panga</t>
  </si>
  <si>
    <t xml:space="preserve">India</t>
  </si>
  <si>
    <t xml:space="preserve">Panda-Luannan</t>
  </si>
  <si>
    <t xml:space="preserve">Luannan, China</t>
  </si>
  <si>
    <t xml:space="preserve">Local industries</t>
  </si>
  <si>
    <t xml:space="preserve">Panda-Bhote Koshi</t>
  </si>
  <si>
    <t xml:space="preserve">Bhote Koshi River, Nepal</t>
  </si>
  <si>
    <t xml:space="preserve">Hydroelectric</t>
  </si>
  <si>
    <t xml:space="preserve">Nepal Electricity Authority</t>
  </si>
  <si>
    <t xml:space="preserve">MCN Investment,</t>
  </si>
  <si>
    <t xml:space="preserve">Nepal Electricity Auth</t>
  </si>
  <si>
    <t xml:space="preserve">Harz, IFC, Himal Intl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</si>
</sst>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%"/>
    <numFmt numFmtId="169" formatCode="0.00%"/>
    <numFmt numFmtId="170" formatCode="_(* #,##0.0_);_(* \(#,##0.0\);_(* \-??_);_(@_)"/>
    <numFmt numFmtId="171" formatCode="_(* #,##0.000_);_(* \(#,##0.000\);_(* \-??_);_(@_)"/>
    <numFmt numFmtId="172" formatCode="0.0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8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25.85"/>
    <col collapsed="false" customWidth="true" hidden="false" outlineLevel="0" max="3" min="3" style="1" width="1.41"/>
    <col collapsed="false" customWidth="true" hidden="false" outlineLevel="0" max="6" min="4" style="1" width="12.99"/>
    <col collapsed="false" customWidth="true" hidden="false" outlineLevel="0" max="7" min="7" style="1" width="22.42"/>
    <col collapsed="false" customWidth="true" hidden="false" outlineLevel="0" max="8" min="8" style="1" width="24.28"/>
    <col collapsed="false" customWidth="true" hidden="false" outlineLevel="0" max="9" min="9" style="1" width="22.42"/>
    <col collapsed="false" customWidth="true" hidden="false" outlineLevel="0" max="10" min="10" style="1" width="1.41"/>
    <col collapsed="false" customWidth="true" hidden="false" outlineLevel="0" max="13" min="11" style="1" width="12.99"/>
    <col collapsed="false" customWidth="true" hidden="false" outlineLevel="0" max="14" min="14" style="1" width="25.7"/>
    <col collapsed="false" customWidth="true" hidden="false" outlineLevel="0" max="15" min="15" style="1" width="20.7"/>
    <col collapsed="false" customWidth="true" hidden="false" outlineLevel="0" max="16" min="16" style="1" width="23.14"/>
    <col collapsed="false" customWidth="true" hidden="false" outlineLevel="0" max="17" min="17" style="1" width="1.41"/>
    <col collapsed="false" customWidth="true" hidden="false" outlineLevel="0" max="18" min="18" style="1" width="12.99"/>
    <col collapsed="false" customWidth="true" hidden="false" outlineLevel="0" max="19" min="19" style="1" width="1.41"/>
    <col collapsed="false" customWidth="true" hidden="false" outlineLevel="0" max="20" min="20" style="1" width="22.28"/>
    <col collapsed="false" customWidth="true" hidden="false" outlineLevel="0" max="21" min="21" style="1" width="1.41"/>
    <col collapsed="false" customWidth="true" hidden="false" outlineLevel="0" max="22" min="22" style="1" width="20.13"/>
    <col collapsed="false" customWidth="false" hidden="false" outlineLevel="0" max="257" min="23" style="1" width="9.14"/>
  </cols>
  <sheetData>
    <row r="1" customFormat="false" ht="23.25" hidden="false" customHeight="false" outlineLevel="0" collapsed="false">
      <c r="A1" s="2" t="s">
        <v>0</v>
      </c>
    </row>
    <row r="2" customFormat="false" ht="13.5" hidden="false" customHeight="true" outlineLevel="0" collapsed="false">
      <c r="A2" s="2"/>
    </row>
    <row r="3" customFormat="false" ht="13.5" hidden="false" customHeight="false" outlineLevel="0" collapsed="false">
      <c r="B3" s="0"/>
      <c r="C3" s="0"/>
      <c r="D3" s="0"/>
      <c r="E3" s="0"/>
      <c r="F3" s="0"/>
      <c r="G3" s="0"/>
      <c r="H3" s="0"/>
      <c r="I3" s="0"/>
      <c r="J3" s="0"/>
      <c r="K3" s="0"/>
      <c r="L3" s="0"/>
    </row>
    <row r="4" customFormat="false" ht="12.75" hidden="false" customHeight="false" outlineLevel="0" collapsed="false">
      <c r="A4" s="3" t="s">
        <v>1</v>
      </c>
      <c r="B4" s="3"/>
      <c r="C4" s="4"/>
      <c r="D4" s="5"/>
      <c r="E4" s="6" t="s">
        <v>2</v>
      </c>
      <c r="F4" s="7"/>
      <c r="G4" s="8" t="s">
        <v>3</v>
      </c>
      <c r="H4" s="8" t="s">
        <v>4</v>
      </c>
      <c r="I4" s="9" t="s">
        <v>5</v>
      </c>
      <c r="J4" s="4"/>
      <c r="K4" s="5"/>
      <c r="L4" s="6" t="s">
        <v>6</v>
      </c>
      <c r="M4" s="7"/>
      <c r="N4" s="8" t="s">
        <v>3</v>
      </c>
      <c r="O4" s="8" t="s">
        <v>7</v>
      </c>
      <c r="P4" s="9" t="s">
        <v>5</v>
      </c>
      <c r="Q4" s="4"/>
      <c r="R4" s="3" t="s">
        <v>8</v>
      </c>
      <c r="S4" s="4"/>
      <c r="T4" s="3" t="s">
        <v>9</v>
      </c>
      <c r="U4" s="4"/>
      <c r="V4" s="3" t="s">
        <v>10</v>
      </c>
      <c r="W4" s="10"/>
      <c r="X4" s="10"/>
    </row>
    <row r="5" customFormat="false" ht="12.75" hidden="false" customHeight="false" outlineLevel="0" collapsed="false">
      <c r="A5" s="11" t="s">
        <v>11</v>
      </c>
      <c r="B5" s="11"/>
      <c r="C5" s="4"/>
      <c r="D5" s="12" t="s">
        <v>12</v>
      </c>
      <c r="E5" s="13" t="s">
        <v>13</v>
      </c>
      <c r="F5" s="13" t="s">
        <v>14</v>
      </c>
      <c r="G5" s="13"/>
      <c r="H5" s="13"/>
      <c r="I5" s="14"/>
      <c r="J5" s="4"/>
      <c r="K5" s="12" t="s">
        <v>12</v>
      </c>
      <c r="L5" s="13" t="s">
        <v>13</v>
      </c>
      <c r="M5" s="13" t="s">
        <v>14</v>
      </c>
      <c r="N5" s="13"/>
      <c r="O5" s="13"/>
      <c r="P5" s="14"/>
      <c r="Q5" s="4"/>
      <c r="R5" s="11" t="s">
        <v>15</v>
      </c>
      <c r="S5" s="4"/>
      <c r="T5" s="15"/>
      <c r="U5" s="10"/>
      <c r="V5" s="15" t="s">
        <v>16</v>
      </c>
      <c r="W5" s="10"/>
      <c r="X5" s="10"/>
    </row>
    <row r="6" customFormat="false" ht="13.5" hidden="false" customHeight="false" outlineLevel="0" collapsed="false">
      <c r="A6" s="16"/>
      <c r="B6" s="17"/>
      <c r="C6" s="18"/>
      <c r="D6" s="19" t="s">
        <v>17</v>
      </c>
      <c r="E6" s="20" t="s">
        <v>17</v>
      </c>
      <c r="F6" s="20" t="s">
        <v>17</v>
      </c>
      <c r="G6" s="21"/>
      <c r="H6" s="21"/>
      <c r="I6" s="22"/>
      <c r="J6" s="10"/>
      <c r="K6" s="19" t="s">
        <v>17</v>
      </c>
      <c r="L6" s="20" t="s">
        <v>17</v>
      </c>
      <c r="M6" s="20" t="s">
        <v>17</v>
      </c>
      <c r="N6" s="21"/>
      <c r="O6" s="21"/>
      <c r="P6" s="22"/>
      <c r="Q6" s="10"/>
      <c r="R6" s="23"/>
      <c r="S6" s="10"/>
      <c r="T6" s="23"/>
      <c r="U6" s="10"/>
      <c r="V6" s="23"/>
      <c r="W6" s="10"/>
      <c r="X6" s="10"/>
    </row>
    <row r="7" customFormat="false" ht="12.75" hidden="false" customHeight="false" outlineLevel="0" collapsed="false">
      <c r="A7" s="24"/>
      <c r="B7" s="25"/>
      <c r="C7" s="26"/>
      <c r="D7" s="27"/>
      <c r="E7" s="28"/>
      <c r="F7" s="28"/>
      <c r="G7" s="29"/>
      <c r="H7" s="29"/>
      <c r="I7" s="30"/>
      <c r="J7" s="10"/>
      <c r="K7" s="27"/>
      <c r="L7" s="28"/>
      <c r="M7" s="28"/>
      <c r="N7" s="29"/>
      <c r="O7" s="29"/>
      <c r="P7" s="30"/>
      <c r="Q7" s="10"/>
      <c r="R7" s="31"/>
      <c r="S7" s="10"/>
      <c r="T7" s="31"/>
      <c r="U7" s="10"/>
      <c r="V7" s="31"/>
      <c r="W7" s="10"/>
      <c r="X7" s="10"/>
    </row>
    <row r="8" customFormat="false" ht="12.75" hidden="false" customHeight="false" outlineLevel="0" collapsed="false">
      <c r="A8" s="32" t="n">
        <v>1</v>
      </c>
      <c r="B8" s="33" t="s">
        <v>18</v>
      </c>
      <c r="C8" s="34"/>
      <c r="D8" s="35" t="n">
        <f aca="false">Sithe!L12</f>
        <v>4400.726</v>
      </c>
      <c r="E8" s="36" t="n">
        <f aca="false">Sithe!M12</f>
        <v>0</v>
      </c>
      <c r="F8" s="36" t="n">
        <f aca="false">Sithe!N12</f>
        <v>4367</v>
      </c>
      <c r="G8" s="37" t="s">
        <v>19</v>
      </c>
      <c r="H8" s="37" t="s">
        <v>20</v>
      </c>
      <c r="I8" s="38" t="s">
        <v>21</v>
      </c>
      <c r="K8" s="35" t="n">
        <f aca="false">Sithe!O12</f>
        <v>635</v>
      </c>
      <c r="L8" s="36" t="n">
        <f aca="false">Sithe!P12</f>
        <v>347</v>
      </c>
      <c r="M8" s="36" t="n">
        <f aca="false">Sithe!Q12</f>
        <v>1503</v>
      </c>
      <c r="N8" s="37" t="s">
        <v>22</v>
      </c>
      <c r="O8" s="37" t="s">
        <v>23</v>
      </c>
      <c r="P8" s="38" t="s">
        <v>24</v>
      </c>
      <c r="R8" s="15" t="n">
        <v>20</v>
      </c>
      <c r="S8" s="10"/>
      <c r="T8" s="15"/>
      <c r="U8" s="10"/>
      <c r="V8" s="15" t="s">
        <v>25</v>
      </c>
      <c r="W8" s="10"/>
      <c r="X8" s="10"/>
    </row>
    <row r="9" customFormat="false" ht="12.75" hidden="false" customHeight="false" outlineLevel="0" collapsed="false">
      <c r="A9" s="32"/>
      <c r="B9" s="39"/>
      <c r="C9" s="40"/>
      <c r="D9" s="35"/>
      <c r="E9" s="36"/>
      <c r="F9" s="36"/>
      <c r="G9" s="37" t="s">
        <v>26</v>
      </c>
      <c r="H9" s="37"/>
      <c r="I9" s="38"/>
      <c r="K9" s="35"/>
      <c r="L9" s="36"/>
      <c r="M9" s="36"/>
      <c r="N9" s="37" t="s">
        <v>27</v>
      </c>
      <c r="O9" s="37" t="s">
        <v>28</v>
      </c>
      <c r="P9" s="38" t="s">
        <v>29</v>
      </c>
      <c r="R9" s="15"/>
      <c r="T9" s="15"/>
      <c r="V9" s="15"/>
    </row>
    <row r="10" customFormat="false" ht="12.75" hidden="false" customHeight="false" outlineLevel="0" collapsed="false">
      <c r="A10" s="32"/>
      <c r="B10" s="39"/>
      <c r="C10" s="40"/>
      <c r="D10" s="35"/>
      <c r="E10" s="36"/>
      <c r="F10" s="36"/>
      <c r="G10" s="37"/>
      <c r="H10" s="37"/>
      <c r="I10" s="38"/>
      <c r="K10" s="35"/>
      <c r="L10" s="36"/>
      <c r="M10" s="36"/>
      <c r="N10" s="37"/>
      <c r="O10" s="37"/>
      <c r="P10" s="38" t="s">
        <v>30</v>
      </c>
      <c r="R10" s="15"/>
      <c r="T10" s="15"/>
      <c r="V10" s="15"/>
    </row>
    <row r="11" customFormat="false" ht="12.75" hidden="false" customHeight="false" outlineLevel="0" collapsed="false">
      <c r="A11" s="32"/>
      <c r="B11" s="39"/>
      <c r="C11" s="40"/>
      <c r="D11" s="35"/>
      <c r="E11" s="36"/>
      <c r="F11" s="36"/>
      <c r="G11" s="37"/>
      <c r="H11" s="37"/>
      <c r="I11" s="38"/>
      <c r="K11" s="35"/>
      <c r="L11" s="36"/>
      <c r="M11" s="36"/>
      <c r="N11" s="37"/>
      <c r="O11" s="37"/>
      <c r="P11" s="38"/>
      <c r="R11" s="15"/>
      <c r="T11" s="15"/>
      <c r="V11" s="15"/>
    </row>
    <row r="12" customFormat="false" ht="12.75" hidden="false" customHeight="false" outlineLevel="0" collapsed="false">
      <c r="A12" s="32" t="n">
        <v>2</v>
      </c>
      <c r="B12" s="41" t="s">
        <v>31</v>
      </c>
      <c r="C12" s="42"/>
      <c r="D12" s="35" t="n">
        <f aca="false">'NRG Energy'!L17</f>
        <v>12636.36053</v>
      </c>
      <c r="E12" s="36" t="n">
        <f aca="false">'NRG Energy'!M17</f>
        <v>6.15</v>
      </c>
      <c r="F12" s="36" t="n">
        <f aca="false">'NRG Energy'!N17</f>
        <v>3275</v>
      </c>
      <c r="G12" s="37" t="s">
        <v>32</v>
      </c>
      <c r="H12" s="37" t="s">
        <v>33</v>
      </c>
      <c r="I12" s="38" t="s">
        <v>34</v>
      </c>
      <c r="K12" s="35" t="n">
        <v>2460</v>
      </c>
      <c r="L12" s="36" t="n">
        <v>246</v>
      </c>
      <c r="M12" s="36" t="n">
        <v>1769</v>
      </c>
      <c r="N12" s="37" t="s">
        <v>35</v>
      </c>
      <c r="O12" s="37" t="s">
        <v>36</v>
      </c>
      <c r="P12" s="38" t="s">
        <v>37</v>
      </c>
      <c r="R12" s="15" t="n">
        <v>16</v>
      </c>
      <c r="T12" s="15" t="s">
        <v>38</v>
      </c>
      <c r="V12" s="15" t="s">
        <v>39</v>
      </c>
    </row>
    <row r="13" customFormat="false" ht="12.75" hidden="false" customHeight="false" outlineLevel="0" collapsed="false">
      <c r="A13" s="32"/>
      <c r="B13" s="41"/>
      <c r="C13" s="42"/>
      <c r="D13" s="35"/>
      <c r="E13" s="36"/>
      <c r="F13" s="36"/>
      <c r="G13" s="37" t="s">
        <v>40</v>
      </c>
      <c r="H13" s="37" t="s">
        <v>41</v>
      </c>
      <c r="I13" s="38" t="s">
        <v>42</v>
      </c>
      <c r="K13" s="35"/>
      <c r="L13" s="36"/>
      <c r="M13" s="36"/>
      <c r="N13" s="37" t="s">
        <v>43</v>
      </c>
      <c r="O13" s="37" t="s">
        <v>41</v>
      </c>
      <c r="P13" s="38" t="s">
        <v>44</v>
      </c>
      <c r="R13" s="15"/>
      <c r="T13" s="15"/>
      <c r="V13" s="15"/>
    </row>
    <row r="14" customFormat="false" ht="12.75" hidden="false" customHeight="false" outlineLevel="0" collapsed="false">
      <c r="A14" s="32"/>
      <c r="B14" s="41"/>
      <c r="C14" s="42"/>
      <c r="D14" s="35"/>
      <c r="E14" s="36"/>
      <c r="F14" s="36"/>
      <c r="G14" s="37"/>
      <c r="H14" s="37"/>
      <c r="I14" s="38" t="s">
        <v>45</v>
      </c>
      <c r="K14" s="35"/>
      <c r="L14" s="36"/>
      <c r="M14" s="36"/>
      <c r="N14" s="37" t="s">
        <v>46</v>
      </c>
      <c r="O14" s="37"/>
      <c r="P14" s="38" t="s">
        <v>47</v>
      </c>
      <c r="R14" s="15"/>
      <c r="T14" s="15"/>
      <c r="V14" s="15"/>
    </row>
    <row r="15" customFormat="false" ht="12.75" hidden="false" customHeight="false" outlineLevel="0" collapsed="false">
      <c r="A15" s="32"/>
      <c r="B15" s="41"/>
      <c r="C15" s="42"/>
      <c r="D15" s="35"/>
      <c r="E15" s="36"/>
      <c r="F15" s="36"/>
      <c r="G15" s="37"/>
      <c r="H15" s="37"/>
      <c r="I15" s="38" t="s">
        <v>48</v>
      </c>
      <c r="K15" s="35"/>
      <c r="L15" s="36"/>
      <c r="M15" s="36"/>
      <c r="N15" s="37" t="s">
        <v>49</v>
      </c>
      <c r="O15" s="37"/>
      <c r="P15" s="38" t="s">
        <v>50</v>
      </c>
      <c r="R15" s="15"/>
      <c r="T15" s="15"/>
      <c r="V15" s="15"/>
    </row>
    <row r="16" customFormat="false" ht="12.75" hidden="false" customHeight="false" outlineLevel="0" collapsed="false">
      <c r="A16" s="32"/>
      <c r="B16" s="41"/>
      <c r="C16" s="42"/>
      <c r="D16" s="35"/>
      <c r="E16" s="36"/>
      <c r="F16" s="36"/>
      <c r="G16" s="37"/>
      <c r="H16" s="37"/>
      <c r="I16" s="38" t="s">
        <v>51</v>
      </c>
      <c r="K16" s="35"/>
      <c r="L16" s="36"/>
      <c r="M16" s="36"/>
      <c r="N16" s="37" t="s">
        <v>52</v>
      </c>
      <c r="O16" s="37"/>
      <c r="P16" s="38" t="s">
        <v>53</v>
      </c>
      <c r="R16" s="15"/>
      <c r="T16" s="15"/>
      <c r="V16" s="15"/>
    </row>
    <row r="17" customFormat="false" ht="12.75" hidden="false" customHeight="false" outlineLevel="0" collapsed="false">
      <c r="A17" s="32"/>
      <c r="B17" s="41"/>
      <c r="C17" s="42"/>
      <c r="D17" s="35"/>
      <c r="E17" s="36"/>
      <c r="F17" s="36"/>
      <c r="G17" s="37"/>
      <c r="H17" s="37"/>
      <c r="I17" s="38" t="s">
        <v>54</v>
      </c>
      <c r="K17" s="35"/>
      <c r="L17" s="36"/>
      <c r="M17" s="36"/>
      <c r="N17" s="37"/>
      <c r="O17" s="37"/>
      <c r="P17" s="38" t="s">
        <v>55</v>
      </c>
      <c r="R17" s="15"/>
      <c r="T17" s="15"/>
      <c r="V17" s="15"/>
    </row>
    <row r="18" customFormat="false" ht="12.75" hidden="false" customHeight="false" outlineLevel="0" collapsed="false">
      <c r="A18" s="32"/>
      <c r="B18" s="39"/>
      <c r="C18" s="40"/>
      <c r="D18" s="35"/>
      <c r="E18" s="36"/>
      <c r="F18" s="36"/>
      <c r="G18" s="37"/>
      <c r="H18" s="37"/>
      <c r="I18" s="38"/>
      <c r="K18" s="35"/>
      <c r="L18" s="36"/>
      <c r="M18" s="36"/>
      <c r="N18" s="37"/>
      <c r="O18" s="37"/>
      <c r="P18" s="38"/>
      <c r="R18" s="15"/>
      <c r="T18" s="15"/>
      <c r="V18" s="15"/>
    </row>
    <row r="19" customFormat="false" ht="12.75" hidden="false" customHeight="false" outlineLevel="0" collapsed="false">
      <c r="A19" s="32" t="n">
        <v>3</v>
      </c>
      <c r="B19" s="41" t="s">
        <v>56</v>
      </c>
      <c r="C19" s="42"/>
      <c r="D19" s="35" t="n">
        <v>8837</v>
      </c>
      <c r="E19" s="36" t="n">
        <v>0</v>
      </c>
      <c r="F19" s="36" t="n">
        <v>0</v>
      </c>
      <c r="G19" s="37" t="s">
        <v>32</v>
      </c>
      <c r="H19" s="37" t="s">
        <v>20</v>
      </c>
      <c r="I19" s="38" t="s">
        <v>57</v>
      </c>
      <c r="K19" s="43" t="n">
        <v>0</v>
      </c>
      <c r="L19" s="44" t="n">
        <v>0</v>
      </c>
      <c r="M19" s="44" t="n">
        <v>0</v>
      </c>
      <c r="N19" s="45" t="s">
        <v>58</v>
      </c>
      <c r="O19" s="45" t="s">
        <v>58</v>
      </c>
      <c r="P19" s="46" t="s">
        <v>58</v>
      </c>
      <c r="Q19" s="47"/>
      <c r="R19" s="48"/>
      <c r="S19" s="47"/>
      <c r="T19" s="15" t="s">
        <v>38</v>
      </c>
      <c r="V19" s="15" t="s">
        <v>39</v>
      </c>
    </row>
    <row r="20" customFormat="false" ht="12.75" hidden="false" customHeight="false" outlineLevel="0" collapsed="false">
      <c r="A20" s="32"/>
      <c r="B20" s="39"/>
      <c r="C20" s="40"/>
      <c r="D20" s="35"/>
      <c r="E20" s="36"/>
      <c r="F20" s="36"/>
      <c r="G20" s="37" t="s">
        <v>59</v>
      </c>
      <c r="H20" s="37"/>
      <c r="I20" s="38"/>
      <c r="K20" s="35"/>
      <c r="L20" s="36"/>
      <c r="M20" s="36"/>
      <c r="N20" s="37"/>
      <c r="O20" s="37"/>
      <c r="P20" s="38"/>
      <c r="R20" s="15"/>
      <c r="T20" s="15"/>
      <c r="V20" s="15"/>
    </row>
    <row r="21" customFormat="false" ht="12.75" hidden="false" customHeight="false" outlineLevel="0" collapsed="false">
      <c r="A21" s="32"/>
      <c r="B21" s="39"/>
      <c r="C21" s="40"/>
      <c r="D21" s="35"/>
      <c r="E21" s="36"/>
      <c r="F21" s="36"/>
      <c r="G21" s="37"/>
      <c r="H21" s="37"/>
      <c r="I21" s="38"/>
      <c r="K21" s="35"/>
      <c r="L21" s="36"/>
      <c r="M21" s="36"/>
      <c r="N21" s="37"/>
      <c r="O21" s="37"/>
      <c r="P21" s="38"/>
      <c r="R21" s="15"/>
      <c r="T21" s="15"/>
      <c r="V21" s="15"/>
    </row>
    <row r="22" customFormat="false" ht="12.75" hidden="false" customHeight="false" outlineLevel="0" collapsed="false">
      <c r="A22" s="32" t="n">
        <v>4</v>
      </c>
      <c r="B22" s="41" t="s">
        <v>60</v>
      </c>
      <c r="C22" s="42"/>
      <c r="D22" s="35" t="n">
        <v>5229</v>
      </c>
      <c r="E22" s="36" t="n">
        <v>0</v>
      </c>
      <c r="F22" s="36" t="n">
        <v>0</v>
      </c>
      <c r="G22" s="37" t="s">
        <v>61</v>
      </c>
      <c r="H22" s="37" t="s">
        <v>62</v>
      </c>
      <c r="I22" s="38" t="s">
        <v>63</v>
      </c>
      <c r="K22" s="43" t="n">
        <v>0</v>
      </c>
      <c r="L22" s="44" t="n">
        <v>0</v>
      </c>
      <c r="M22" s="44" t="n">
        <v>0</v>
      </c>
      <c r="N22" s="45" t="s">
        <v>58</v>
      </c>
      <c r="O22" s="45" t="s">
        <v>58</v>
      </c>
      <c r="P22" s="46" t="s">
        <v>58</v>
      </c>
      <c r="Q22" s="47"/>
      <c r="R22" s="15"/>
      <c r="T22" s="15" t="s">
        <v>64</v>
      </c>
      <c r="V22" s="15" t="s">
        <v>65</v>
      </c>
    </row>
    <row r="23" customFormat="false" ht="12.75" hidden="false" customHeight="false" outlineLevel="0" collapsed="false">
      <c r="A23" s="32"/>
      <c r="B23" s="41"/>
      <c r="C23" s="42"/>
      <c r="D23" s="35"/>
      <c r="E23" s="36"/>
      <c r="F23" s="36"/>
      <c r="G23" s="37"/>
      <c r="H23" s="37" t="s">
        <v>66</v>
      </c>
      <c r="I23" s="38" t="s">
        <v>67</v>
      </c>
      <c r="K23" s="35"/>
      <c r="L23" s="36"/>
      <c r="M23" s="36"/>
      <c r="N23" s="37"/>
      <c r="O23" s="37"/>
      <c r="P23" s="38"/>
      <c r="R23" s="15"/>
      <c r="T23" s="15"/>
      <c r="V23" s="15"/>
    </row>
    <row r="24" customFormat="false" ht="12.75" hidden="false" customHeight="false" outlineLevel="0" collapsed="false">
      <c r="A24" s="32"/>
      <c r="B24" s="41"/>
      <c r="C24" s="42"/>
      <c r="D24" s="35"/>
      <c r="E24" s="36"/>
      <c r="F24" s="36"/>
      <c r="G24" s="37"/>
      <c r="H24" s="37"/>
      <c r="I24" s="38"/>
      <c r="K24" s="35"/>
      <c r="L24" s="36"/>
      <c r="M24" s="36"/>
      <c r="N24" s="37"/>
      <c r="O24" s="37"/>
      <c r="P24" s="38"/>
      <c r="R24" s="15"/>
      <c r="T24" s="15"/>
      <c r="V24" s="15"/>
    </row>
    <row r="25" customFormat="false" ht="12.75" hidden="false" customHeight="false" outlineLevel="0" collapsed="false">
      <c r="A25" s="32" t="n">
        <v>5</v>
      </c>
      <c r="B25" s="41" t="s">
        <v>68</v>
      </c>
      <c r="C25" s="42"/>
      <c r="D25" s="35" t="n">
        <v>1759</v>
      </c>
      <c r="E25" s="36" t="n">
        <v>416</v>
      </c>
      <c r="F25" s="36" t="n">
        <v>3835</v>
      </c>
      <c r="G25" s="37" t="s">
        <v>69</v>
      </c>
      <c r="H25" s="37" t="s">
        <v>70</v>
      </c>
      <c r="I25" s="38" t="s">
        <v>71</v>
      </c>
      <c r="K25" s="35" t="n">
        <v>0</v>
      </c>
      <c r="L25" s="36" t="n">
        <v>0</v>
      </c>
      <c r="M25" s="36" t="n">
        <v>780</v>
      </c>
      <c r="N25" s="37" t="s">
        <v>72</v>
      </c>
      <c r="O25" s="37"/>
      <c r="P25" s="38" t="s">
        <v>73</v>
      </c>
      <c r="R25" s="15"/>
      <c r="T25" s="15" t="s">
        <v>74</v>
      </c>
      <c r="V25" s="15"/>
    </row>
    <row r="26" customFormat="false" ht="12.75" hidden="false" customHeight="false" outlineLevel="0" collapsed="false">
      <c r="A26" s="32"/>
      <c r="B26" s="41"/>
      <c r="C26" s="42"/>
      <c r="D26" s="35"/>
      <c r="E26" s="36"/>
      <c r="F26" s="36"/>
      <c r="G26" s="37"/>
      <c r="H26" s="37"/>
      <c r="I26" s="38" t="s">
        <v>75</v>
      </c>
      <c r="K26" s="35"/>
      <c r="L26" s="36"/>
      <c r="M26" s="36"/>
      <c r="N26" s="37"/>
      <c r="O26" s="37"/>
      <c r="P26" s="38"/>
      <c r="R26" s="15"/>
      <c r="T26" s="15" t="s">
        <v>76</v>
      </c>
      <c r="V26" s="15"/>
    </row>
    <row r="27" customFormat="false" ht="12.75" hidden="false" customHeight="false" outlineLevel="0" collapsed="false">
      <c r="A27" s="32"/>
      <c r="B27" s="49"/>
      <c r="D27" s="35"/>
      <c r="E27" s="36"/>
      <c r="F27" s="36"/>
      <c r="G27" s="37"/>
      <c r="H27" s="37"/>
      <c r="I27" s="38" t="s">
        <v>77</v>
      </c>
      <c r="K27" s="35"/>
      <c r="L27" s="36"/>
      <c r="M27" s="36"/>
      <c r="N27" s="37"/>
      <c r="O27" s="37"/>
      <c r="P27" s="38"/>
      <c r="R27" s="15"/>
      <c r="T27" s="15"/>
      <c r="V27" s="15"/>
    </row>
    <row r="28" customFormat="false" ht="12.75" hidden="false" customHeight="false" outlineLevel="0" collapsed="false">
      <c r="A28" s="32"/>
      <c r="B28" s="41"/>
      <c r="C28" s="42"/>
      <c r="D28" s="35"/>
      <c r="E28" s="36"/>
      <c r="F28" s="36"/>
      <c r="G28" s="37"/>
      <c r="H28" s="37"/>
      <c r="I28" s="38"/>
      <c r="K28" s="35"/>
      <c r="L28" s="36"/>
      <c r="M28" s="36"/>
      <c r="N28" s="37"/>
      <c r="O28" s="37"/>
      <c r="P28" s="38"/>
      <c r="R28" s="15"/>
      <c r="T28" s="15"/>
      <c r="V28" s="15"/>
    </row>
    <row r="29" customFormat="false" ht="12.75" hidden="false" customHeight="false" outlineLevel="0" collapsed="false">
      <c r="A29" s="32" t="n">
        <v>6</v>
      </c>
      <c r="B29" s="41" t="s">
        <v>78</v>
      </c>
      <c r="C29" s="42"/>
      <c r="D29" s="35" t="n">
        <v>5304</v>
      </c>
      <c r="E29" s="36" t="n">
        <v>370</v>
      </c>
      <c r="F29" s="36" t="n">
        <v>8632</v>
      </c>
      <c r="G29" s="37" t="s">
        <v>79</v>
      </c>
      <c r="H29" s="37" t="s">
        <v>70</v>
      </c>
      <c r="I29" s="38" t="s">
        <v>80</v>
      </c>
      <c r="K29" s="35" t="n">
        <v>0</v>
      </c>
      <c r="L29" s="36" t="n">
        <v>0</v>
      </c>
      <c r="M29" s="36" t="n">
        <v>0</v>
      </c>
      <c r="N29" s="45" t="s">
        <v>58</v>
      </c>
      <c r="O29" s="45" t="s">
        <v>58</v>
      </c>
      <c r="P29" s="46" t="s">
        <v>58</v>
      </c>
      <c r="Q29" s="47"/>
      <c r="R29" s="15"/>
      <c r="T29" s="15" t="s">
        <v>81</v>
      </c>
      <c r="V29" s="15"/>
    </row>
    <row r="30" customFormat="false" ht="12.75" hidden="false" customHeight="false" outlineLevel="0" collapsed="false">
      <c r="A30" s="32"/>
      <c r="B30" s="41"/>
      <c r="C30" s="42"/>
      <c r="D30" s="35"/>
      <c r="E30" s="36"/>
      <c r="F30" s="36"/>
      <c r="G30" s="37" t="s">
        <v>82</v>
      </c>
      <c r="H30" s="37"/>
      <c r="I30" s="38" t="s">
        <v>83</v>
      </c>
      <c r="K30" s="35"/>
      <c r="L30" s="36"/>
      <c r="M30" s="36"/>
      <c r="N30" s="37"/>
      <c r="O30" s="37"/>
      <c r="P30" s="38"/>
      <c r="R30" s="15"/>
      <c r="T30" s="15"/>
      <c r="V30" s="15"/>
    </row>
    <row r="31" customFormat="false" ht="12.75" hidden="false" customHeight="false" outlineLevel="0" collapsed="false">
      <c r="A31" s="32"/>
      <c r="B31" s="49"/>
      <c r="D31" s="35"/>
      <c r="E31" s="36"/>
      <c r="F31" s="36"/>
      <c r="G31" s="37"/>
      <c r="H31" s="37"/>
      <c r="I31" s="38" t="s">
        <v>84</v>
      </c>
      <c r="K31" s="35"/>
      <c r="L31" s="36"/>
      <c r="M31" s="36"/>
      <c r="N31" s="37"/>
      <c r="O31" s="37"/>
      <c r="P31" s="38"/>
      <c r="R31" s="15"/>
      <c r="T31" s="15"/>
      <c r="V31" s="15"/>
    </row>
    <row r="32" customFormat="false" ht="12.75" hidden="false" customHeight="false" outlineLevel="0" collapsed="false">
      <c r="A32" s="32"/>
      <c r="B32" s="49"/>
      <c r="D32" s="35"/>
      <c r="E32" s="36"/>
      <c r="F32" s="36"/>
      <c r="G32" s="37"/>
      <c r="H32" s="37"/>
      <c r="I32" s="38" t="s">
        <v>85</v>
      </c>
      <c r="K32" s="35"/>
      <c r="L32" s="36"/>
      <c r="M32" s="36"/>
      <c r="N32" s="37"/>
      <c r="O32" s="37"/>
      <c r="P32" s="38"/>
      <c r="R32" s="15"/>
      <c r="T32" s="15"/>
      <c r="V32" s="15"/>
    </row>
    <row r="33" customFormat="false" ht="12.75" hidden="false" customHeight="false" outlineLevel="0" collapsed="false">
      <c r="A33" s="32"/>
      <c r="B33" s="49"/>
      <c r="D33" s="35"/>
      <c r="E33" s="36"/>
      <c r="F33" s="36"/>
      <c r="G33" s="37"/>
      <c r="H33" s="37"/>
      <c r="I33" s="38"/>
      <c r="K33" s="35"/>
      <c r="L33" s="36"/>
      <c r="M33" s="36"/>
      <c r="N33" s="37"/>
      <c r="O33" s="37"/>
      <c r="P33" s="38"/>
      <c r="R33" s="15"/>
      <c r="T33" s="15"/>
      <c r="V33" s="15"/>
    </row>
    <row r="34" customFormat="false" ht="12.75" hidden="false" customHeight="false" outlineLevel="0" collapsed="false">
      <c r="A34" s="32" t="n">
        <v>7</v>
      </c>
      <c r="B34" s="41" t="s">
        <v>86</v>
      </c>
      <c r="C34" s="42"/>
      <c r="D34" s="35" t="n">
        <v>13008</v>
      </c>
      <c r="E34" s="36" t="n">
        <v>0</v>
      </c>
      <c r="F34" s="36" t="n">
        <v>250</v>
      </c>
      <c r="G34" s="37" t="s">
        <v>87</v>
      </c>
      <c r="H34" s="37" t="s">
        <v>88</v>
      </c>
      <c r="I34" s="38" t="s">
        <v>89</v>
      </c>
      <c r="K34" s="35" t="n">
        <v>9050</v>
      </c>
      <c r="L34" s="36" t="n">
        <v>713</v>
      </c>
      <c r="M34" s="36" t="n">
        <v>4279</v>
      </c>
      <c r="N34" s="37" t="s">
        <v>90</v>
      </c>
      <c r="O34" s="37" t="s">
        <v>70</v>
      </c>
      <c r="P34" s="38" t="s">
        <v>91</v>
      </c>
      <c r="R34" s="15"/>
      <c r="T34" s="15" t="s">
        <v>92</v>
      </c>
      <c r="V34" s="15"/>
    </row>
    <row r="35" customFormat="false" ht="12.75" hidden="false" customHeight="false" outlineLevel="0" collapsed="false">
      <c r="A35" s="32"/>
      <c r="B35" s="41"/>
      <c r="C35" s="42"/>
      <c r="D35" s="35"/>
      <c r="E35" s="36"/>
      <c r="F35" s="36"/>
      <c r="G35" s="37"/>
      <c r="H35" s="37" t="s">
        <v>93</v>
      </c>
      <c r="I35" s="38" t="s">
        <v>94</v>
      </c>
      <c r="K35" s="35"/>
      <c r="L35" s="36"/>
      <c r="M35" s="36"/>
      <c r="N35" s="37" t="s">
        <v>95</v>
      </c>
      <c r="O35" s="37"/>
      <c r="P35" s="38" t="s">
        <v>96</v>
      </c>
      <c r="R35" s="15"/>
      <c r="T35" s="15" t="s">
        <v>97</v>
      </c>
      <c r="V35" s="15"/>
    </row>
    <row r="36" customFormat="false" ht="12.75" hidden="false" customHeight="false" outlineLevel="0" collapsed="false">
      <c r="A36" s="32"/>
      <c r="B36" s="49"/>
      <c r="D36" s="35"/>
      <c r="E36" s="36"/>
      <c r="F36" s="36"/>
      <c r="G36" s="37"/>
      <c r="H36" s="37"/>
      <c r="I36" s="38" t="s">
        <v>98</v>
      </c>
      <c r="K36" s="35"/>
      <c r="L36" s="36"/>
      <c r="M36" s="36"/>
      <c r="N36" s="37" t="s">
        <v>99</v>
      </c>
      <c r="O36" s="37"/>
      <c r="P36" s="38" t="s">
        <v>100</v>
      </c>
      <c r="R36" s="15"/>
      <c r="T36" s="15" t="s">
        <v>101</v>
      </c>
      <c r="V36" s="15"/>
    </row>
    <row r="37" customFormat="false" ht="12.75" hidden="false" customHeight="false" outlineLevel="0" collapsed="false">
      <c r="A37" s="32"/>
      <c r="B37" s="49"/>
      <c r="D37" s="35"/>
      <c r="E37" s="36"/>
      <c r="F37" s="36"/>
      <c r="G37" s="37"/>
      <c r="H37" s="37"/>
      <c r="I37" s="38"/>
      <c r="K37" s="35"/>
      <c r="L37" s="36"/>
      <c r="M37" s="36"/>
      <c r="N37" s="37" t="s">
        <v>102</v>
      </c>
      <c r="O37" s="37"/>
      <c r="P37" s="38"/>
      <c r="R37" s="15"/>
      <c r="T37" s="15"/>
      <c r="V37" s="15"/>
    </row>
    <row r="38" customFormat="false" ht="12.75" hidden="false" customHeight="false" outlineLevel="0" collapsed="false">
      <c r="A38" s="32"/>
      <c r="B38" s="49"/>
      <c r="D38" s="35"/>
      <c r="E38" s="36"/>
      <c r="F38" s="36"/>
      <c r="G38" s="37"/>
      <c r="H38" s="37"/>
      <c r="I38" s="38"/>
      <c r="K38" s="35"/>
      <c r="L38" s="36"/>
      <c r="M38" s="36"/>
      <c r="N38" s="37"/>
      <c r="O38" s="37"/>
      <c r="P38" s="38"/>
      <c r="R38" s="15"/>
      <c r="T38" s="15"/>
      <c r="V38" s="15"/>
    </row>
    <row r="39" customFormat="false" ht="12.75" hidden="false" customHeight="false" outlineLevel="0" collapsed="false">
      <c r="A39" s="32" t="n">
        <v>8</v>
      </c>
      <c r="B39" s="41" t="s">
        <v>103</v>
      </c>
      <c r="C39" s="42"/>
      <c r="D39" s="35" t="n">
        <v>410</v>
      </c>
      <c r="E39" s="36" t="n">
        <v>1000</v>
      </c>
      <c r="F39" s="36" t="n">
        <v>5500</v>
      </c>
      <c r="G39" s="37" t="s">
        <v>104</v>
      </c>
      <c r="H39" s="37" t="s">
        <v>70</v>
      </c>
      <c r="I39" s="38" t="s">
        <v>105</v>
      </c>
      <c r="K39" s="35" t="n">
        <v>0</v>
      </c>
      <c r="L39" s="36" t="n">
        <v>121</v>
      </c>
      <c r="M39" s="36" t="n">
        <v>0</v>
      </c>
      <c r="N39" s="37" t="s">
        <v>106</v>
      </c>
      <c r="O39" s="37" t="s">
        <v>107</v>
      </c>
      <c r="P39" s="38" t="s">
        <v>108</v>
      </c>
      <c r="R39" s="15"/>
      <c r="T39" s="15" t="s">
        <v>109</v>
      </c>
      <c r="V39" s="15"/>
    </row>
    <row r="40" customFormat="false" ht="13.5" hidden="false" customHeight="false" outlineLevel="0" collapsed="false">
      <c r="A40" s="16"/>
      <c r="B40" s="50"/>
      <c r="D40" s="51"/>
      <c r="E40" s="52"/>
      <c r="F40" s="52"/>
      <c r="G40" s="21" t="s">
        <v>110</v>
      </c>
      <c r="H40" s="21"/>
      <c r="I40" s="22"/>
      <c r="K40" s="16"/>
      <c r="L40" s="21"/>
      <c r="M40" s="21"/>
      <c r="N40" s="21"/>
      <c r="O40" s="21"/>
      <c r="P40" s="22"/>
      <c r="R40" s="23"/>
      <c r="T40" s="23"/>
      <c r="V40" s="23"/>
    </row>
    <row r="41" customFormat="false" ht="12.75" hidden="false" customHeight="false" outlineLevel="0" collapsed="false">
      <c r="D41" s="26"/>
      <c r="E41" s="26"/>
      <c r="F41" s="26"/>
    </row>
    <row r="42" customFormat="false" ht="12.75" hidden="false" customHeight="false" outlineLevel="0" collapsed="false">
      <c r="D42" s="26"/>
      <c r="E42" s="26"/>
      <c r="F42" s="26"/>
    </row>
  </sheetData>
  <mergeCells count="2">
    <mergeCell ref="A4:B4"/>
    <mergeCell ref="A5:B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5"/>
  <sheetViews>
    <sheetView showFormulas="false" showGridLines="true" showRowColHeaders="true" showZeros="true" rightToLeft="false" tabSelected="false" showOutlineSymbols="true" defaultGridColor="true" view="pageBreakPreview" topLeftCell="C1" colorId="64" zoomScale="100" zoomScaleNormal="100" zoomScalePageLayoutView="100" workbookViewId="0">
      <selection pane="topLeft" activeCell="J45" activeCellId="0" sqref="J45"/>
    </sheetView>
  </sheetViews>
  <sheetFormatPr defaultColWidth="29.2812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7.41"/>
    <col collapsed="false" customWidth="true" hidden="false" outlineLevel="0" max="3" min="3" style="0" width="22.28"/>
    <col collapsed="false" customWidth="true" hidden="false" outlineLevel="0" max="4" min="4" style="0" width="17.56"/>
    <col collapsed="false" customWidth="true" hidden="false" outlineLevel="0" max="5" min="5" style="0" width="19.7"/>
    <col collapsed="false" customWidth="true" hidden="false" outlineLevel="0" max="6" min="6" style="0" width="25.85"/>
    <col collapsed="false" customWidth="true" hidden="false" outlineLevel="0" max="8" min="7" style="0" width="17.56"/>
    <col collapsed="false" customWidth="true" hidden="false" outlineLevel="0" max="9" min="9" style="0" width="38.7"/>
    <col collapsed="false" customWidth="true" hidden="false" outlineLevel="0" max="10" min="10" style="0" width="36.42"/>
    <col collapsed="false" customWidth="true" hidden="false" outlineLevel="0" max="11" min="11" style="0" width="17.56"/>
    <col collapsed="false" customWidth="true" hidden="false" outlineLevel="0" max="12" min="12" style="0" width="11.42"/>
    <col collapsed="false" customWidth="true" hidden="false" outlineLevel="0" max="13" min="13" style="0" width="4.56"/>
    <col collapsed="false" customWidth="true" hidden="false" outlineLevel="0" max="14" min="14" style="0" width="23.28"/>
    <col collapsed="false" customWidth="true" hidden="false" outlineLevel="0" max="15" min="15" style="0" width="29.71"/>
    <col collapsed="false" customWidth="true" hidden="false" outlineLevel="0" max="16" min="16" style="0" width="17.56"/>
    <col collapsed="false" customWidth="true" hidden="false" outlineLevel="0" max="17" min="17" style="0" width="19.14"/>
    <col collapsed="false" customWidth="true" hidden="false" outlineLevel="0" max="18" min="18" style="0" width="19.85"/>
    <col collapsed="false" customWidth="true" hidden="false" outlineLevel="0" max="19" min="19" style="0" width="42.99"/>
    <col collapsed="false" customWidth="true" hidden="false" outlineLevel="0" max="21" min="20" style="0" width="17.56"/>
  </cols>
  <sheetData>
    <row r="1" customFormat="false" ht="12.75" hidden="false" customHeight="false" outlineLevel="0" collapsed="false">
      <c r="A1" s="42" t="s">
        <v>137</v>
      </c>
    </row>
    <row r="3" customFormat="false" ht="12.75" hidden="false" customHeight="false" outlineLevel="0" collapsed="false">
      <c r="A3" s="42" t="s">
        <v>176</v>
      </c>
    </row>
    <row r="4" customFormat="false" ht="12.75" hidden="false" customHeight="false" outlineLevel="0" collapsed="false">
      <c r="B4" s="75" t="s">
        <v>123</v>
      </c>
      <c r="C4" s="75" t="s">
        <v>139</v>
      </c>
      <c r="D4" s="75" t="s">
        <v>17</v>
      </c>
      <c r="E4" s="75" t="s">
        <v>5</v>
      </c>
      <c r="F4" s="75" t="s">
        <v>140</v>
      </c>
      <c r="G4" s="75" t="s">
        <v>141</v>
      </c>
      <c r="H4" s="75" t="s">
        <v>142</v>
      </c>
      <c r="I4" s="75" t="s">
        <v>143</v>
      </c>
      <c r="J4" s="75" t="s">
        <v>144</v>
      </c>
      <c r="K4" s="75" t="s">
        <v>145</v>
      </c>
    </row>
    <row r="5" customFormat="false" ht="12.75" hidden="false" customHeight="false" outlineLevel="0" collapsed="false">
      <c r="A5" s="0" t="n">
        <v>1</v>
      </c>
      <c r="B5" s="1" t="s">
        <v>716</v>
      </c>
      <c r="C5" s="0" t="s">
        <v>717</v>
      </c>
      <c r="D5" s="26" t="n">
        <v>396</v>
      </c>
      <c r="E5" s="0" t="s">
        <v>105</v>
      </c>
      <c r="F5" s="0" t="s">
        <v>412</v>
      </c>
      <c r="H5" s="88" t="n">
        <v>0.048</v>
      </c>
      <c r="I5" s="0" t="s">
        <v>718</v>
      </c>
      <c r="J5" s="88" t="s">
        <v>719</v>
      </c>
      <c r="K5" s="73" t="n">
        <f aca="false">H5*D5</f>
        <v>19.008</v>
      </c>
    </row>
    <row r="6" customFormat="false" ht="12.75" hidden="false" customHeight="false" outlineLevel="0" collapsed="false">
      <c r="A6" s="0" t="n">
        <v>2</v>
      </c>
      <c r="B6" s="1" t="s">
        <v>720</v>
      </c>
      <c r="C6" s="0" t="s">
        <v>721</v>
      </c>
      <c r="D6" s="1" t="n">
        <v>218</v>
      </c>
      <c r="E6" s="0" t="s">
        <v>153</v>
      </c>
      <c r="F6" s="0" t="s">
        <v>179</v>
      </c>
      <c r="H6" s="76" t="n">
        <v>0.5</v>
      </c>
      <c r="I6" s="76" t="s">
        <v>722</v>
      </c>
      <c r="J6" s="76" t="s">
        <v>723</v>
      </c>
      <c r="K6" s="73" t="n">
        <f aca="false">H6*D6</f>
        <v>109</v>
      </c>
    </row>
    <row r="7" customFormat="false" ht="12.75" hidden="false" customHeight="false" outlineLevel="0" collapsed="false">
      <c r="A7" s="0" t="n">
        <v>3</v>
      </c>
      <c r="B7" s="1" t="s">
        <v>724</v>
      </c>
      <c r="C7" s="0" t="s">
        <v>725</v>
      </c>
      <c r="D7" s="1" t="n">
        <v>262</v>
      </c>
      <c r="E7" s="0" t="s">
        <v>153</v>
      </c>
      <c r="F7" s="0" t="s">
        <v>179</v>
      </c>
      <c r="H7" s="76" t="n">
        <v>0.1</v>
      </c>
      <c r="I7" s="76" t="s">
        <v>726</v>
      </c>
      <c r="J7" s="76" t="s">
        <v>727</v>
      </c>
      <c r="K7" s="100" t="n">
        <f aca="false">H7*D7</f>
        <v>26.2</v>
      </c>
    </row>
    <row r="8" customFormat="false" ht="12.75" hidden="false" customHeight="false" outlineLevel="0" collapsed="false">
      <c r="A8" s="0" t="n">
        <v>4</v>
      </c>
      <c r="B8" s="1" t="s">
        <v>728</v>
      </c>
      <c r="C8" s="0" t="s">
        <v>729</v>
      </c>
      <c r="D8" s="1" t="n">
        <v>260</v>
      </c>
      <c r="E8" s="0" t="s">
        <v>153</v>
      </c>
      <c r="F8" s="0" t="s">
        <v>179</v>
      </c>
      <c r="H8" s="76" t="n">
        <v>0.1411</v>
      </c>
      <c r="I8" s="76" t="s">
        <v>730</v>
      </c>
      <c r="J8" s="76" t="s">
        <v>723</v>
      </c>
      <c r="K8" s="100" t="n">
        <f aca="false">H8*D8</f>
        <v>36.686</v>
      </c>
    </row>
    <row r="9" customFormat="false" ht="12.75" hidden="false" customHeight="false" outlineLevel="0" collapsed="false">
      <c r="A9" s="0" t="n">
        <v>5</v>
      </c>
      <c r="B9" s="1" t="s">
        <v>731</v>
      </c>
      <c r="C9" s="0" t="s">
        <v>732</v>
      </c>
      <c r="D9" s="1" t="n">
        <v>258</v>
      </c>
      <c r="E9" s="0" t="s">
        <v>105</v>
      </c>
      <c r="F9" s="0" t="s">
        <v>412</v>
      </c>
      <c r="H9" s="76" t="n">
        <v>0.033</v>
      </c>
      <c r="I9" s="76" t="s">
        <v>733</v>
      </c>
      <c r="J9" s="76" t="s">
        <v>734</v>
      </c>
      <c r="K9" s="73" t="n">
        <f aca="false">H9*D9</f>
        <v>8.514</v>
      </c>
    </row>
    <row r="10" customFormat="false" ht="12.75" hidden="false" customHeight="false" outlineLevel="0" collapsed="false">
      <c r="B10" s="1"/>
      <c r="D10" s="1"/>
      <c r="H10" s="76"/>
      <c r="I10" s="76" t="s">
        <v>735</v>
      </c>
      <c r="J10" s="76" t="s">
        <v>736</v>
      </c>
      <c r="K10" s="73"/>
    </row>
    <row r="11" customFormat="false" ht="12.75" hidden="false" customHeight="false" outlineLevel="0" collapsed="false">
      <c r="A11" s="0" t="n">
        <v>6</v>
      </c>
      <c r="B11" s="1" t="s">
        <v>737</v>
      </c>
      <c r="C11" s="0" t="s">
        <v>738</v>
      </c>
      <c r="D11" s="1" t="n">
        <v>250</v>
      </c>
      <c r="E11" s="0" t="s">
        <v>105</v>
      </c>
      <c r="F11" s="0" t="s">
        <v>179</v>
      </c>
      <c r="H11" s="76" t="n">
        <v>0.732</v>
      </c>
      <c r="I11" s="76" t="s">
        <v>739</v>
      </c>
      <c r="J11" s="76" t="s">
        <v>740</v>
      </c>
      <c r="K11" s="73" t="n">
        <f aca="false">H11*D11</f>
        <v>183</v>
      </c>
    </row>
    <row r="12" customFormat="false" ht="12.75" hidden="false" customHeight="false" outlineLevel="0" collapsed="false">
      <c r="A12" s="0" t="n">
        <v>7</v>
      </c>
      <c r="B12" s="1" t="s">
        <v>741</v>
      </c>
      <c r="C12" s="0" t="s">
        <v>742</v>
      </c>
      <c r="D12" s="1" t="n">
        <v>250</v>
      </c>
      <c r="E12" s="0" t="s">
        <v>105</v>
      </c>
      <c r="F12" s="0" t="s">
        <v>179</v>
      </c>
      <c r="H12" s="76" t="n">
        <v>0.74</v>
      </c>
      <c r="I12" s="76" t="s">
        <v>743</v>
      </c>
      <c r="J12" s="76" t="s">
        <v>744</v>
      </c>
      <c r="K12" s="73" t="n">
        <f aca="false">H12*D12</f>
        <v>185</v>
      </c>
    </row>
    <row r="13" customFormat="false" ht="12.75" hidden="false" customHeight="false" outlineLevel="0" collapsed="false">
      <c r="A13" s="0" t="n">
        <v>8</v>
      </c>
      <c r="B13" s="1" t="s">
        <v>745</v>
      </c>
      <c r="C13" s="0" t="s">
        <v>746</v>
      </c>
      <c r="D13" s="1" t="n">
        <v>240</v>
      </c>
      <c r="E13" s="0" t="s">
        <v>153</v>
      </c>
      <c r="F13" s="0" t="s">
        <v>179</v>
      </c>
      <c r="H13" s="76" t="n">
        <v>1</v>
      </c>
      <c r="I13" s="76"/>
      <c r="J13" s="76" t="s">
        <v>747</v>
      </c>
      <c r="K13" s="73" t="n">
        <f aca="false">H13*D13</f>
        <v>240</v>
      </c>
    </row>
    <row r="14" customFormat="false" ht="12.75" hidden="false" customHeight="false" outlineLevel="0" collapsed="false">
      <c r="A14" s="0" t="n">
        <v>9</v>
      </c>
      <c r="B14" s="1" t="s">
        <v>748</v>
      </c>
      <c r="C14" s="0" t="s">
        <v>749</v>
      </c>
      <c r="D14" s="1" t="n">
        <v>240</v>
      </c>
      <c r="E14" s="0" t="s">
        <v>153</v>
      </c>
      <c r="F14" s="0" t="s">
        <v>179</v>
      </c>
      <c r="H14" s="76" t="n">
        <v>0.5</v>
      </c>
      <c r="I14" s="76" t="s">
        <v>750</v>
      </c>
      <c r="J14" s="76" t="s">
        <v>751</v>
      </c>
      <c r="K14" s="73" t="n">
        <f aca="false">H14*D14</f>
        <v>120</v>
      </c>
    </row>
    <row r="15" customFormat="false" ht="12.75" hidden="false" customHeight="false" outlineLevel="0" collapsed="false">
      <c r="A15" s="0" t="n">
        <v>10</v>
      </c>
      <c r="B15" s="1" t="s">
        <v>752</v>
      </c>
      <c r="C15" s="0" t="s">
        <v>753</v>
      </c>
      <c r="D15" s="1" t="n">
        <v>218</v>
      </c>
      <c r="E15" s="0" t="s">
        <v>153</v>
      </c>
      <c r="F15" s="0" t="s">
        <v>179</v>
      </c>
      <c r="H15" s="76" t="n">
        <v>0.5</v>
      </c>
      <c r="I15" s="76" t="s">
        <v>754</v>
      </c>
      <c r="J15" s="76" t="s">
        <v>727</v>
      </c>
      <c r="K15" s="73" t="n">
        <f aca="false">H15*D15</f>
        <v>109</v>
      </c>
    </row>
    <row r="16" customFormat="false" ht="12.75" hidden="false" customHeight="false" outlineLevel="0" collapsed="false">
      <c r="A16" s="0" t="n">
        <v>11</v>
      </c>
      <c r="B16" s="1" t="s">
        <v>755</v>
      </c>
      <c r="C16" s="0" t="s">
        <v>756</v>
      </c>
      <c r="D16" s="1" t="n">
        <v>173</v>
      </c>
      <c r="E16" s="0" t="s">
        <v>105</v>
      </c>
      <c r="F16" s="0" t="s">
        <v>179</v>
      </c>
      <c r="H16" s="77" t="n">
        <v>0.11</v>
      </c>
      <c r="I16" s="76" t="s">
        <v>757</v>
      </c>
      <c r="J16" s="77" t="s">
        <v>758</v>
      </c>
      <c r="K16" s="73" t="n">
        <f aca="false">H16*D16</f>
        <v>19.03</v>
      </c>
    </row>
    <row r="17" customFormat="false" ht="12.75" hidden="false" customHeight="false" outlineLevel="0" collapsed="false">
      <c r="A17" s="0" t="n">
        <v>12</v>
      </c>
      <c r="B17" s="1" t="s">
        <v>759</v>
      </c>
      <c r="C17" s="0" t="s">
        <v>760</v>
      </c>
      <c r="D17" s="1" t="n">
        <v>120</v>
      </c>
      <c r="E17" s="0" t="s">
        <v>153</v>
      </c>
      <c r="F17" s="0" t="s">
        <v>179</v>
      </c>
      <c r="H17" s="77" t="n">
        <v>1</v>
      </c>
      <c r="I17" s="77"/>
      <c r="J17" s="77" t="s">
        <v>232</v>
      </c>
      <c r="K17" s="73" t="n">
        <f aca="false">H17*D17</f>
        <v>120</v>
      </c>
    </row>
    <row r="18" customFormat="false" ht="12.75" hidden="false" customHeight="false" outlineLevel="0" collapsed="false">
      <c r="A18" s="0" t="n">
        <v>13</v>
      </c>
      <c r="B18" s="1" t="s">
        <v>761</v>
      </c>
      <c r="C18" s="0" t="s">
        <v>762</v>
      </c>
      <c r="D18" s="1" t="n">
        <v>120</v>
      </c>
      <c r="E18" s="0" t="s">
        <v>153</v>
      </c>
      <c r="F18" s="0" t="s">
        <v>179</v>
      </c>
      <c r="H18" s="77" t="n">
        <v>1</v>
      </c>
      <c r="I18" s="77"/>
      <c r="J18" s="77" t="s">
        <v>751</v>
      </c>
      <c r="K18" s="73" t="n">
        <f aca="false">H18*D18</f>
        <v>120</v>
      </c>
    </row>
    <row r="19" customFormat="false" ht="12.75" hidden="false" customHeight="false" outlineLevel="0" collapsed="false">
      <c r="A19" s="0" t="n">
        <v>14</v>
      </c>
      <c r="B19" s="1" t="s">
        <v>763</v>
      </c>
      <c r="C19" s="0" t="s">
        <v>764</v>
      </c>
      <c r="D19" s="1" t="n">
        <v>120</v>
      </c>
      <c r="E19" s="0" t="s">
        <v>153</v>
      </c>
      <c r="F19" s="0" t="s">
        <v>179</v>
      </c>
      <c r="H19" s="77" t="n">
        <v>0.5</v>
      </c>
      <c r="I19" s="77" t="s">
        <v>765</v>
      </c>
      <c r="J19" s="77" t="s">
        <v>751</v>
      </c>
      <c r="K19" s="73" t="n">
        <f aca="false">H19*D19</f>
        <v>60</v>
      </c>
    </row>
    <row r="20" customFormat="false" ht="12.75" hidden="false" customHeight="false" outlineLevel="0" collapsed="false">
      <c r="A20" s="0" t="n">
        <v>15</v>
      </c>
      <c r="B20" s="1" t="s">
        <v>766</v>
      </c>
      <c r="C20" s="0" t="s">
        <v>767</v>
      </c>
      <c r="D20" s="1" t="n">
        <v>120</v>
      </c>
      <c r="E20" s="0" t="s">
        <v>153</v>
      </c>
      <c r="F20" s="0" t="s">
        <v>179</v>
      </c>
      <c r="H20" s="77" t="n">
        <v>1</v>
      </c>
      <c r="I20" s="77"/>
      <c r="J20" s="77" t="s">
        <v>751</v>
      </c>
      <c r="K20" s="73" t="n">
        <f aca="false">H20*D20</f>
        <v>120</v>
      </c>
    </row>
    <row r="21" customFormat="false" ht="12.75" hidden="false" customHeight="false" outlineLevel="0" collapsed="false">
      <c r="A21" s="0" t="n">
        <v>16</v>
      </c>
      <c r="B21" s="1" t="s">
        <v>768</v>
      </c>
      <c r="C21" s="0" t="s">
        <v>769</v>
      </c>
      <c r="D21" s="1" t="n">
        <v>110</v>
      </c>
      <c r="E21" s="0" t="s">
        <v>770</v>
      </c>
      <c r="F21" s="0" t="s">
        <v>179</v>
      </c>
      <c r="H21" s="77" t="n">
        <v>0.5</v>
      </c>
      <c r="I21" s="76" t="s">
        <v>754</v>
      </c>
      <c r="J21" s="77" t="s">
        <v>771</v>
      </c>
      <c r="K21" s="73" t="n">
        <f aca="false">H21*D21</f>
        <v>55</v>
      </c>
    </row>
    <row r="22" customFormat="false" ht="12.75" hidden="false" customHeight="false" outlineLevel="0" collapsed="false">
      <c r="A22" s="0" t="n">
        <v>17</v>
      </c>
      <c r="B22" s="1" t="s">
        <v>772</v>
      </c>
      <c r="C22" s="0" t="s">
        <v>773</v>
      </c>
      <c r="D22" s="1" t="n">
        <v>85</v>
      </c>
      <c r="E22" s="0" t="s">
        <v>774</v>
      </c>
      <c r="H22" s="77" t="n">
        <v>0.173</v>
      </c>
      <c r="I22" s="76" t="s">
        <v>775</v>
      </c>
      <c r="J22" s="77" t="s">
        <v>776</v>
      </c>
      <c r="K22" s="73" t="n">
        <f aca="false">H22*D22</f>
        <v>14.705</v>
      </c>
    </row>
    <row r="23" customFormat="false" ht="12.75" hidden="false" customHeight="false" outlineLevel="0" collapsed="false">
      <c r="A23" s="0" t="n">
        <v>18</v>
      </c>
      <c r="B23" s="1" t="s">
        <v>777</v>
      </c>
      <c r="C23" s="0" t="s">
        <v>778</v>
      </c>
      <c r="D23" s="1" t="n">
        <v>83</v>
      </c>
      <c r="E23" s="0" t="s">
        <v>770</v>
      </c>
      <c r="F23" s="0" t="s">
        <v>321</v>
      </c>
      <c r="H23" s="88" t="n">
        <v>0.104</v>
      </c>
      <c r="I23" s="76" t="s">
        <v>779</v>
      </c>
      <c r="J23" s="88" t="s">
        <v>776</v>
      </c>
      <c r="K23" s="73" t="n">
        <f aca="false">H23*D23</f>
        <v>8.632</v>
      </c>
    </row>
    <row r="24" customFormat="false" ht="12.75" hidden="false" customHeight="false" outlineLevel="0" collapsed="false">
      <c r="A24" s="0" t="n">
        <v>19</v>
      </c>
      <c r="B24" s="1" t="s">
        <v>780</v>
      </c>
      <c r="C24" s="0" t="s">
        <v>781</v>
      </c>
      <c r="D24" s="1" t="n">
        <v>82</v>
      </c>
      <c r="E24" s="0" t="s">
        <v>585</v>
      </c>
      <c r="F24" s="0" t="s">
        <v>321</v>
      </c>
      <c r="H24" s="88" t="n">
        <v>0.196</v>
      </c>
      <c r="I24" s="88" t="s">
        <v>782</v>
      </c>
      <c r="J24" s="88" t="s">
        <v>783</v>
      </c>
      <c r="K24" s="73" t="n">
        <f aca="false">H24*D24</f>
        <v>16.072</v>
      </c>
    </row>
    <row r="25" customFormat="false" ht="12.75" hidden="false" customHeight="false" outlineLevel="0" collapsed="false">
      <c r="A25" s="0" t="n">
        <v>20</v>
      </c>
      <c r="B25" s="1" t="s">
        <v>784</v>
      </c>
      <c r="C25" s="0" t="s">
        <v>785</v>
      </c>
      <c r="D25" s="1" t="n">
        <v>62</v>
      </c>
      <c r="E25" s="0" t="s">
        <v>786</v>
      </c>
      <c r="F25" s="0" t="s">
        <v>787</v>
      </c>
      <c r="H25" s="77" t="n">
        <v>0.15</v>
      </c>
      <c r="I25" s="77" t="s">
        <v>788</v>
      </c>
      <c r="J25" s="77" t="s">
        <v>789</v>
      </c>
      <c r="K25" s="73" t="n">
        <f aca="false">H25*D25</f>
        <v>9.3</v>
      </c>
    </row>
    <row r="26" customFormat="false" ht="12.75" hidden="false" customHeight="false" outlineLevel="0" collapsed="false">
      <c r="A26" s="0" t="n">
        <v>21</v>
      </c>
      <c r="B26" s="1" t="s">
        <v>790</v>
      </c>
      <c r="C26" s="0" t="s">
        <v>791</v>
      </c>
      <c r="D26" s="1" t="n">
        <v>60</v>
      </c>
      <c r="E26" s="0" t="s">
        <v>153</v>
      </c>
      <c r="F26" s="0" t="s">
        <v>179</v>
      </c>
      <c r="H26" s="77" t="n">
        <v>1</v>
      </c>
      <c r="I26" s="77"/>
      <c r="J26" s="77" t="s">
        <v>232</v>
      </c>
      <c r="K26" s="73" t="n">
        <f aca="false">H26*D26</f>
        <v>60</v>
      </c>
    </row>
    <row r="27" customFormat="false" ht="12.75" hidden="false" customHeight="false" outlineLevel="0" collapsed="false">
      <c r="A27" s="0" t="n">
        <v>22</v>
      </c>
      <c r="B27" s="1" t="s">
        <v>792</v>
      </c>
      <c r="C27" s="0" t="s">
        <v>793</v>
      </c>
      <c r="D27" s="1" t="n">
        <v>35</v>
      </c>
      <c r="E27" s="0" t="s">
        <v>153</v>
      </c>
      <c r="F27" s="0" t="s">
        <v>179</v>
      </c>
      <c r="H27" s="77" t="n">
        <v>1</v>
      </c>
      <c r="I27" s="77"/>
      <c r="J27" s="77" t="s">
        <v>232</v>
      </c>
      <c r="K27" s="73" t="n">
        <f aca="false">H27*D27</f>
        <v>35</v>
      </c>
    </row>
    <row r="28" customFormat="false" ht="12.75" hidden="false" customHeight="false" outlineLevel="0" collapsed="false">
      <c r="A28" s="0" t="n">
        <v>23</v>
      </c>
      <c r="B28" s="1" t="s">
        <v>794</v>
      </c>
      <c r="C28" s="0" t="s">
        <v>795</v>
      </c>
      <c r="D28" s="1" t="n">
        <v>35</v>
      </c>
      <c r="E28" s="0" t="s">
        <v>153</v>
      </c>
      <c r="F28" s="0" t="s">
        <v>179</v>
      </c>
      <c r="H28" s="77" t="n">
        <v>1</v>
      </c>
      <c r="I28" s="77"/>
      <c r="J28" s="77" t="s">
        <v>232</v>
      </c>
      <c r="K28" s="73" t="n">
        <f aca="false">H28*D28</f>
        <v>35</v>
      </c>
    </row>
    <row r="29" customFormat="false" ht="12.75" hidden="false" customHeight="false" outlineLevel="0" collapsed="false">
      <c r="A29" s="0" t="n">
        <v>24</v>
      </c>
      <c r="B29" s="1" t="s">
        <v>796</v>
      </c>
      <c r="C29" s="0" t="s">
        <v>797</v>
      </c>
      <c r="D29" s="1" t="n">
        <v>35</v>
      </c>
      <c r="E29" s="0" t="s">
        <v>153</v>
      </c>
      <c r="F29" s="0" t="s">
        <v>179</v>
      </c>
      <c r="H29" s="77" t="n">
        <v>1</v>
      </c>
      <c r="I29" s="77"/>
      <c r="J29" s="77" t="s">
        <v>232</v>
      </c>
      <c r="K29" s="73" t="n">
        <f aca="false">H29*D29</f>
        <v>35</v>
      </c>
    </row>
    <row r="30" customFormat="false" ht="12.75" hidden="false" customHeight="false" outlineLevel="0" collapsed="false">
      <c r="A30" s="0" t="n">
        <v>25</v>
      </c>
      <c r="B30" s="78" t="s">
        <v>798</v>
      </c>
      <c r="C30" s="78" t="s">
        <v>799</v>
      </c>
      <c r="D30" s="78" t="n">
        <v>15</v>
      </c>
      <c r="E30" s="78" t="s">
        <v>157</v>
      </c>
      <c r="F30" s="78" t="s">
        <v>179</v>
      </c>
      <c r="G30" s="78"/>
      <c r="H30" s="119" t="n">
        <v>1</v>
      </c>
      <c r="I30" s="120"/>
      <c r="J30" s="120" t="s">
        <v>800</v>
      </c>
      <c r="K30" s="73" t="n">
        <f aca="false">H30*D30</f>
        <v>15</v>
      </c>
    </row>
    <row r="31" customFormat="false" ht="13.5" hidden="false" customHeight="false" outlineLevel="0" collapsed="false">
      <c r="D31" s="121" t="n">
        <f aca="false">SUM(D5:D30)</f>
        <v>3847</v>
      </c>
      <c r="E31" s="89"/>
      <c r="F31" s="89"/>
      <c r="G31" s="89"/>
      <c r="H31" s="90"/>
      <c r="I31" s="90"/>
      <c r="J31" s="90"/>
      <c r="K31" s="121" t="n">
        <f aca="false">SUM(K5:K30)</f>
        <v>1759.147</v>
      </c>
    </row>
    <row r="32" customFormat="false" ht="13.5" hidden="false" customHeight="false" outlineLevel="0" collapsed="false">
      <c r="D32" s="74"/>
      <c r="H32" s="76"/>
      <c r="I32" s="76"/>
      <c r="J32" s="76"/>
      <c r="K32" s="73"/>
    </row>
    <row r="33" customFormat="false" ht="12.75" hidden="false" customHeight="false" outlineLevel="0" collapsed="false">
      <c r="D33" s="74"/>
    </row>
    <row r="34" customFormat="false" ht="12.75" hidden="false" customHeight="false" outlineLevel="0" collapsed="false">
      <c r="A34" s="42" t="s">
        <v>505</v>
      </c>
    </row>
    <row r="35" customFormat="false" ht="12.75" hidden="false" customHeight="false" outlineLevel="0" collapsed="false">
      <c r="B35" s="75" t="s">
        <v>123</v>
      </c>
      <c r="C35" s="75" t="s">
        <v>139</v>
      </c>
      <c r="D35" s="75" t="s">
        <v>17</v>
      </c>
      <c r="E35" s="75" t="s">
        <v>5</v>
      </c>
      <c r="F35" s="75" t="s">
        <v>140</v>
      </c>
      <c r="G35" s="75" t="s">
        <v>141</v>
      </c>
      <c r="H35" s="75" t="s">
        <v>142</v>
      </c>
      <c r="I35" s="75" t="s">
        <v>143</v>
      </c>
      <c r="J35" s="75" t="s">
        <v>144</v>
      </c>
      <c r="K35" s="75" t="s">
        <v>145</v>
      </c>
    </row>
    <row r="36" customFormat="false" ht="12.75" hidden="false" customHeight="false" outlineLevel="0" collapsed="false">
      <c r="A36" s="0" t="n">
        <v>1</v>
      </c>
      <c r="B36" s="78" t="s">
        <v>801</v>
      </c>
      <c r="C36" s="79" t="s">
        <v>802</v>
      </c>
      <c r="D36" s="26" t="n">
        <v>800</v>
      </c>
      <c r="E36" s="0" t="s">
        <v>105</v>
      </c>
      <c r="G36" s="0" t="s">
        <v>803</v>
      </c>
      <c r="H36" s="76" t="n">
        <v>0.52</v>
      </c>
      <c r="I36" s="76" t="s">
        <v>804</v>
      </c>
      <c r="J36" s="76" t="s">
        <v>805</v>
      </c>
      <c r="K36" s="73" t="n">
        <f aca="false">H36*D36</f>
        <v>416</v>
      </c>
    </row>
    <row r="37" customFormat="false" ht="13.5" hidden="false" customHeight="false" outlineLevel="0" collapsed="false">
      <c r="D37" s="121" t="n">
        <f aca="false">SUM(D36)</f>
        <v>800</v>
      </c>
      <c r="E37" s="89"/>
      <c r="F37" s="89"/>
      <c r="G37" s="89"/>
      <c r="H37" s="90"/>
      <c r="I37" s="90"/>
      <c r="J37" s="90"/>
      <c r="K37" s="121" t="n">
        <f aca="false">SUM(K36)</f>
        <v>416</v>
      </c>
    </row>
    <row r="38" customFormat="false" ht="13.5" hidden="false" customHeight="false" outlineLevel="0" collapsed="false"/>
    <row r="40" customFormat="false" ht="12.75" hidden="false" customHeight="false" outlineLevel="0" collapsed="false">
      <c r="A40" s="42" t="s">
        <v>252</v>
      </c>
    </row>
    <row r="41" customFormat="false" ht="12.75" hidden="false" customHeight="false" outlineLevel="0" collapsed="false">
      <c r="B41" s="75" t="s">
        <v>123</v>
      </c>
      <c r="C41" s="75" t="s">
        <v>139</v>
      </c>
      <c r="D41" s="75" t="s">
        <v>17</v>
      </c>
      <c r="E41" s="75" t="s">
        <v>5</v>
      </c>
      <c r="F41" s="75" t="s">
        <v>140</v>
      </c>
      <c r="G41" s="75" t="s">
        <v>141</v>
      </c>
      <c r="H41" s="75" t="s">
        <v>142</v>
      </c>
      <c r="I41" s="75" t="s">
        <v>143</v>
      </c>
      <c r="J41" s="75" t="s">
        <v>144</v>
      </c>
      <c r="K41" s="75" t="s">
        <v>145</v>
      </c>
    </row>
    <row r="42" customFormat="false" ht="12.75" hidden="false" customHeight="false" outlineLevel="0" collapsed="false">
      <c r="A42" s="0" t="n">
        <v>1</v>
      </c>
      <c r="B42" s="1" t="s">
        <v>806</v>
      </c>
      <c r="C42" s="0" t="s">
        <v>807</v>
      </c>
      <c r="D42" s="26" t="n">
        <v>1600</v>
      </c>
      <c r="E42" s="0" t="s">
        <v>105</v>
      </c>
      <c r="H42" s="76" t="n">
        <v>1</v>
      </c>
      <c r="I42" s="76"/>
      <c r="J42" s="76" t="s">
        <v>204</v>
      </c>
      <c r="K42" s="73" t="n">
        <f aca="false">H42*D42</f>
        <v>1600</v>
      </c>
    </row>
    <row r="43" customFormat="false" ht="12.75" hidden="false" customHeight="false" outlineLevel="0" collapsed="false">
      <c r="A43" s="0" t="n">
        <v>2</v>
      </c>
      <c r="B43" s="1" t="s">
        <v>808</v>
      </c>
      <c r="C43" s="0" t="s">
        <v>809</v>
      </c>
      <c r="D43" s="26" t="n">
        <v>800</v>
      </c>
      <c r="E43" s="0" t="s">
        <v>105</v>
      </c>
      <c r="G43" s="0" t="s">
        <v>810</v>
      </c>
      <c r="H43" s="76" t="n">
        <v>1</v>
      </c>
      <c r="I43" s="76"/>
      <c r="J43" s="76" t="s">
        <v>204</v>
      </c>
      <c r="K43" s="73" t="n">
        <f aca="false">H43*D43</f>
        <v>800</v>
      </c>
    </row>
    <row r="44" customFormat="false" ht="12.75" hidden="false" customHeight="false" outlineLevel="0" collapsed="false">
      <c r="A44" s="0" t="n">
        <v>3</v>
      </c>
      <c r="B44" s="1" t="s">
        <v>811</v>
      </c>
      <c r="C44" s="0" t="s">
        <v>812</v>
      </c>
      <c r="D44" s="26" t="n">
        <v>800</v>
      </c>
      <c r="E44" s="0" t="s">
        <v>105</v>
      </c>
      <c r="G44" s="0" t="s">
        <v>803</v>
      </c>
      <c r="H44" s="76" t="n">
        <v>1</v>
      </c>
      <c r="I44" s="76"/>
      <c r="J44" s="76" t="s">
        <v>204</v>
      </c>
      <c r="K44" s="73" t="n">
        <f aca="false">H44*D44</f>
        <v>800</v>
      </c>
    </row>
    <row r="45" customFormat="false" ht="12.75" hidden="false" customHeight="false" outlineLevel="0" collapsed="false">
      <c r="A45" s="0" t="n">
        <v>4</v>
      </c>
      <c r="B45" s="1" t="s">
        <v>813</v>
      </c>
      <c r="C45" s="0" t="s">
        <v>814</v>
      </c>
      <c r="D45" s="26" t="n">
        <v>500</v>
      </c>
      <c r="E45" s="0" t="s">
        <v>105</v>
      </c>
      <c r="F45" s="0" t="s">
        <v>815</v>
      </c>
      <c r="H45" s="76" t="n">
        <v>1</v>
      </c>
      <c r="I45" s="76"/>
      <c r="J45" s="76" t="s">
        <v>204</v>
      </c>
      <c r="K45" s="73" t="n">
        <f aca="false">H45*D45</f>
        <v>500</v>
      </c>
    </row>
    <row r="46" customFormat="false" ht="12.75" hidden="false" customHeight="false" outlineLevel="0" collapsed="false">
      <c r="A46" s="0" t="n">
        <v>5</v>
      </c>
      <c r="B46" s="78" t="s">
        <v>816</v>
      </c>
      <c r="C46" s="79" t="s">
        <v>817</v>
      </c>
      <c r="D46" s="80" t="n">
        <v>270</v>
      </c>
      <c r="E46" s="79" t="s">
        <v>105</v>
      </c>
      <c r="F46" s="79"/>
      <c r="G46" s="79"/>
      <c r="H46" s="82" t="n">
        <v>0.5</v>
      </c>
      <c r="I46" s="82" t="s">
        <v>818</v>
      </c>
      <c r="J46" s="82" t="s">
        <v>819</v>
      </c>
      <c r="K46" s="71" t="n">
        <f aca="false">H46*D46</f>
        <v>135</v>
      </c>
    </row>
    <row r="47" customFormat="false" ht="13.5" hidden="false" customHeight="false" outlineLevel="0" collapsed="false">
      <c r="D47" s="121" t="n">
        <f aca="false">SUM(D42:D46)</f>
        <v>3970</v>
      </c>
      <c r="E47" s="89"/>
      <c r="F47" s="89"/>
      <c r="G47" s="89"/>
      <c r="H47" s="90"/>
      <c r="I47" s="90"/>
      <c r="J47" s="90"/>
      <c r="K47" s="121" t="n">
        <f aca="false">SUM(K42:K46)</f>
        <v>3835</v>
      </c>
    </row>
    <row r="48" customFormat="false" ht="13.5" hidden="false" customHeight="false" outlineLevel="0" collapsed="false"/>
    <row r="50" customFormat="false" ht="12.75" hidden="false" customHeight="false" outlineLevel="0" collapsed="false">
      <c r="A50" s="42" t="s">
        <v>301</v>
      </c>
      <c r="K50" s="73"/>
    </row>
    <row r="51" customFormat="false" ht="12.75" hidden="false" customHeight="false" outlineLevel="0" collapsed="false">
      <c r="B51" s="75" t="s">
        <v>123</v>
      </c>
      <c r="C51" s="75" t="s">
        <v>139</v>
      </c>
      <c r="D51" s="75" t="s">
        <v>17</v>
      </c>
      <c r="E51" s="75" t="s">
        <v>5</v>
      </c>
      <c r="F51" s="75" t="s">
        <v>140</v>
      </c>
      <c r="G51" s="75" t="s">
        <v>141</v>
      </c>
      <c r="H51" s="75" t="s">
        <v>142</v>
      </c>
      <c r="I51" s="75" t="s">
        <v>143</v>
      </c>
      <c r="J51" s="75" t="s">
        <v>144</v>
      </c>
      <c r="K51" s="75" t="s">
        <v>145</v>
      </c>
    </row>
    <row r="52" customFormat="false" ht="12.75" hidden="false" customHeight="false" outlineLevel="0" collapsed="false">
      <c r="A52" s="0" t="n">
        <v>1</v>
      </c>
      <c r="B52" s="1" t="s">
        <v>820</v>
      </c>
      <c r="C52" s="0" t="s">
        <v>821</v>
      </c>
      <c r="D52" s="26" t="n">
        <v>1000</v>
      </c>
      <c r="E52" s="0" t="s">
        <v>153</v>
      </c>
      <c r="H52" s="92" t="n">
        <v>0.6</v>
      </c>
      <c r="I52" s="92" t="s">
        <v>822</v>
      </c>
      <c r="J52" s="92" t="s">
        <v>823</v>
      </c>
      <c r="K52" s="73" t="n">
        <f aca="false">H52*D52</f>
        <v>600</v>
      </c>
    </row>
    <row r="53" customFormat="false" ht="12.75" hidden="false" customHeight="false" outlineLevel="0" collapsed="false">
      <c r="A53" s="0" t="n">
        <v>2</v>
      </c>
      <c r="B53" s="78" t="s">
        <v>824</v>
      </c>
      <c r="C53" s="79" t="s">
        <v>825</v>
      </c>
      <c r="D53" s="80" t="n">
        <v>300</v>
      </c>
      <c r="E53" s="79" t="s">
        <v>160</v>
      </c>
      <c r="F53" s="79"/>
      <c r="G53" s="79"/>
      <c r="H53" s="98" t="n">
        <v>0.6</v>
      </c>
      <c r="I53" s="98" t="s">
        <v>826</v>
      </c>
      <c r="J53" s="98" t="s">
        <v>827</v>
      </c>
      <c r="K53" s="71" t="n">
        <f aca="false">H53*D53</f>
        <v>180</v>
      </c>
    </row>
    <row r="54" customFormat="false" ht="13.5" hidden="false" customHeight="false" outlineLevel="0" collapsed="false">
      <c r="D54" s="93" t="n">
        <f aca="false">SUM(D52:D53)</f>
        <v>1300</v>
      </c>
      <c r="E54" s="84"/>
      <c r="F54" s="84"/>
      <c r="G54" s="84"/>
      <c r="H54" s="95"/>
      <c r="I54" s="95"/>
      <c r="J54" s="95"/>
      <c r="K54" s="93" t="n">
        <f aca="false">SUM(K52:K53)</f>
        <v>780</v>
      </c>
    </row>
    <row r="55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5" activeCellId="0" sqref="B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30.56"/>
    <col collapsed="false" customWidth="true" hidden="false" outlineLevel="0" max="3" min="3" style="0" width="12.7"/>
    <col collapsed="false" customWidth="true" hidden="false" outlineLevel="0" max="4" min="4" style="0" width="14.85"/>
    <col collapsed="false" customWidth="true" hidden="false" outlineLevel="0" max="5" min="5" style="0" width="13.28"/>
    <col collapsed="false" customWidth="true" hidden="false" outlineLevel="0" max="17" min="6" style="0" width="12.7"/>
    <col collapsed="false" customWidth="true" hidden="false" outlineLevel="0" max="18" min="18" style="0" width="6.56"/>
    <col collapsed="false" customWidth="true" hidden="false" outlineLevel="0" max="19" min="19" style="0" width="5.85"/>
    <col collapsed="false" customWidth="true" hidden="false" outlineLevel="0" max="23" min="20" style="0" width="20.56"/>
    <col collapsed="false" customWidth="true" hidden="false" outlineLevel="0" max="24" min="24" style="0" width="18.14"/>
    <col collapsed="false" customWidth="true" hidden="false" outlineLevel="0" max="25" min="25" style="0" width="12.85"/>
  </cols>
  <sheetData>
    <row r="1" customFormat="false" ht="23.25" hidden="false" customHeight="false" outlineLevel="0" collapsed="false">
      <c r="A1" s="53" t="s">
        <v>828</v>
      </c>
    </row>
    <row r="2" customFormat="false" ht="12.75" hidden="false" customHeight="false" outlineLevel="0" collapsed="false">
      <c r="A2" s="54"/>
    </row>
    <row r="3" customFormat="false" ht="12.75" hidden="false" customHeight="false" outlineLevel="0" collapsed="false">
      <c r="A3" s="54"/>
    </row>
    <row r="4" customFormat="false" ht="12.75" hidden="false" customHeight="false" outlineLevel="0" collapsed="false">
      <c r="A4" s="54"/>
    </row>
    <row r="5" customFormat="false" ht="12.75" hidden="false" customHeight="false" outlineLevel="0" collapsed="false">
      <c r="A5" s="42" t="s">
        <v>112</v>
      </c>
      <c r="B5" s="0" t="s">
        <v>829</v>
      </c>
    </row>
    <row r="6" customFormat="false" ht="12.75" hidden="false" customHeight="false" outlineLevel="0" collapsed="false">
      <c r="A6" s="54"/>
      <c r="B6" s="0" t="s">
        <v>830</v>
      </c>
    </row>
    <row r="7" customFormat="false" ht="12.75" hidden="false" customHeight="false" outlineLevel="0" collapsed="false">
      <c r="A7" s="54"/>
      <c r="B7" s="0" t="s">
        <v>831</v>
      </c>
    </row>
    <row r="8" customFormat="false" ht="12.75" hidden="false" customHeight="false" outlineLevel="0" collapsed="false">
      <c r="A8" s="42"/>
    </row>
    <row r="9" customFormat="false" ht="12.75" hidden="false" customHeight="false" outlineLevel="0" collapsed="false">
      <c r="A9" s="42" t="s">
        <v>114</v>
      </c>
      <c r="B9" s="0" t="s">
        <v>832</v>
      </c>
    </row>
    <row r="10" customFormat="false" ht="12.75" hidden="false" customHeight="false" outlineLevel="0" collapsed="false">
      <c r="A10" s="42"/>
      <c r="B10" s="0" t="s">
        <v>833</v>
      </c>
    </row>
    <row r="11" customFormat="false" ht="12.75" hidden="false" customHeight="false" outlineLevel="0" collapsed="false">
      <c r="A11" s="42"/>
      <c r="B11" s="0" t="s">
        <v>834</v>
      </c>
    </row>
    <row r="12" customFormat="false" ht="15.75" hidden="false" customHeight="false" outlineLevel="0" collapsed="false">
      <c r="B12" s="122" t="s">
        <v>835</v>
      </c>
    </row>
    <row r="13" customFormat="false" ht="15.75" hidden="false" customHeight="false" outlineLevel="0" collapsed="false">
      <c r="B13" s="122"/>
    </row>
    <row r="14" customFormat="false" ht="12.75" hidden="false" customHeight="false" outlineLevel="0" collapsed="false">
      <c r="A14" s="42"/>
      <c r="B14" s="55" t="s">
        <v>117</v>
      </c>
      <c r="C14" s="56"/>
      <c r="D14" s="57"/>
      <c r="E14" s="58"/>
      <c r="F14" s="56"/>
      <c r="G14" s="57"/>
      <c r="H14" s="58"/>
      <c r="I14" s="56"/>
      <c r="J14" s="57"/>
      <c r="K14" s="58"/>
      <c r="L14" s="59"/>
      <c r="M14" s="57" t="s">
        <v>2</v>
      </c>
      <c r="N14" s="58"/>
      <c r="O14" s="59"/>
      <c r="P14" s="57" t="s">
        <v>6</v>
      </c>
      <c r="Q14" s="58"/>
    </row>
    <row r="15" customFormat="false" ht="12.75" hidden="false" customHeight="false" outlineLevel="0" collapsed="false">
      <c r="A15" s="42" t="s">
        <v>116</v>
      </c>
      <c r="B15" s="13" t="s">
        <v>118</v>
      </c>
      <c r="C15" s="13" t="s">
        <v>119</v>
      </c>
      <c r="D15" s="13"/>
      <c r="E15" s="13"/>
      <c r="F15" s="13" t="s">
        <v>120</v>
      </c>
      <c r="G15" s="13"/>
      <c r="H15" s="13"/>
      <c r="I15" s="13" t="s">
        <v>121</v>
      </c>
      <c r="J15" s="13"/>
      <c r="K15" s="13"/>
      <c r="L15" s="60" t="s">
        <v>12</v>
      </c>
      <c r="M15" s="4" t="s">
        <v>13</v>
      </c>
      <c r="N15" s="61" t="s">
        <v>14</v>
      </c>
      <c r="O15" s="60" t="s">
        <v>12</v>
      </c>
      <c r="P15" s="4" t="s">
        <v>13</v>
      </c>
      <c r="Q15" s="61" t="s">
        <v>14</v>
      </c>
    </row>
    <row r="16" customFormat="false" ht="12.75" hidden="false" customHeight="false" outlineLevel="0" collapsed="false">
      <c r="A16" s="18"/>
      <c r="B16" s="62" t="s">
        <v>122</v>
      </c>
      <c r="C16" s="63" t="s">
        <v>123</v>
      </c>
      <c r="D16" s="64" t="s">
        <v>17</v>
      </c>
      <c r="E16" s="65" t="s">
        <v>124</v>
      </c>
      <c r="F16" s="60" t="s">
        <v>123</v>
      </c>
      <c r="G16" s="4" t="s">
        <v>17</v>
      </c>
      <c r="H16" s="61" t="s">
        <v>124</v>
      </c>
      <c r="I16" s="60" t="s">
        <v>123</v>
      </c>
      <c r="J16" s="4" t="s">
        <v>17</v>
      </c>
      <c r="K16" s="61" t="s">
        <v>124</v>
      </c>
      <c r="L16" s="63" t="s">
        <v>17</v>
      </c>
      <c r="M16" s="64" t="s">
        <v>17</v>
      </c>
      <c r="N16" s="65" t="s">
        <v>17</v>
      </c>
      <c r="O16" s="63" t="s">
        <v>17</v>
      </c>
      <c r="P16" s="64" t="s">
        <v>17</v>
      </c>
      <c r="Q16" s="65" t="s">
        <v>17</v>
      </c>
    </row>
    <row r="17" customFormat="false" ht="12.75" hidden="false" customHeight="false" outlineLevel="0" collapsed="false">
      <c r="B17" s="66" t="n">
        <v>5673.9755</v>
      </c>
      <c r="C17" s="67" t="n">
        <v>18</v>
      </c>
      <c r="D17" s="68" t="n">
        <v>6563</v>
      </c>
      <c r="E17" s="69" t="n">
        <v>5303.9755</v>
      </c>
      <c r="F17" s="67" t="n">
        <v>1</v>
      </c>
      <c r="G17" s="68" t="n">
        <v>370</v>
      </c>
      <c r="H17" s="69" t="n">
        <v>370</v>
      </c>
      <c r="I17" s="67" t="n">
        <v>10</v>
      </c>
      <c r="J17" s="68" t="n">
        <v>8632</v>
      </c>
      <c r="K17" s="69" t="n">
        <v>8632</v>
      </c>
      <c r="L17" s="70" t="n">
        <v>5303.9755</v>
      </c>
      <c r="M17" s="71" t="n">
        <v>370</v>
      </c>
      <c r="N17" s="69" t="n">
        <v>8632</v>
      </c>
      <c r="O17" s="70" t="n">
        <v>0</v>
      </c>
      <c r="P17" s="71" t="n">
        <v>0</v>
      </c>
      <c r="Q17" s="69" t="n">
        <v>0</v>
      </c>
    </row>
    <row r="19" customFormat="false" ht="12.75" hidden="false" customHeight="false" outlineLevel="0" collapsed="false">
      <c r="B19" s="0" t="s">
        <v>836</v>
      </c>
      <c r="C19" s="74"/>
      <c r="E19" s="74"/>
    </row>
    <row r="20" customFormat="false" ht="12.75" hidden="false" customHeight="false" outlineLevel="0" collapsed="false">
      <c r="A20" s="42" t="s">
        <v>126</v>
      </c>
      <c r="C20" s="74"/>
      <c r="D20" s="74"/>
    </row>
    <row r="21" customFormat="false" ht="12.75" hidden="false" customHeight="false" outlineLevel="0" collapsed="false">
      <c r="B21" s="0" t="s">
        <v>131</v>
      </c>
    </row>
    <row r="22" customFormat="false" ht="12.75" hidden="false" customHeight="false" outlineLevel="0" collapsed="false">
      <c r="A22" s="42" t="s">
        <v>128</v>
      </c>
    </row>
    <row r="23" customFormat="false" ht="12.75" hidden="false" customHeight="false" outlineLevel="0" collapsed="false">
      <c r="B23" s="0" t="s">
        <v>131</v>
      </c>
    </row>
    <row r="24" customFormat="false" ht="12.75" hidden="false" customHeight="false" outlineLevel="0" collapsed="false">
      <c r="A24" s="42" t="s">
        <v>130</v>
      </c>
    </row>
    <row r="25" customFormat="false" ht="12.75" hidden="false" customHeight="false" outlineLevel="0" collapsed="false">
      <c r="B25" s="0" t="s">
        <v>837</v>
      </c>
    </row>
    <row r="26" customFormat="false" ht="12.75" hidden="false" customHeight="false" outlineLevel="0" collapsed="false">
      <c r="A26" s="42" t="s">
        <v>132</v>
      </c>
    </row>
    <row r="27" customFormat="false" ht="12.75" hidden="false" customHeight="false" outlineLevel="0" collapsed="false">
      <c r="B27" s="0" t="s">
        <v>838</v>
      </c>
    </row>
    <row r="28" customFormat="false" ht="12.75" hidden="false" customHeight="false" outlineLevel="0" collapsed="false">
      <c r="A28" s="42" t="s">
        <v>133</v>
      </c>
    </row>
    <row r="29" customFormat="false" ht="12.75" hidden="false" customHeight="false" outlineLevel="0" collapsed="false">
      <c r="B29" s="0" t="s">
        <v>839</v>
      </c>
    </row>
    <row r="30" customFormat="false" ht="12.75" hidden="false" customHeight="false" outlineLevel="0" collapsed="false">
      <c r="A30" s="42" t="s">
        <v>135</v>
      </c>
    </row>
    <row r="34" customFormat="false" ht="15" hidden="false" customHeight="true" outlineLevel="0" collapsed="false"/>
  </sheetData>
  <mergeCells count="3">
    <mergeCell ref="C15:E15"/>
    <mergeCell ref="F15:H15"/>
    <mergeCell ref="I15:K1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7" man="true" max="16383" min="0"/>
  </rowBreaks>
  <colBreaks count="1" manualBreakCount="1">
    <brk id="17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3"/>
  <sheetViews>
    <sheetView showFormulas="false" showGridLines="true" showRowColHeaders="true" showZeros="true" rightToLeft="false" tabSelected="false" showOutlineSymbols="true" defaultGridColor="true" view="pageBreakPreview" topLeftCell="C1" colorId="64" zoomScale="100" zoomScaleNormal="100" zoomScalePageLayoutView="100" workbookViewId="0">
      <selection pane="topLeft" activeCell="I23" activeCellId="0" sqref="I23"/>
    </sheetView>
  </sheetViews>
  <sheetFormatPr defaultColWidth="29.2812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7.41"/>
    <col collapsed="false" customWidth="true" hidden="false" outlineLevel="0" max="3" min="3" style="0" width="23.41"/>
    <col collapsed="false" customWidth="true" hidden="false" outlineLevel="0" max="4" min="4" style="0" width="17.56"/>
    <col collapsed="false" customWidth="true" hidden="false" outlineLevel="0" max="5" min="5" style="0" width="23.28"/>
    <col collapsed="false" customWidth="true" hidden="false" outlineLevel="0" max="6" min="6" style="0" width="22.56"/>
    <col collapsed="false" customWidth="true" hidden="false" outlineLevel="0" max="8" min="7" style="0" width="17.56"/>
    <col collapsed="false" customWidth="true" hidden="false" outlineLevel="0" max="9" min="9" style="0" width="41.28"/>
    <col collapsed="false" customWidth="true" hidden="false" outlineLevel="0" max="10" min="10" style="0" width="42.85"/>
    <col collapsed="false" customWidth="true" hidden="false" outlineLevel="0" max="11" min="11" style="0" width="17.56"/>
    <col collapsed="false" customWidth="true" hidden="false" outlineLevel="0" max="12" min="12" style="0" width="11.42"/>
    <col collapsed="false" customWidth="true" hidden="false" outlineLevel="0" max="13" min="13" style="0" width="4.56"/>
    <col collapsed="false" customWidth="true" hidden="false" outlineLevel="0" max="14" min="14" style="0" width="23.28"/>
    <col collapsed="false" customWidth="true" hidden="false" outlineLevel="0" max="15" min="15" style="0" width="29.71"/>
    <col collapsed="false" customWidth="true" hidden="false" outlineLevel="0" max="16" min="16" style="0" width="17.56"/>
    <col collapsed="false" customWidth="true" hidden="false" outlineLevel="0" max="17" min="17" style="0" width="19.14"/>
    <col collapsed="false" customWidth="true" hidden="false" outlineLevel="0" max="18" min="18" style="0" width="19.85"/>
    <col collapsed="false" customWidth="true" hidden="false" outlineLevel="0" max="19" min="19" style="0" width="42.99"/>
    <col collapsed="false" customWidth="true" hidden="false" outlineLevel="0" max="21" min="20" style="0" width="17.56"/>
  </cols>
  <sheetData>
    <row r="1" customFormat="false" ht="12.75" hidden="false" customHeight="false" outlineLevel="0" collapsed="false">
      <c r="A1" s="42" t="s">
        <v>137</v>
      </c>
    </row>
    <row r="3" customFormat="false" ht="12.75" hidden="false" customHeight="false" outlineLevel="0" collapsed="false">
      <c r="A3" s="42" t="s">
        <v>176</v>
      </c>
    </row>
    <row r="4" customFormat="false" ht="12.75" hidden="false" customHeight="false" outlineLevel="0" collapsed="false">
      <c r="B4" s="75" t="s">
        <v>123</v>
      </c>
      <c r="C4" s="75" t="s">
        <v>139</v>
      </c>
      <c r="D4" s="75" t="s">
        <v>17</v>
      </c>
      <c r="E4" s="75" t="s">
        <v>5</v>
      </c>
      <c r="F4" s="75" t="s">
        <v>140</v>
      </c>
      <c r="G4" s="75" t="s">
        <v>141</v>
      </c>
      <c r="H4" s="75" t="s">
        <v>142</v>
      </c>
      <c r="I4" s="75" t="s">
        <v>143</v>
      </c>
      <c r="J4" s="75" t="s">
        <v>144</v>
      </c>
      <c r="K4" s="75" t="s">
        <v>145</v>
      </c>
    </row>
    <row r="5" customFormat="false" ht="12.75" hidden="false" customHeight="false" outlineLevel="0" collapsed="false">
      <c r="A5" s="0" t="n">
        <v>1</v>
      </c>
      <c r="B5" s="0" t="s">
        <v>840</v>
      </c>
      <c r="C5" s="0" t="s">
        <v>400</v>
      </c>
      <c r="D5" s="26" t="n">
        <v>1586</v>
      </c>
      <c r="E5" s="0" t="s">
        <v>57</v>
      </c>
      <c r="G5" s="0" t="s">
        <v>185</v>
      </c>
      <c r="H5" s="76" t="n">
        <v>1</v>
      </c>
      <c r="I5" s="76"/>
      <c r="J5" s="0" t="s">
        <v>204</v>
      </c>
      <c r="K5" s="73" t="n">
        <f aca="false">H5*D5</f>
        <v>1586</v>
      </c>
    </row>
    <row r="6" customFormat="false" ht="12.75" hidden="false" customHeight="false" outlineLevel="0" collapsed="false">
      <c r="A6" s="0" t="n">
        <v>2</v>
      </c>
      <c r="B6" s="0" t="s">
        <v>841</v>
      </c>
      <c r="C6" s="0" t="s">
        <v>842</v>
      </c>
      <c r="D6" s="1" t="n">
        <v>714</v>
      </c>
      <c r="E6" s="0" t="s">
        <v>57</v>
      </c>
      <c r="G6" s="0" t="s">
        <v>185</v>
      </c>
      <c r="H6" s="76" t="n">
        <v>1</v>
      </c>
      <c r="I6" s="76"/>
      <c r="J6" s="0" t="s">
        <v>204</v>
      </c>
      <c r="K6" s="73" t="n">
        <f aca="false">H6*D6</f>
        <v>714</v>
      </c>
    </row>
    <row r="7" customFormat="false" ht="12.75" hidden="false" customHeight="false" outlineLevel="0" collapsed="false">
      <c r="A7" s="0" t="n">
        <v>3</v>
      </c>
      <c r="B7" s="0" t="s">
        <v>843</v>
      </c>
      <c r="C7" s="0" t="s">
        <v>844</v>
      </c>
      <c r="D7" s="1" t="n">
        <v>598</v>
      </c>
      <c r="E7" s="0" t="s">
        <v>845</v>
      </c>
      <c r="G7" s="0" t="s">
        <v>185</v>
      </c>
      <c r="H7" s="76" t="n">
        <v>1</v>
      </c>
      <c r="I7" s="76"/>
      <c r="J7" s="0" t="s">
        <v>204</v>
      </c>
      <c r="K7" s="73" t="n">
        <f aca="false">H7*D7</f>
        <v>598</v>
      </c>
    </row>
    <row r="8" customFormat="false" ht="12.75" hidden="false" customHeight="false" outlineLevel="0" collapsed="false">
      <c r="A8" s="0" t="n">
        <v>4</v>
      </c>
      <c r="B8" s="0" t="s">
        <v>846</v>
      </c>
      <c r="C8" s="0" t="s">
        <v>847</v>
      </c>
      <c r="D8" s="1" t="n">
        <v>495</v>
      </c>
      <c r="E8" s="0" t="s">
        <v>157</v>
      </c>
      <c r="G8" s="0" t="s">
        <v>185</v>
      </c>
      <c r="H8" s="76" t="n">
        <v>1</v>
      </c>
      <c r="I8" s="76"/>
      <c r="J8" s="0" t="s">
        <v>204</v>
      </c>
      <c r="K8" s="73" t="n">
        <f aca="false">H8*D8</f>
        <v>495</v>
      </c>
    </row>
    <row r="9" customFormat="false" ht="12.75" hidden="false" customHeight="false" outlineLevel="0" collapsed="false">
      <c r="A9" s="0" t="n">
        <v>5</v>
      </c>
      <c r="B9" s="0" t="s">
        <v>848</v>
      </c>
      <c r="C9" s="0" t="s">
        <v>849</v>
      </c>
      <c r="D9" s="1" t="n">
        <v>484</v>
      </c>
      <c r="E9" s="0" t="s">
        <v>170</v>
      </c>
      <c r="G9" s="0" t="s">
        <v>185</v>
      </c>
      <c r="H9" s="76" t="n">
        <v>1</v>
      </c>
      <c r="I9" s="76"/>
      <c r="J9" s="0" t="s">
        <v>204</v>
      </c>
      <c r="K9" s="73" t="n">
        <f aca="false">H9*D9</f>
        <v>484</v>
      </c>
    </row>
    <row r="10" customFormat="false" ht="12.75" hidden="false" customHeight="false" outlineLevel="0" collapsed="false">
      <c r="A10" s="0" t="n">
        <v>6</v>
      </c>
      <c r="B10" s="0" t="s">
        <v>850</v>
      </c>
      <c r="C10" s="0" t="s">
        <v>851</v>
      </c>
      <c r="D10" s="1" t="n">
        <v>345</v>
      </c>
      <c r="E10" s="0" t="s">
        <v>105</v>
      </c>
      <c r="F10" s="0" t="s">
        <v>412</v>
      </c>
      <c r="G10" s="0" t="s">
        <v>355</v>
      </c>
      <c r="H10" s="103" t="n">
        <v>0.4721</v>
      </c>
      <c r="I10" s="103" t="s">
        <v>852</v>
      </c>
      <c r="J10" s="103" t="s">
        <v>853</v>
      </c>
      <c r="K10" s="73" t="n">
        <f aca="false">H10*D10</f>
        <v>162.8745</v>
      </c>
    </row>
    <row r="11" customFormat="false" ht="12.75" hidden="false" customHeight="false" outlineLevel="0" collapsed="false">
      <c r="A11" s="0" t="n">
        <v>7</v>
      </c>
      <c r="B11" s="0" t="s">
        <v>720</v>
      </c>
      <c r="C11" s="0" t="s">
        <v>721</v>
      </c>
      <c r="D11" s="1" t="n">
        <v>330</v>
      </c>
      <c r="E11" s="0" t="s">
        <v>153</v>
      </c>
      <c r="F11" s="0" t="s">
        <v>179</v>
      </c>
      <c r="G11" s="0" t="s">
        <v>854</v>
      </c>
      <c r="H11" s="76" t="n">
        <v>0.35</v>
      </c>
      <c r="I11" s="76" t="s">
        <v>855</v>
      </c>
      <c r="J11" s="76" t="s">
        <v>856</v>
      </c>
      <c r="K11" s="73" t="n">
        <f aca="false">H11*D11</f>
        <v>115.5</v>
      </c>
    </row>
    <row r="12" customFormat="false" ht="12.75" hidden="false" customHeight="false" outlineLevel="0" collapsed="false">
      <c r="A12" s="0" t="n">
        <v>8</v>
      </c>
      <c r="B12" s="0" t="s">
        <v>724</v>
      </c>
      <c r="C12" s="0" t="s">
        <v>857</v>
      </c>
      <c r="D12" s="1" t="n">
        <v>260</v>
      </c>
      <c r="E12" s="0" t="s">
        <v>153</v>
      </c>
      <c r="F12" s="0" t="s">
        <v>179</v>
      </c>
      <c r="G12" s="0" t="s">
        <v>59</v>
      </c>
      <c r="H12" s="76" t="n">
        <v>0.5</v>
      </c>
      <c r="I12" s="76" t="s">
        <v>858</v>
      </c>
      <c r="J12" s="76" t="s">
        <v>859</v>
      </c>
      <c r="K12" s="73" t="n">
        <f aca="false">H12*D12</f>
        <v>130</v>
      </c>
    </row>
    <row r="13" customFormat="false" ht="12.75" hidden="false" customHeight="false" outlineLevel="0" collapsed="false">
      <c r="A13" s="0" t="n">
        <v>9</v>
      </c>
      <c r="B13" s="0" t="s">
        <v>728</v>
      </c>
      <c r="C13" s="0" t="s">
        <v>729</v>
      </c>
      <c r="D13" s="1" t="n">
        <v>250</v>
      </c>
      <c r="E13" s="0" t="s">
        <v>153</v>
      </c>
      <c r="F13" s="0" t="s">
        <v>179</v>
      </c>
      <c r="G13" s="0" t="s">
        <v>854</v>
      </c>
      <c r="H13" s="88" t="n">
        <v>0.641</v>
      </c>
      <c r="I13" s="88" t="s">
        <v>860</v>
      </c>
      <c r="J13" s="88" t="s">
        <v>856</v>
      </c>
      <c r="K13" s="73" t="n">
        <f aca="false">H13*D13</f>
        <v>160.25</v>
      </c>
    </row>
    <row r="14" customFormat="false" ht="12.75" hidden="false" customHeight="false" outlineLevel="0" collapsed="false">
      <c r="A14" s="0" t="n">
        <v>10</v>
      </c>
      <c r="B14" s="0" t="s">
        <v>731</v>
      </c>
      <c r="C14" s="0" t="s">
        <v>732</v>
      </c>
      <c r="D14" s="1" t="n">
        <v>240</v>
      </c>
      <c r="E14" s="0" t="s">
        <v>105</v>
      </c>
      <c r="F14" s="0" t="s">
        <v>412</v>
      </c>
      <c r="G14" s="0" t="s">
        <v>185</v>
      </c>
      <c r="H14" s="88" t="n">
        <v>0.423</v>
      </c>
      <c r="I14" s="88" t="s">
        <v>861</v>
      </c>
      <c r="J14" s="88" t="s">
        <v>862</v>
      </c>
      <c r="K14" s="73" t="n">
        <f aca="false">H14*D14</f>
        <v>101.52</v>
      </c>
    </row>
    <row r="15" customFormat="false" ht="12.75" hidden="false" customHeight="false" outlineLevel="0" collapsed="false">
      <c r="D15" s="1"/>
      <c r="H15" s="88"/>
      <c r="I15" s="88" t="s">
        <v>863</v>
      </c>
      <c r="J15" s="88" t="s">
        <v>864</v>
      </c>
      <c r="K15" s="73"/>
    </row>
    <row r="16" customFormat="false" ht="12.75" hidden="false" customHeight="false" outlineLevel="0" collapsed="false">
      <c r="A16" s="0" t="n">
        <v>11</v>
      </c>
      <c r="B16" s="0" t="s">
        <v>752</v>
      </c>
      <c r="C16" s="0" t="s">
        <v>753</v>
      </c>
      <c r="D16" s="1" t="n">
        <v>225</v>
      </c>
      <c r="E16" s="0" t="s">
        <v>153</v>
      </c>
      <c r="F16" s="0" t="s">
        <v>179</v>
      </c>
      <c r="G16" s="0" t="s">
        <v>59</v>
      </c>
      <c r="H16" s="77" t="n">
        <v>0.5</v>
      </c>
      <c r="I16" s="77" t="s">
        <v>865</v>
      </c>
      <c r="J16" s="77" t="s">
        <v>866</v>
      </c>
      <c r="K16" s="73" t="n">
        <f aca="false">H16*D16</f>
        <v>112.5</v>
      </c>
    </row>
    <row r="17" customFormat="false" ht="12.75" hidden="false" customHeight="false" outlineLevel="0" collapsed="false">
      <c r="A17" s="0" t="n">
        <v>12</v>
      </c>
      <c r="B17" s="0" t="s">
        <v>755</v>
      </c>
      <c r="C17" s="0" t="s">
        <v>756</v>
      </c>
      <c r="D17" s="1" t="n">
        <v>165</v>
      </c>
      <c r="E17" s="0" t="s">
        <v>105</v>
      </c>
      <c r="F17" s="0" t="s">
        <v>179</v>
      </c>
      <c r="G17" s="0" t="s">
        <v>185</v>
      </c>
      <c r="H17" s="88" t="n">
        <v>0.891</v>
      </c>
      <c r="I17" s="88" t="s">
        <v>867</v>
      </c>
      <c r="J17" s="88" t="s">
        <v>758</v>
      </c>
      <c r="K17" s="73" t="n">
        <f aca="false">H17*D17</f>
        <v>147.015</v>
      </c>
    </row>
    <row r="18" customFormat="false" ht="12.75" hidden="false" customHeight="false" outlineLevel="0" collapsed="false">
      <c r="A18" s="0" t="n">
        <v>13</v>
      </c>
      <c r="B18" s="0" t="s">
        <v>768</v>
      </c>
      <c r="C18" s="0" t="s">
        <v>769</v>
      </c>
      <c r="D18" s="1" t="n">
        <v>110</v>
      </c>
      <c r="E18" s="0" t="s">
        <v>770</v>
      </c>
      <c r="F18" s="0" t="s">
        <v>179</v>
      </c>
      <c r="G18" s="0" t="s">
        <v>59</v>
      </c>
      <c r="H18" s="77" t="n">
        <v>0.5</v>
      </c>
      <c r="I18" s="77" t="s">
        <v>868</v>
      </c>
      <c r="J18" s="77" t="s">
        <v>771</v>
      </c>
      <c r="K18" s="73" t="n">
        <f aca="false">H18*D18</f>
        <v>55</v>
      </c>
    </row>
    <row r="19" customFormat="false" ht="12.75" hidden="false" customHeight="false" outlineLevel="0" collapsed="false">
      <c r="A19" s="0" t="n">
        <v>14</v>
      </c>
      <c r="B19" s="0" t="s">
        <v>869</v>
      </c>
      <c r="C19" s="0" t="s">
        <v>870</v>
      </c>
      <c r="D19" s="1" t="n">
        <v>84</v>
      </c>
      <c r="E19" s="0" t="s">
        <v>170</v>
      </c>
      <c r="G19" s="0" t="s">
        <v>185</v>
      </c>
      <c r="H19" s="77" t="n">
        <v>1</v>
      </c>
      <c r="I19" s="77"/>
      <c r="J19" s="0" t="s">
        <v>204</v>
      </c>
      <c r="K19" s="73" t="n">
        <f aca="false">H19*D19</f>
        <v>84</v>
      </c>
    </row>
    <row r="20" customFormat="false" ht="12.75" hidden="false" customHeight="false" outlineLevel="0" collapsed="false">
      <c r="A20" s="0" t="n">
        <v>15</v>
      </c>
      <c r="B20" s="0" t="s">
        <v>777</v>
      </c>
      <c r="C20" s="0" t="s">
        <v>778</v>
      </c>
      <c r="D20" s="1" t="n">
        <v>83</v>
      </c>
      <c r="E20" s="0" t="s">
        <v>770</v>
      </c>
      <c r="F20" s="0" t="s">
        <v>321</v>
      </c>
      <c r="G20" s="0" t="s">
        <v>59</v>
      </c>
      <c r="H20" s="88" t="n">
        <v>0.675</v>
      </c>
      <c r="I20" s="88" t="s">
        <v>871</v>
      </c>
      <c r="J20" s="88" t="s">
        <v>872</v>
      </c>
      <c r="K20" s="73" t="n">
        <f aca="false">H20*D20</f>
        <v>56.025</v>
      </c>
    </row>
    <row r="21" customFormat="false" ht="12.75" hidden="false" customHeight="false" outlineLevel="0" collapsed="false">
      <c r="A21" s="0" t="n">
        <v>16</v>
      </c>
      <c r="B21" s="79" t="s">
        <v>772</v>
      </c>
      <c r="C21" s="79" t="s">
        <v>773</v>
      </c>
      <c r="D21" s="78" t="n">
        <v>83</v>
      </c>
      <c r="E21" s="79" t="s">
        <v>774</v>
      </c>
      <c r="F21" s="79"/>
      <c r="G21" s="79" t="s">
        <v>59</v>
      </c>
      <c r="H21" s="81" t="n">
        <v>0.5</v>
      </c>
      <c r="I21" s="81" t="s">
        <v>873</v>
      </c>
      <c r="J21" s="81" t="s">
        <v>800</v>
      </c>
      <c r="K21" s="71" t="n">
        <f aca="false">H21*D21</f>
        <v>41.5</v>
      </c>
    </row>
    <row r="22" customFormat="false" ht="13.5" hidden="false" customHeight="false" outlineLevel="0" collapsed="false">
      <c r="D22" s="83" t="n">
        <f aca="false">SUM(D5:D21)</f>
        <v>6052</v>
      </c>
      <c r="E22" s="84"/>
      <c r="F22" s="84"/>
      <c r="G22" s="84"/>
      <c r="H22" s="85"/>
      <c r="I22" s="85"/>
      <c r="J22" s="85"/>
      <c r="K22" s="83" t="n">
        <f aca="false">SUM(K5:K21)</f>
        <v>5043.1845</v>
      </c>
    </row>
    <row r="23" customFormat="false" ht="13.5" hidden="false" customHeight="false" outlineLevel="0" collapsed="false">
      <c r="D23" s="40"/>
      <c r="E23" s="86"/>
      <c r="F23" s="86"/>
      <c r="G23" s="86"/>
      <c r="H23" s="87"/>
      <c r="I23" s="87"/>
      <c r="J23" s="87"/>
      <c r="K23" s="40"/>
    </row>
    <row r="24" customFormat="false" ht="12.75" hidden="false" customHeight="false" outlineLevel="0" collapsed="false">
      <c r="D24" s="40"/>
      <c r="E24" s="86"/>
      <c r="F24" s="86"/>
      <c r="G24" s="86"/>
      <c r="H24" s="87"/>
      <c r="I24" s="87"/>
      <c r="J24" s="87"/>
      <c r="K24" s="40"/>
    </row>
    <row r="25" customFormat="false" ht="12.75" hidden="false" customHeight="false" outlineLevel="0" collapsed="false">
      <c r="A25" s="42" t="s">
        <v>233</v>
      </c>
      <c r="D25" s="40"/>
      <c r="E25" s="86"/>
      <c r="F25" s="86"/>
      <c r="G25" s="86"/>
      <c r="H25" s="87"/>
      <c r="I25" s="87"/>
      <c r="J25" s="87"/>
      <c r="K25" s="40"/>
    </row>
    <row r="26" customFormat="false" ht="12.75" hidden="false" customHeight="false" outlineLevel="0" collapsed="false">
      <c r="A26" s="42"/>
      <c r="D26" s="40"/>
      <c r="E26" s="86"/>
      <c r="F26" s="86"/>
      <c r="G26" s="86"/>
      <c r="H26" s="87"/>
      <c r="I26" s="87"/>
      <c r="J26" s="87"/>
      <c r="K26" s="40"/>
    </row>
    <row r="27" customFormat="false" ht="12.75" hidden="false" customHeight="false" outlineLevel="0" collapsed="false">
      <c r="A27" s="0" t="n">
        <v>1</v>
      </c>
      <c r="B27" s="0" t="s">
        <v>874</v>
      </c>
      <c r="C27" s="0" t="s">
        <v>875</v>
      </c>
      <c r="D27" s="1" t="n">
        <v>474</v>
      </c>
      <c r="E27" s="0" t="s">
        <v>105</v>
      </c>
      <c r="H27" s="76" t="n">
        <v>0.5</v>
      </c>
      <c r="I27" s="76" t="s">
        <v>876</v>
      </c>
      <c r="J27" s="76" t="s">
        <v>877</v>
      </c>
      <c r="K27" s="73" t="n">
        <f aca="false">H27*D27</f>
        <v>237</v>
      </c>
    </row>
    <row r="28" customFormat="false" ht="12.75" hidden="false" customHeight="false" outlineLevel="0" collapsed="false">
      <c r="A28" s="0" t="n">
        <v>2</v>
      </c>
      <c r="B28" s="79" t="s">
        <v>878</v>
      </c>
      <c r="C28" s="79" t="s">
        <v>879</v>
      </c>
      <c r="D28" s="78" t="n">
        <v>37</v>
      </c>
      <c r="E28" s="79" t="s">
        <v>880</v>
      </c>
      <c r="F28" s="79"/>
      <c r="G28" s="79"/>
      <c r="H28" s="123" t="n">
        <v>0.643</v>
      </c>
      <c r="I28" s="123" t="s">
        <v>881</v>
      </c>
      <c r="J28" s="123" t="s">
        <v>882</v>
      </c>
      <c r="K28" s="71" t="n">
        <f aca="false">H28*D28</f>
        <v>23.791</v>
      </c>
    </row>
    <row r="29" customFormat="false" ht="13.5" hidden="false" customHeight="false" outlineLevel="0" collapsed="false">
      <c r="D29" s="83" t="n">
        <f aca="false">SUM(D27:D28)</f>
        <v>511</v>
      </c>
      <c r="E29" s="84"/>
      <c r="F29" s="84"/>
      <c r="G29" s="84"/>
      <c r="H29" s="85"/>
      <c r="I29" s="85"/>
      <c r="J29" s="85"/>
      <c r="K29" s="83" t="n">
        <f aca="false">SUM(K27:K28)</f>
        <v>260.791</v>
      </c>
    </row>
    <row r="30" customFormat="false" ht="13.5" hidden="false" customHeight="false" outlineLevel="0" collapsed="false">
      <c r="A30" s="42"/>
      <c r="D30" s="40"/>
      <c r="E30" s="86"/>
      <c r="F30" s="86"/>
      <c r="G30" s="86"/>
      <c r="H30" s="87"/>
      <c r="I30" s="87"/>
      <c r="J30" s="87"/>
      <c r="K30" s="40"/>
    </row>
    <row r="31" customFormat="false" ht="12.75" hidden="false" customHeight="false" outlineLevel="0" collapsed="false">
      <c r="D31" s="74"/>
    </row>
    <row r="32" customFormat="false" ht="12.75" hidden="false" customHeight="false" outlineLevel="0" collapsed="false">
      <c r="A32" s="42" t="s">
        <v>505</v>
      </c>
    </row>
    <row r="33" customFormat="false" ht="12.75" hidden="false" customHeight="false" outlineLevel="0" collapsed="false">
      <c r="B33" s="75" t="s">
        <v>123</v>
      </c>
      <c r="C33" s="75" t="s">
        <v>139</v>
      </c>
      <c r="D33" s="75" t="s">
        <v>17</v>
      </c>
      <c r="E33" s="75" t="s">
        <v>5</v>
      </c>
      <c r="F33" s="75" t="s">
        <v>140</v>
      </c>
      <c r="G33" s="75" t="s">
        <v>141</v>
      </c>
      <c r="H33" s="75" t="s">
        <v>142</v>
      </c>
      <c r="I33" s="75" t="s">
        <v>143</v>
      </c>
      <c r="J33" s="75" t="s">
        <v>144</v>
      </c>
      <c r="K33" s="75" t="s">
        <v>145</v>
      </c>
    </row>
    <row r="34" customFormat="false" ht="12.75" hidden="false" customHeight="false" outlineLevel="0" collapsed="false">
      <c r="A34" s="0" t="n">
        <v>1</v>
      </c>
      <c r="B34" s="79" t="s">
        <v>883</v>
      </c>
      <c r="C34" s="79" t="s">
        <v>884</v>
      </c>
      <c r="D34" s="26" t="n">
        <v>370</v>
      </c>
      <c r="E34" s="0" t="s">
        <v>105</v>
      </c>
      <c r="G34" s="0" t="s">
        <v>185</v>
      </c>
      <c r="H34" s="76" t="n">
        <v>1</v>
      </c>
      <c r="I34" s="76"/>
      <c r="J34" s="0" t="s">
        <v>204</v>
      </c>
      <c r="K34" s="73" t="n">
        <f aca="false">H34*D34</f>
        <v>370</v>
      </c>
    </row>
    <row r="35" customFormat="false" ht="13.5" hidden="false" customHeight="false" outlineLevel="0" collapsed="false">
      <c r="D35" s="121" t="n">
        <f aca="false">SUM(D34)</f>
        <v>370</v>
      </c>
      <c r="E35" s="89"/>
      <c r="F35" s="89"/>
      <c r="G35" s="89"/>
      <c r="H35" s="90"/>
      <c r="I35" s="90"/>
      <c r="J35" s="90"/>
      <c r="K35" s="121" t="n">
        <f aca="false">SUM(K34)</f>
        <v>370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42" t="s">
        <v>252</v>
      </c>
    </row>
    <row r="39" customFormat="false" ht="12.75" hidden="false" customHeight="false" outlineLevel="0" collapsed="false">
      <c r="B39" s="75" t="s">
        <v>123</v>
      </c>
      <c r="C39" s="75" t="s">
        <v>139</v>
      </c>
      <c r="D39" s="75" t="s">
        <v>17</v>
      </c>
      <c r="E39" s="75" t="s">
        <v>5</v>
      </c>
      <c r="F39" s="75" t="s">
        <v>140</v>
      </c>
      <c r="G39" s="75" t="s">
        <v>141</v>
      </c>
      <c r="H39" s="75" t="s">
        <v>142</v>
      </c>
      <c r="I39" s="75" t="s">
        <v>143</v>
      </c>
      <c r="J39" s="75" t="s">
        <v>144</v>
      </c>
      <c r="K39" s="75" t="s">
        <v>145</v>
      </c>
    </row>
    <row r="40" customFormat="false" ht="12.75" hidden="false" customHeight="false" outlineLevel="0" collapsed="false">
      <c r="A40" s="0" t="n">
        <v>1</v>
      </c>
      <c r="B40" s="0" t="s">
        <v>885</v>
      </c>
      <c r="C40" s="0" t="s">
        <v>886</v>
      </c>
      <c r="D40" s="26" t="n">
        <v>1080</v>
      </c>
      <c r="E40" s="0" t="s">
        <v>105</v>
      </c>
      <c r="H40" s="76" t="n">
        <v>1</v>
      </c>
      <c r="I40" s="76"/>
      <c r="J40" s="0" t="s">
        <v>204</v>
      </c>
      <c r="K40" s="73" t="n">
        <f aca="false">H40*D40</f>
        <v>1080</v>
      </c>
    </row>
    <row r="41" customFormat="false" ht="12.75" hidden="false" customHeight="false" outlineLevel="0" collapsed="false">
      <c r="A41" s="0" t="n">
        <v>2</v>
      </c>
      <c r="B41" s="0" t="s">
        <v>887</v>
      </c>
      <c r="C41" s="0" t="s">
        <v>888</v>
      </c>
      <c r="D41" s="26" t="n">
        <v>1080</v>
      </c>
      <c r="E41" s="0" t="s">
        <v>105</v>
      </c>
      <c r="H41" s="76" t="n">
        <v>1</v>
      </c>
      <c r="I41" s="76"/>
      <c r="J41" s="0" t="s">
        <v>204</v>
      </c>
      <c r="K41" s="73" t="n">
        <f aca="false">H41*D41</f>
        <v>1080</v>
      </c>
    </row>
    <row r="42" customFormat="false" ht="12.75" hidden="false" customHeight="false" outlineLevel="0" collapsed="false">
      <c r="A42" s="0" t="n">
        <v>3</v>
      </c>
      <c r="B42" s="0" t="s">
        <v>889</v>
      </c>
      <c r="C42" s="0" t="s">
        <v>890</v>
      </c>
      <c r="D42" s="26" t="n">
        <v>1022</v>
      </c>
      <c r="E42" s="0" t="s">
        <v>105</v>
      </c>
      <c r="H42" s="76" t="n">
        <v>1</v>
      </c>
      <c r="I42" s="76"/>
      <c r="J42" s="0" t="s">
        <v>204</v>
      </c>
      <c r="K42" s="73" t="n">
        <f aca="false">H42*D42</f>
        <v>1022</v>
      </c>
    </row>
    <row r="43" customFormat="false" ht="12.75" hidden="false" customHeight="false" outlineLevel="0" collapsed="false">
      <c r="A43" s="0" t="n">
        <v>4</v>
      </c>
      <c r="B43" s="0" t="s">
        <v>891</v>
      </c>
      <c r="C43" s="0" t="s">
        <v>892</v>
      </c>
      <c r="D43" s="26" t="n">
        <v>1022</v>
      </c>
      <c r="E43" s="0" t="s">
        <v>105</v>
      </c>
      <c r="H43" s="76" t="n">
        <v>1</v>
      </c>
      <c r="I43" s="76"/>
      <c r="J43" s="0" t="s">
        <v>204</v>
      </c>
      <c r="K43" s="73" t="n">
        <f aca="false">H43*D43</f>
        <v>1022</v>
      </c>
    </row>
    <row r="44" customFormat="false" ht="12.75" hidden="false" customHeight="false" outlineLevel="0" collapsed="false">
      <c r="A44" s="0" t="n">
        <v>5</v>
      </c>
      <c r="B44" s="0" t="s">
        <v>893</v>
      </c>
      <c r="C44" s="0" t="s">
        <v>894</v>
      </c>
      <c r="D44" s="26" t="n">
        <v>1020</v>
      </c>
      <c r="E44" s="0" t="s">
        <v>105</v>
      </c>
      <c r="H44" s="76" t="n">
        <v>1</v>
      </c>
      <c r="I44" s="76"/>
      <c r="J44" s="0" t="s">
        <v>204</v>
      </c>
      <c r="K44" s="73" t="n">
        <f aca="false">H44*D44</f>
        <v>1020</v>
      </c>
    </row>
    <row r="45" customFormat="false" ht="12.75" hidden="false" customHeight="false" outlineLevel="0" collapsed="false">
      <c r="A45" s="0" t="n">
        <v>6</v>
      </c>
      <c r="B45" s="0" t="s">
        <v>895</v>
      </c>
      <c r="C45" s="0" t="s">
        <v>400</v>
      </c>
      <c r="D45" s="26" t="n">
        <v>800</v>
      </c>
      <c r="E45" s="0" t="s">
        <v>105</v>
      </c>
      <c r="H45" s="76" t="n">
        <v>1</v>
      </c>
      <c r="I45" s="76"/>
      <c r="J45" s="0" t="s">
        <v>204</v>
      </c>
      <c r="K45" s="73" t="n">
        <f aca="false">H45*D45</f>
        <v>800</v>
      </c>
    </row>
    <row r="46" customFormat="false" ht="12.75" hidden="false" customHeight="false" outlineLevel="0" collapsed="false">
      <c r="A46" s="0" t="n">
        <v>7</v>
      </c>
      <c r="B46" s="0" t="s">
        <v>896</v>
      </c>
      <c r="C46" s="0" t="s">
        <v>897</v>
      </c>
      <c r="D46" s="26" t="n">
        <v>800</v>
      </c>
      <c r="E46" s="0" t="s">
        <v>105</v>
      </c>
      <c r="H46" s="76" t="n">
        <v>1</v>
      </c>
      <c r="I46" s="76"/>
      <c r="J46" s="0" t="s">
        <v>204</v>
      </c>
      <c r="K46" s="73" t="n">
        <f aca="false">H46*D46</f>
        <v>800</v>
      </c>
    </row>
    <row r="47" customFormat="false" ht="12.75" hidden="false" customHeight="false" outlineLevel="0" collapsed="false">
      <c r="A47" s="0" t="n">
        <v>8</v>
      </c>
      <c r="B47" s="0" t="s">
        <v>898</v>
      </c>
      <c r="C47" s="0" t="s">
        <v>899</v>
      </c>
      <c r="D47" s="26" t="n">
        <v>792</v>
      </c>
      <c r="E47" s="0" t="s">
        <v>105</v>
      </c>
      <c r="H47" s="76" t="n">
        <v>1</v>
      </c>
      <c r="I47" s="76"/>
      <c r="J47" s="0" t="s">
        <v>204</v>
      </c>
      <c r="K47" s="73" t="n">
        <f aca="false">H47*D47</f>
        <v>792</v>
      </c>
    </row>
    <row r="48" customFormat="false" ht="12.75" hidden="false" customHeight="false" outlineLevel="0" collapsed="false">
      <c r="A48" s="18" t="n">
        <v>9</v>
      </c>
      <c r="B48" s="18" t="s">
        <v>900</v>
      </c>
      <c r="C48" s="18" t="s">
        <v>901</v>
      </c>
      <c r="D48" s="26" t="n">
        <v>516</v>
      </c>
      <c r="E48" s="0" t="s">
        <v>105</v>
      </c>
      <c r="H48" s="76" t="n">
        <v>1</v>
      </c>
      <c r="I48" s="76"/>
      <c r="J48" s="0" t="s">
        <v>204</v>
      </c>
      <c r="K48" s="73" t="n">
        <f aca="false">H48*D48</f>
        <v>516</v>
      </c>
    </row>
    <row r="49" customFormat="false" ht="12.75" hidden="false" customHeight="false" outlineLevel="0" collapsed="false">
      <c r="A49" s="0" t="n">
        <v>10</v>
      </c>
      <c r="B49" s="79" t="s">
        <v>902</v>
      </c>
      <c r="C49" s="79" t="s">
        <v>903</v>
      </c>
      <c r="D49" s="26" t="n">
        <v>500</v>
      </c>
      <c r="E49" s="0" t="s">
        <v>105</v>
      </c>
      <c r="H49" s="76" t="n">
        <v>1</v>
      </c>
      <c r="I49" s="76"/>
      <c r="J49" s="0" t="s">
        <v>204</v>
      </c>
      <c r="K49" s="73" t="n">
        <f aca="false">H49*D49</f>
        <v>500</v>
      </c>
    </row>
    <row r="50" customFormat="false" ht="13.5" hidden="false" customHeight="false" outlineLevel="0" collapsed="false">
      <c r="D50" s="121" t="n">
        <f aca="false">SUM(D40:D49)</f>
        <v>8632</v>
      </c>
      <c r="E50" s="89"/>
      <c r="F50" s="89"/>
      <c r="G50" s="89"/>
      <c r="H50" s="90"/>
      <c r="I50" s="90"/>
      <c r="J50" s="90"/>
      <c r="K50" s="121" t="n">
        <f aca="false">SUM(K40:K49)</f>
        <v>8632</v>
      </c>
    </row>
    <row r="51" customFormat="false" ht="13.5" hidden="false" customHeight="false" outlineLevel="0" collapsed="false"/>
    <row r="52" customFormat="false" ht="12.75" hidden="false" customHeight="false" outlineLevel="0" collapsed="false">
      <c r="A52" s="42"/>
    </row>
    <row r="53" customFormat="false" ht="15.75" hidden="false" customHeight="false" outlineLevel="0" collapsed="false">
      <c r="A53" s="122" t="s">
        <v>835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9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B25" activeCellId="0" sqref="B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30.56"/>
    <col collapsed="false" customWidth="true" hidden="false" outlineLevel="0" max="3" min="3" style="0" width="12.7"/>
    <col collapsed="false" customWidth="true" hidden="false" outlineLevel="0" max="4" min="4" style="0" width="14.85"/>
    <col collapsed="false" customWidth="true" hidden="false" outlineLevel="0" max="5" min="5" style="0" width="13.28"/>
    <col collapsed="false" customWidth="true" hidden="false" outlineLevel="0" max="17" min="6" style="0" width="12.7"/>
    <col collapsed="false" customWidth="true" hidden="false" outlineLevel="0" max="18" min="18" style="0" width="6.56"/>
    <col collapsed="false" customWidth="true" hidden="false" outlineLevel="0" max="19" min="19" style="0" width="5.85"/>
    <col collapsed="false" customWidth="true" hidden="false" outlineLevel="0" max="23" min="20" style="0" width="20.56"/>
    <col collapsed="false" customWidth="true" hidden="false" outlineLevel="0" max="24" min="24" style="0" width="18.14"/>
    <col collapsed="false" customWidth="true" hidden="false" outlineLevel="0" max="25" min="25" style="0" width="12.85"/>
  </cols>
  <sheetData>
    <row r="1" customFormat="false" ht="23.25" hidden="false" customHeight="false" outlineLevel="0" collapsed="false">
      <c r="A1" s="53" t="s">
        <v>904</v>
      </c>
    </row>
    <row r="2" customFormat="false" ht="12.75" hidden="false" customHeight="false" outlineLevel="0" collapsed="false">
      <c r="A2" s="54"/>
    </row>
    <row r="3" customFormat="false" ht="12.75" hidden="false" customHeight="false" outlineLevel="0" collapsed="false">
      <c r="A3" s="54"/>
    </row>
    <row r="5" customFormat="false" ht="12.75" hidden="false" customHeight="false" outlineLevel="0" collapsed="false">
      <c r="A5" s="42" t="s">
        <v>112</v>
      </c>
      <c r="B5" s="0" t="s">
        <v>905</v>
      </c>
    </row>
    <row r="6" customFormat="false" ht="12.75" hidden="false" customHeight="false" outlineLevel="0" collapsed="false">
      <c r="A6" s="54"/>
      <c r="B6" s="0" t="s">
        <v>645</v>
      </c>
    </row>
    <row r="7" customFormat="false" ht="12.75" hidden="false" customHeight="false" outlineLevel="0" collapsed="false">
      <c r="B7" s="0" t="s">
        <v>906</v>
      </c>
    </row>
    <row r="8" customFormat="false" ht="12.75" hidden="false" customHeight="false" outlineLevel="0" collapsed="false">
      <c r="A8" s="42"/>
      <c r="B8" s="0" t="s">
        <v>907</v>
      </c>
    </row>
    <row r="9" customFormat="false" ht="12.75" hidden="false" customHeight="false" outlineLevel="0" collapsed="false">
      <c r="A9" s="42"/>
      <c r="B9" s="0" t="s">
        <v>908</v>
      </c>
    </row>
    <row r="10" customFormat="false" ht="12.75" hidden="false" customHeight="false" outlineLevel="0" collapsed="false">
      <c r="A10" s="42"/>
    </row>
    <row r="11" customFormat="false" ht="12.75" hidden="false" customHeight="false" outlineLevel="0" collapsed="false">
      <c r="A11" s="42" t="s">
        <v>114</v>
      </c>
      <c r="B11" s="0" t="s">
        <v>909</v>
      </c>
    </row>
    <row r="12" customFormat="false" ht="12.75" hidden="false" customHeight="false" outlineLevel="0" collapsed="false">
      <c r="A12" s="42"/>
      <c r="B12" s="0" t="s">
        <v>910</v>
      </c>
    </row>
    <row r="13" customFormat="false" ht="12.75" hidden="false" customHeight="false" outlineLevel="0" collapsed="false">
      <c r="A13" s="42"/>
      <c r="B13" s="0" t="s">
        <v>911</v>
      </c>
    </row>
    <row r="14" customFormat="false" ht="12.75" hidden="false" customHeight="false" outlineLevel="0" collapsed="false">
      <c r="A14" s="42"/>
      <c r="B14" s="0" t="s">
        <v>912</v>
      </c>
    </row>
    <row r="15" customFormat="false" ht="12.75" hidden="false" customHeight="false" outlineLevel="0" collapsed="false">
      <c r="A15" s="42"/>
      <c r="B15" s="0" t="s">
        <v>913</v>
      </c>
    </row>
    <row r="16" customFormat="false" ht="12.75" hidden="false" customHeight="false" outlineLevel="0" collapsed="false">
      <c r="A16" s="42"/>
      <c r="B16" s="0" t="s">
        <v>914</v>
      </c>
    </row>
    <row r="17" customFormat="false" ht="12.75" hidden="false" customHeight="false" outlineLevel="0" collapsed="false">
      <c r="A17" s="42"/>
      <c r="B17" s="0" t="s">
        <v>915</v>
      </c>
    </row>
    <row r="18" customFormat="false" ht="12.75" hidden="false" customHeight="false" outlineLevel="0" collapsed="false">
      <c r="A18" s="42"/>
    </row>
    <row r="19" customFormat="false" ht="12.75" hidden="false" customHeight="false" outlineLevel="0" collapsed="false">
      <c r="A19" s="42" t="s">
        <v>116</v>
      </c>
      <c r="B19" s="55" t="s">
        <v>117</v>
      </c>
      <c r="C19" s="56"/>
      <c r="D19" s="57"/>
      <c r="E19" s="58"/>
      <c r="F19" s="56"/>
      <c r="G19" s="57"/>
      <c r="H19" s="58"/>
      <c r="I19" s="56"/>
      <c r="J19" s="57"/>
      <c r="K19" s="58"/>
      <c r="L19" s="59"/>
      <c r="M19" s="57" t="s">
        <v>2</v>
      </c>
      <c r="N19" s="58"/>
      <c r="O19" s="59"/>
      <c r="P19" s="57" t="s">
        <v>6</v>
      </c>
      <c r="Q19" s="58"/>
    </row>
    <row r="20" customFormat="false" ht="12.75" hidden="false" customHeight="false" outlineLevel="0" collapsed="false">
      <c r="A20" s="18"/>
      <c r="B20" s="13" t="s">
        <v>118</v>
      </c>
      <c r="C20" s="13" t="s">
        <v>119</v>
      </c>
      <c r="D20" s="13"/>
      <c r="E20" s="13"/>
      <c r="F20" s="13" t="s">
        <v>120</v>
      </c>
      <c r="G20" s="13"/>
      <c r="H20" s="13"/>
      <c r="I20" s="13" t="s">
        <v>121</v>
      </c>
      <c r="J20" s="13"/>
      <c r="K20" s="13"/>
      <c r="L20" s="60" t="s">
        <v>12</v>
      </c>
      <c r="M20" s="4" t="s">
        <v>13</v>
      </c>
      <c r="N20" s="61" t="s">
        <v>14</v>
      </c>
      <c r="O20" s="60" t="s">
        <v>12</v>
      </c>
      <c r="P20" s="4" t="s">
        <v>13</v>
      </c>
      <c r="Q20" s="61" t="s">
        <v>14</v>
      </c>
    </row>
    <row r="21" customFormat="false" ht="12.75" hidden="false" customHeight="false" outlineLevel="0" collapsed="false">
      <c r="B21" s="62" t="s">
        <v>122</v>
      </c>
      <c r="C21" s="63" t="s">
        <v>123</v>
      </c>
      <c r="D21" s="64" t="s">
        <v>17</v>
      </c>
      <c r="E21" s="65" t="s">
        <v>124</v>
      </c>
      <c r="F21" s="60" t="s">
        <v>123</v>
      </c>
      <c r="G21" s="4" t="s">
        <v>17</v>
      </c>
      <c r="H21" s="61" t="s">
        <v>124</v>
      </c>
      <c r="I21" s="60" t="s">
        <v>123</v>
      </c>
      <c r="J21" s="4" t="s">
        <v>17</v>
      </c>
      <c r="K21" s="61" t="s">
        <v>124</v>
      </c>
      <c r="L21" s="63" t="s">
        <v>17</v>
      </c>
      <c r="M21" s="64" t="s">
        <v>17</v>
      </c>
      <c r="N21" s="65" t="s">
        <v>17</v>
      </c>
      <c r="O21" s="63" t="s">
        <v>17</v>
      </c>
      <c r="P21" s="64" t="s">
        <v>17</v>
      </c>
      <c r="Q21" s="65" t="s">
        <v>17</v>
      </c>
    </row>
    <row r="22" customFormat="false" ht="12.75" hidden="false" customHeight="false" outlineLevel="0" collapsed="false">
      <c r="B22" s="66" t="n">
        <f aca="false">L22+M22</f>
        <v>13007.76875</v>
      </c>
      <c r="C22" s="67" t="n">
        <v>60</v>
      </c>
      <c r="D22" s="68" t="n">
        <v>26648.7</v>
      </c>
      <c r="E22" s="69" t="n">
        <v>22057.32715</v>
      </c>
      <c r="F22" s="67" t="n">
        <v>4</v>
      </c>
      <c r="G22" s="68" t="n">
        <v>1797</v>
      </c>
      <c r="H22" s="69" t="n">
        <v>713.368</v>
      </c>
      <c r="I22" s="67" t="n">
        <v>3</v>
      </c>
      <c r="J22" s="68" t="n">
        <v>1500</v>
      </c>
      <c r="K22" s="69" t="n">
        <v>643</v>
      </c>
      <c r="L22" s="70" t="n">
        <v>13007.76875</v>
      </c>
      <c r="M22" s="71" t="n">
        <v>0</v>
      </c>
      <c r="N22" s="69" t="n">
        <v>250</v>
      </c>
      <c r="O22" s="70" t="n">
        <v>9049.5584</v>
      </c>
      <c r="P22" s="71" t="n">
        <v>713.368</v>
      </c>
      <c r="Q22" s="69" t="n">
        <v>393</v>
      </c>
    </row>
    <row r="24" customFormat="false" ht="12.75" hidden="false" customHeight="false" outlineLevel="0" collapsed="false">
      <c r="A24" s="42" t="s">
        <v>126</v>
      </c>
      <c r="B24" s="0" t="s">
        <v>916</v>
      </c>
      <c r="C24" s="74"/>
      <c r="E24" s="74"/>
    </row>
    <row r="25" customFormat="false" ht="12.75" hidden="false" customHeight="false" outlineLevel="0" collapsed="false">
      <c r="C25" s="74"/>
      <c r="D25" s="74"/>
    </row>
    <row r="26" customFormat="false" ht="12.75" hidden="false" customHeight="false" outlineLevel="0" collapsed="false">
      <c r="A26" s="42" t="s">
        <v>128</v>
      </c>
      <c r="B26" s="0" t="s">
        <v>131</v>
      </c>
    </row>
    <row r="28" customFormat="false" ht="12.75" hidden="false" customHeight="false" outlineLevel="0" collapsed="false">
      <c r="A28" s="42" t="s">
        <v>130</v>
      </c>
      <c r="B28" s="0" t="s">
        <v>131</v>
      </c>
    </row>
    <row r="30" customFormat="false" ht="12.75" hidden="false" customHeight="false" outlineLevel="0" collapsed="false">
      <c r="A30" s="42" t="s">
        <v>132</v>
      </c>
      <c r="B30" s="0" t="s">
        <v>917</v>
      </c>
    </row>
    <row r="32" customFormat="false" ht="12.75" hidden="false" customHeight="false" outlineLevel="0" collapsed="false">
      <c r="A32" s="42" t="s">
        <v>133</v>
      </c>
      <c r="B32" s="0" t="s">
        <v>918</v>
      </c>
    </row>
    <row r="34" customFormat="false" ht="12.75" hidden="false" customHeight="false" outlineLevel="0" collapsed="false">
      <c r="A34" s="42" t="s">
        <v>135</v>
      </c>
      <c r="B34" s="0" t="s">
        <v>919</v>
      </c>
    </row>
    <row r="39" customFormat="false" ht="15" hidden="false" customHeight="true" outlineLevel="0" collapsed="false"/>
  </sheetData>
  <mergeCells count="3">
    <mergeCell ref="C20:E20"/>
    <mergeCell ref="F20:H20"/>
    <mergeCell ref="I20:K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29.2812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7.41"/>
    <col collapsed="false" customWidth="true" hidden="false" outlineLevel="0" max="3" min="3" style="0" width="29.71"/>
    <col collapsed="false" customWidth="true" hidden="false" outlineLevel="0" max="4" min="4" style="0" width="17.56"/>
    <col collapsed="false" customWidth="true" hidden="false" outlineLevel="0" max="5" min="5" style="0" width="19.14"/>
    <col collapsed="false" customWidth="true" hidden="false" outlineLevel="0" max="6" min="6" style="0" width="22.56"/>
    <col collapsed="false" customWidth="true" hidden="false" outlineLevel="0" max="7" min="7" style="0" width="31.28"/>
    <col collapsed="false" customWidth="true" hidden="false" outlineLevel="0" max="8" min="8" style="0" width="17.56"/>
    <col collapsed="false" customWidth="true" hidden="false" outlineLevel="0" max="9" min="9" style="0" width="46.56"/>
    <col collapsed="false" customWidth="true" hidden="false" outlineLevel="0" max="10" min="10" style="0" width="36.85"/>
    <col collapsed="false" customWidth="true" hidden="false" outlineLevel="0" max="11" min="11" style="0" width="17.56"/>
    <col collapsed="false" customWidth="true" hidden="false" outlineLevel="0" max="12" min="12" style="0" width="11.42"/>
    <col collapsed="false" customWidth="true" hidden="false" outlineLevel="0" max="13" min="13" style="0" width="4.56"/>
    <col collapsed="false" customWidth="true" hidden="false" outlineLevel="0" max="14" min="14" style="0" width="23.28"/>
    <col collapsed="false" customWidth="true" hidden="false" outlineLevel="0" max="15" min="15" style="0" width="29.71"/>
    <col collapsed="false" customWidth="true" hidden="false" outlineLevel="0" max="16" min="16" style="0" width="17.56"/>
    <col collapsed="false" customWidth="true" hidden="false" outlineLevel="0" max="17" min="17" style="0" width="19.14"/>
    <col collapsed="false" customWidth="true" hidden="false" outlineLevel="0" max="18" min="18" style="0" width="19.85"/>
    <col collapsed="false" customWidth="true" hidden="false" outlineLevel="0" max="19" min="19" style="0" width="42.99"/>
    <col collapsed="false" customWidth="true" hidden="false" outlineLevel="0" max="21" min="20" style="0" width="17.56"/>
  </cols>
  <sheetData>
    <row r="1" customFormat="false" ht="12.75" hidden="false" customHeight="false" outlineLevel="0" collapsed="false">
      <c r="A1" s="42" t="s">
        <v>137</v>
      </c>
    </row>
    <row r="2" customFormat="false" ht="12.75" hidden="false" customHeight="false" outlineLevel="0" collapsed="false">
      <c r="D2" s="74"/>
      <c r="K2" s="74"/>
    </row>
    <row r="3" customFormat="false" ht="12.75" hidden="false" customHeight="false" outlineLevel="0" collapsed="false">
      <c r="A3" s="42" t="s">
        <v>176</v>
      </c>
    </row>
    <row r="4" customFormat="false" ht="12.75" hidden="false" customHeight="false" outlineLevel="0" collapsed="false">
      <c r="B4" s="75" t="s">
        <v>123</v>
      </c>
      <c r="C4" s="75" t="s">
        <v>139</v>
      </c>
      <c r="D4" s="75" t="s">
        <v>17</v>
      </c>
      <c r="E4" s="75" t="s">
        <v>5</v>
      </c>
      <c r="F4" s="75" t="s">
        <v>140</v>
      </c>
      <c r="G4" s="75" t="s">
        <v>141</v>
      </c>
      <c r="H4" s="75" t="s">
        <v>142</v>
      </c>
      <c r="I4" s="75" t="s">
        <v>143</v>
      </c>
      <c r="J4" s="75" t="s">
        <v>144</v>
      </c>
      <c r="K4" s="75" t="s">
        <v>145</v>
      </c>
    </row>
    <row r="5" customFormat="false" ht="12.75" hidden="false" customHeight="false" outlineLevel="0" collapsed="false">
      <c r="A5" s="0" t="n">
        <v>1</v>
      </c>
      <c r="B5" s="1" t="s">
        <v>920</v>
      </c>
      <c r="C5" s="0" t="s">
        <v>921</v>
      </c>
      <c r="D5" s="26" t="n">
        <v>9510</v>
      </c>
      <c r="E5" s="0" t="s">
        <v>164</v>
      </c>
      <c r="H5" s="76" t="n">
        <v>1</v>
      </c>
      <c r="I5" s="76"/>
      <c r="J5" s="76"/>
      <c r="K5" s="73" t="n">
        <f aca="false">H5*D5</f>
        <v>9510</v>
      </c>
    </row>
    <row r="6" customFormat="false" ht="12.75" hidden="false" customHeight="false" outlineLevel="0" collapsed="false">
      <c r="A6" s="0" t="n">
        <v>1</v>
      </c>
      <c r="B6" s="1" t="s">
        <v>922</v>
      </c>
      <c r="C6" s="0" t="s">
        <v>923</v>
      </c>
      <c r="D6" s="26" t="n">
        <v>1884</v>
      </c>
      <c r="E6" s="0" t="s">
        <v>153</v>
      </c>
      <c r="H6" s="76" t="n">
        <v>1</v>
      </c>
      <c r="I6" s="76"/>
      <c r="J6" s="76"/>
      <c r="K6" s="73" t="n">
        <f aca="false">H6*D6</f>
        <v>1884</v>
      </c>
    </row>
    <row r="7" customFormat="false" ht="12.75" hidden="false" customHeight="false" outlineLevel="0" collapsed="false">
      <c r="A7" s="0" t="n">
        <v>2</v>
      </c>
      <c r="B7" s="1" t="s">
        <v>924</v>
      </c>
      <c r="C7" s="0" t="s">
        <v>764</v>
      </c>
      <c r="D7" s="1" t="n">
        <v>356</v>
      </c>
      <c r="E7" s="0" t="s">
        <v>105</v>
      </c>
      <c r="F7" s="0" t="s">
        <v>179</v>
      </c>
      <c r="H7" s="76" t="n">
        <v>0.25</v>
      </c>
      <c r="I7" s="76" t="s">
        <v>925</v>
      </c>
      <c r="J7" s="76" t="s">
        <v>751</v>
      </c>
      <c r="K7" s="73" t="n">
        <f aca="false">H7*D7</f>
        <v>89</v>
      </c>
    </row>
    <row r="8" customFormat="false" ht="12.75" hidden="false" customHeight="false" outlineLevel="0" collapsed="false">
      <c r="A8" s="0" t="n">
        <v>3</v>
      </c>
      <c r="B8" s="1" t="s">
        <v>926</v>
      </c>
      <c r="C8" s="0" t="s">
        <v>927</v>
      </c>
      <c r="D8" s="1" t="n">
        <v>340</v>
      </c>
      <c r="E8" s="0" t="s">
        <v>105</v>
      </c>
      <c r="H8" s="76" t="n">
        <v>0.5</v>
      </c>
      <c r="I8" s="0" t="s">
        <v>928</v>
      </c>
      <c r="J8" s="76" t="s">
        <v>751</v>
      </c>
      <c r="K8" s="73" t="n">
        <f aca="false">H8*D8</f>
        <v>170</v>
      </c>
    </row>
    <row r="9" customFormat="false" ht="12.75" hidden="false" customHeight="false" outlineLevel="0" collapsed="false">
      <c r="A9" s="0" t="n">
        <v>4</v>
      </c>
      <c r="B9" s="1" t="s">
        <v>929</v>
      </c>
      <c r="C9" s="0" t="s">
        <v>680</v>
      </c>
      <c r="D9" s="1" t="n">
        <v>286</v>
      </c>
      <c r="E9" s="0" t="s">
        <v>105</v>
      </c>
      <c r="F9" s="0" t="s">
        <v>930</v>
      </c>
      <c r="H9" s="76" t="n">
        <v>0.5</v>
      </c>
      <c r="I9" s="76" t="s">
        <v>931</v>
      </c>
      <c r="J9" s="76" t="s">
        <v>932</v>
      </c>
      <c r="K9" s="73" t="n">
        <f aca="false">H9*D9</f>
        <v>143</v>
      </c>
    </row>
    <row r="10" customFormat="false" ht="12.75" hidden="false" customHeight="false" outlineLevel="0" collapsed="false">
      <c r="A10" s="0" t="n">
        <v>5</v>
      </c>
      <c r="B10" s="1" t="s">
        <v>933</v>
      </c>
      <c r="C10" s="0" t="s">
        <v>934</v>
      </c>
      <c r="D10" s="1" t="n">
        <v>240</v>
      </c>
      <c r="E10" s="0" t="s">
        <v>105</v>
      </c>
      <c r="H10" s="76" t="n">
        <v>0.5</v>
      </c>
      <c r="I10" s="76" t="s">
        <v>935</v>
      </c>
      <c r="J10" s="76" t="s">
        <v>751</v>
      </c>
      <c r="K10" s="73" t="n">
        <f aca="false">H10*D10</f>
        <v>120</v>
      </c>
    </row>
    <row r="11" customFormat="false" ht="12.75" hidden="false" customHeight="false" outlineLevel="0" collapsed="false">
      <c r="A11" s="0" t="n">
        <v>6</v>
      </c>
      <c r="B11" s="1" t="s">
        <v>936</v>
      </c>
      <c r="C11" s="0" t="s">
        <v>937</v>
      </c>
      <c r="D11" s="1" t="n">
        <v>165</v>
      </c>
      <c r="E11" s="0" t="s">
        <v>105</v>
      </c>
      <c r="F11" s="0" t="s">
        <v>179</v>
      </c>
      <c r="H11" s="124" t="n">
        <v>0.00375</v>
      </c>
      <c r="I11" s="124" t="s">
        <v>938</v>
      </c>
      <c r="J11" s="124" t="s">
        <v>939</v>
      </c>
      <c r="K11" s="100" t="n">
        <f aca="false">H11*D11</f>
        <v>0.61875</v>
      </c>
    </row>
    <row r="12" customFormat="false" ht="12.75" hidden="false" customHeight="false" outlineLevel="0" collapsed="false">
      <c r="A12" s="0" t="n">
        <v>7</v>
      </c>
      <c r="B12" s="1" t="s">
        <v>940</v>
      </c>
      <c r="C12" s="0" t="s">
        <v>941</v>
      </c>
      <c r="D12" s="1" t="n">
        <v>150</v>
      </c>
      <c r="E12" s="0" t="s">
        <v>105</v>
      </c>
      <c r="F12" s="0" t="s">
        <v>179</v>
      </c>
      <c r="H12" s="77" t="n">
        <v>0.5</v>
      </c>
      <c r="I12" s="77" t="s">
        <v>935</v>
      </c>
      <c r="J12" s="77" t="s">
        <v>942</v>
      </c>
      <c r="K12" s="73" t="n">
        <f aca="false">H12*D12</f>
        <v>75</v>
      </c>
    </row>
    <row r="13" customFormat="false" ht="12.75" hidden="false" customHeight="false" outlineLevel="0" collapsed="false">
      <c r="A13" s="0" t="n">
        <v>8</v>
      </c>
      <c r="B13" s="1" t="s">
        <v>763</v>
      </c>
      <c r="C13" s="0" t="s">
        <v>764</v>
      </c>
      <c r="D13" s="1" t="n">
        <v>110</v>
      </c>
      <c r="E13" s="0" t="s">
        <v>153</v>
      </c>
      <c r="H13" s="77" t="n">
        <v>0.5</v>
      </c>
      <c r="I13" s="77" t="s">
        <v>865</v>
      </c>
      <c r="J13" s="77" t="s">
        <v>751</v>
      </c>
      <c r="K13" s="73" t="n">
        <f aca="false">H13*D13</f>
        <v>55</v>
      </c>
    </row>
    <row r="14" customFormat="false" ht="12.75" hidden="false" customHeight="false" outlineLevel="0" collapsed="false">
      <c r="A14" s="18" t="n">
        <v>9</v>
      </c>
      <c r="B14" s="10" t="s">
        <v>943</v>
      </c>
      <c r="C14" s="18" t="s">
        <v>944</v>
      </c>
      <c r="D14" s="10" t="n">
        <v>80</v>
      </c>
      <c r="E14" s="18" t="s">
        <v>585</v>
      </c>
      <c r="F14" s="18"/>
      <c r="G14" s="18"/>
      <c r="H14" s="77" t="n">
        <v>0.5</v>
      </c>
      <c r="I14" s="77" t="s">
        <v>945</v>
      </c>
      <c r="J14" s="77" t="s">
        <v>946</v>
      </c>
      <c r="K14" s="73" t="n">
        <f aca="false">H14*D14</f>
        <v>40</v>
      </c>
      <c r="L14" s="18"/>
      <c r="M14" s="18"/>
      <c r="N14" s="18"/>
    </row>
    <row r="15" customFormat="false" ht="12.75" hidden="false" customHeight="false" outlineLevel="0" collapsed="false">
      <c r="B15" s="78"/>
      <c r="C15" s="79"/>
      <c r="D15" s="78"/>
      <c r="E15" s="79"/>
      <c r="F15" s="79"/>
      <c r="G15" s="79"/>
      <c r="H15" s="81"/>
      <c r="I15" s="81" t="s">
        <v>947</v>
      </c>
      <c r="J15" s="81"/>
      <c r="K15" s="71"/>
    </row>
    <row r="16" customFormat="false" ht="13.5" hidden="false" customHeight="false" outlineLevel="0" collapsed="false">
      <c r="D16" s="83" t="n">
        <f aca="false">SUM(D5:D15)</f>
        <v>13121</v>
      </c>
      <c r="E16" s="84"/>
      <c r="F16" s="84"/>
      <c r="G16" s="84"/>
      <c r="H16" s="85"/>
      <c r="I16" s="85"/>
      <c r="J16" s="85"/>
      <c r="K16" s="83" t="n">
        <f aca="false">SUM(K5:K15)</f>
        <v>12086.61875</v>
      </c>
    </row>
    <row r="17" customFormat="false" ht="13.5" hidden="false" customHeight="false" outlineLevel="0" collapsed="false">
      <c r="D17" s="74"/>
      <c r="H17" s="76"/>
      <c r="I17" s="76"/>
      <c r="J17" s="76"/>
      <c r="K17" s="73"/>
    </row>
    <row r="18" customFormat="false" ht="12.75" hidden="false" customHeight="false" outlineLevel="0" collapsed="false">
      <c r="D18" s="74"/>
      <c r="H18" s="76"/>
      <c r="I18" s="76"/>
      <c r="J18" s="76"/>
      <c r="K18" s="73"/>
    </row>
    <row r="19" customFormat="false" ht="12.75" hidden="false" customHeight="false" outlineLevel="0" collapsed="false">
      <c r="A19" s="42" t="s">
        <v>233</v>
      </c>
      <c r="D19" s="74"/>
      <c r="H19" s="76"/>
      <c r="I19" s="76"/>
      <c r="J19" s="76"/>
      <c r="K19" s="73"/>
    </row>
    <row r="20" customFormat="false" ht="12.75" hidden="false" customHeight="false" outlineLevel="0" collapsed="false">
      <c r="D20" s="74"/>
      <c r="H20" s="76"/>
      <c r="I20" s="76"/>
      <c r="J20" s="76"/>
      <c r="K20" s="73"/>
    </row>
    <row r="21" customFormat="false" ht="12.75" hidden="false" customHeight="false" outlineLevel="0" collapsed="false">
      <c r="A21" s="0" t="n">
        <v>1</v>
      </c>
      <c r="B21" s="1" t="s">
        <v>948</v>
      </c>
      <c r="C21" s="0" t="s">
        <v>949</v>
      </c>
      <c r="D21" s="1" t="n">
        <v>385</v>
      </c>
      <c r="E21" s="0" t="s">
        <v>105</v>
      </c>
      <c r="F21" s="0" t="s">
        <v>179</v>
      </c>
      <c r="H21" s="76" t="n">
        <v>0.49</v>
      </c>
      <c r="I21" s="76" t="s">
        <v>950</v>
      </c>
      <c r="J21" s="76" t="s">
        <v>87</v>
      </c>
      <c r="K21" s="73" t="n">
        <f aca="false">H21*D21</f>
        <v>188.65</v>
      </c>
    </row>
    <row r="22" customFormat="false" ht="12.75" hidden="false" customHeight="false" outlineLevel="0" collapsed="false">
      <c r="A22" s="0" t="n">
        <v>2</v>
      </c>
      <c r="B22" s="1" t="s">
        <v>951</v>
      </c>
      <c r="C22" s="0" t="s">
        <v>952</v>
      </c>
      <c r="D22" s="1" t="n">
        <v>300</v>
      </c>
      <c r="E22" s="0" t="s">
        <v>105</v>
      </c>
      <c r="H22" s="76" t="n">
        <v>0.5</v>
      </c>
      <c r="I22" s="76" t="s">
        <v>953</v>
      </c>
      <c r="J22" s="0" t="s">
        <v>87</v>
      </c>
      <c r="K22" s="73" t="n">
        <f aca="false">H22*D22</f>
        <v>150</v>
      </c>
    </row>
    <row r="23" customFormat="false" ht="12.75" hidden="false" customHeight="false" outlineLevel="0" collapsed="false">
      <c r="A23" s="0" t="n">
        <v>3</v>
      </c>
      <c r="B23" s="1" t="s">
        <v>954</v>
      </c>
      <c r="C23" s="0" t="s">
        <v>952</v>
      </c>
      <c r="D23" s="1" t="n">
        <v>300</v>
      </c>
      <c r="E23" s="0" t="s">
        <v>105</v>
      </c>
      <c r="H23" s="76" t="n">
        <v>0.5</v>
      </c>
      <c r="I23" s="76" t="s">
        <v>953</v>
      </c>
      <c r="J23" s="0" t="s">
        <v>87</v>
      </c>
      <c r="K23" s="73" t="n">
        <f aca="false">H23*D23</f>
        <v>150</v>
      </c>
    </row>
    <row r="24" customFormat="false" ht="12.75" hidden="false" customHeight="false" outlineLevel="0" collapsed="false">
      <c r="A24" s="0" t="n">
        <v>4</v>
      </c>
      <c r="B24" s="1" t="s">
        <v>955</v>
      </c>
      <c r="C24" s="0" t="s">
        <v>956</v>
      </c>
      <c r="D24" s="1" t="n">
        <v>225</v>
      </c>
      <c r="E24" s="0" t="s">
        <v>105</v>
      </c>
      <c r="F24" s="0" t="s">
        <v>179</v>
      </c>
      <c r="H24" s="76" t="n">
        <v>0.5</v>
      </c>
      <c r="I24" s="76" t="s">
        <v>957</v>
      </c>
      <c r="J24" s="0" t="s">
        <v>958</v>
      </c>
      <c r="K24" s="100" t="n">
        <f aca="false">H24*D24</f>
        <v>112.5</v>
      </c>
    </row>
    <row r="25" customFormat="false" ht="12.75" hidden="false" customHeight="false" outlineLevel="0" collapsed="false">
      <c r="A25" s="0" t="n">
        <v>5</v>
      </c>
      <c r="B25" s="1" t="s">
        <v>959</v>
      </c>
      <c r="C25" s="0" t="s">
        <v>960</v>
      </c>
      <c r="D25" s="1" t="n">
        <v>210</v>
      </c>
      <c r="E25" s="0" t="s">
        <v>105</v>
      </c>
      <c r="H25" s="76" t="n">
        <v>0.5</v>
      </c>
      <c r="I25" s="76" t="s">
        <v>961</v>
      </c>
      <c r="J25" s="76" t="s">
        <v>962</v>
      </c>
      <c r="K25" s="73" t="n">
        <f aca="false">H25*D25</f>
        <v>105</v>
      </c>
    </row>
    <row r="26" customFormat="false" ht="12.75" hidden="false" customHeight="false" outlineLevel="0" collapsed="false">
      <c r="A26" s="0" t="n">
        <v>6</v>
      </c>
      <c r="B26" s="1" t="s">
        <v>963</v>
      </c>
      <c r="C26" s="0" t="s">
        <v>964</v>
      </c>
      <c r="D26" s="1" t="n">
        <v>90</v>
      </c>
      <c r="E26" s="0" t="s">
        <v>105</v>
      </c>
      <c r="F26" s="0" t="s">
        <v>179</v>
      </c>
      <c r="H26" s="77" t="n">
        <v>0.5</v>
      </c>
      <c r="I26" s="77" t="s">
        <v>965</v>
      </c>
      <c r="J26" s="76" t="s">
        <v>962</v>
      </c>
      <c r="K26" s="73" t="n">
        <f aca="false">H26*D26</f>
        <v>45</v>
      </c>
    </row>
    <row r="27" customFormat="false" ht="12.75" hidden="false" customHeight="false" outlineLevel="0" collapsed="false">
      <c r="A27" s="0" t="n">
        <v>7</v>
      </c>
      <c r="B27" s="1" t="s">
        <v>966</v>
      </c>
      <c r="C27" s="0" t="s">
        <v>967</v>
      </c>
      <c r="D27" s="1" t="n">
        <v>80</v>
      </c>
      <c r="E27" s="0" t="s">
        <v>968</v>
      </c>
      <c r="H27" s="77" t="n">
        <v>0.5</v>
      </c>
      <c r="I27" s="77" t="s">
        <v>969</v>
      </c>
      <c r="J27" s="77" t="s">
        <v>970</v>
      </c>
      <c r="K27" s="73" t="n">
        <f aca="false">H27*D27</f>
        <v>40</v>
      </c>
    </row>
    <row r="28" customFormat="false" ht="12.75" hidden="false" customHeight="false" outlineLevel="0" collapsed="false">
      <c r="A28" s="0" t="n">
        <v>8</v>
      </c>
      <c r="B28" s="1" t="s">
        <v>971</v>
      </c>
      <c r="C28" s="0" t="s">
        <v>972</v>
      </c>
      <c r="D28" s="1" t="n">
        <v>80</v>
      </c>
      <c r="E28" s="0" t="s">
        <v>105</v>
      </c>
      <c r="F28" s="0" t="s">
        <v>179</v>
      </c>
      <c r="H28" s="77" t="n">
        <v>0.3</v>
      </c>
      <c r="I28" s="77" t="s">
        <v>973</v>
      </c>
      <c r="J28" s="0" t="s">
        <v>974</v>
      </c>
      <c r="K28" s="73" t="n">
        <f aca="false">H28*D28</f>
        <v>24</v>
      </c>
    </row>
    <row r="29" customFormat="false" ht="12.75" hidden="false" customHeight="false" outlineLevel="0" collapsed="false">
      <c r="A29" s="0" t="n">
        <v>9</v>
      </c>
      <c r="B29" s="10" t="s">
        <v>975</v>
      </c>
      <c r="C29" s="18" t="s">
        <v>967</v>
      </c>
      <c r="D29" s="10" t="n">
        <v>60</v>
      </c>
      <c r="E29" s="18" t="s">
        <v>968</v>
      </c>
      <c r="F29" s="18"/>
      <c r="G29" s="18"/>
      <c r="H29" s="77" t="n">
        <v>0.5</v>
      </c>
      <c r="I29" s="77" t="s">
        <v>969</v>
      </c>
      <c r="J29" s="77" t="s">
        <v>970</v>
      </c>
      <c r="K29" s="73" t="n">
        <f aca="false">H29*D29</f>
        <v>30</v>
      </c>
    </row>
    <row r="30" customFormat="false" ht="12.75" hidden="false" customHeight="false" outlineLevel="0" collapsed="false">
      <c r="A30" s="0" t="n">
        <v>10</v>
      </c>
      <c r="B30" s="1" t="s">
        <v>976</v>
      </c>
      <c r="C30" s="0" t="s">
        <v>956</v>
      </c>
      <c r="D30" s="1" t="n">
        <v>38</v>
      </c>
      <c r="E30" s="0" t="s">
        <v>105</v>
      </c>
      <c r="H30" s="77" t="n">
        <v>0.5</v>
      </c>
      <c r="I30" s="77" t="s">
        <v>953</v>
      </c>
      <c r="J30" s="77" t="s">
        <v>491</v>
      </c>
      <c r="K30" s="73" t="n">
        <f aca="false">H30*D30</f>
        <v>19</v>
      </c>
    </row>
    <row r="31" customFormat="false" ht="12.75" hidden="false" customHeight="false" outlineLevel="0" collapsed="false">
      <c r="A31" s="0" t="n">
        <v>11</v>
      </c>
      <c r="B31" s="1" t="s">
        <v>977</v>
      </c>
      <c r="C31" s="0" t="s">
        <v>978</v>
      </c>
      <c r="D31" s="1" t="n">
        <v>38</v>
      </c>
      <c r="E31" s="0" t="s">
        <v>105</v>
      </c>
      <c r="H31" s="77" t="n">
        <v>0.5</v>
      </c>
      <c r="I31" s="77" t="s">
        <v>953</v>
      </c>
      <c r="J31" s="77" t="s">
        <v>491</v>
      </c>
      <c r="K31" s="73" t="n">
        <f aca="false">H31*D31</f>
        <v>19</v>
      </c>
    </row>
    <row r="32" customFormat="false" ht="12.75" hidden="false" customHeight="false" outlineLevel="0" collapsed="false">
      <c r="A32" s="0" t="n">
        <v>12</v>
      </c>
      <c r="B32" s="1" t="s">
        <v>979</v>
      </c>
      <c r="C32" s="0" t="s">
        <v>978</v>
      </c>
      <c r="D32" s="1" t="n">
        <v>38</v>
      </c>
      <c r="E32" s="0" t="s">
        <v>105</v>
      </c>
      <c r="H32" s="77" t="n">
        <v>0.5</v>
      </c>
      <c r="I32" s="77" t="s">
        <v>953</v>
      </c>
      <c r="J32" s="77" t="s">
        <v>491</v>
      </c>
      <c r="K32" s="73" t="n">
        <f aca="false">H32*D32</f>
        <v>19</v>
      </c>
    </row>
    <row r="33" customFormat="false" ht="12.75" hidden="false" customHeight="false" outlineLevel="0" collapsed="false">
      <c r="A33" s="0" t="n">
        <v>13</v>
      </c>
      <c r="B33" s="78" t="s">
        <v>980</v>
      </c>
      <c r="C33" s="79" t="s">
        <v>981</v>
      </c>
      <c r="D33" s="78" t="n">
        <v>38</v>
      </c>
      <c r="E33" s="79" t="s">
        <v>105</v>
      </c>
      <c r="F33" s="79"/>
      <c r="G33" s="79"/>
      <c r="H33" s="81" t="n">
        <v>0.5</v>
      </c>
      <c r="I33" s="81" t="s">
        <v>953</v>
      </c>
      <c r="J33" s="81" t="s">
        <v>491</v>
      </c>
      <c r="K33" s="71" t="n">
        <f aca="false">H33*D33</f>
        <v>19</v>
      </c>
    </row>
    <row r="34" customFormat="false" ht="13.5" hidden="false" customHeight="false" outlineLevel="0" collapsed="false">
      <c r="D34" s="83" t="n">
        <f aca="false">SUM(D21:D33)</f>
        <v>1882</v>
      </c>
      <c r="E34" s="84"/>
      <c r="F34" s="84"/>
      <c r="G34" s="84"/>
      <c r="H34" s="85"/>
      <c r="I34" s="85"/>
      <c r="J34" s="85"/>
      <c r="K34" s="83" t="n">
        <f aca="false">SUM(K21:K33)</f>
        <v>921.15</v>
      </c>
    </row>
    <row r="35" customFormat="false" ht="13.5" hidden="false" customHeight="false" outlineLevel="0" collapsed="false">
      <c r="D35" s="74"/>
      <c r="H35" s="76"/>
      <c r="I35" s="76"/>
      <c r="J35" s="76"/>
      <c r="K35" s="73"/>
    </row>
    <row r="36" customFormat="false" ht="12.75" hidden="false" customHeight="false" outlineLevel="0" collapsed="false">
      <c r="D36" s="74"/>
      <c r="H36" s="76"/>
      <c r="I36" s="76"/>
      <c r="J36" s="76"/>
      <c r="K36" s="73"/>
    </row>
    <row r="37" customFormat="false" ht="12.75" hidden="false" customHeight="false" outlineLevel="0" collapsed="false">
      <c r="A37" s="42" t="s">
        <v>252</v>
      </c>
    </row>
    <row r="38" customFormat="false" ht="12.75" hidden="false" customHeight="false" outlineLevel="0" collapsed="false">
      <c r="B38" s="75" t="s">
        <v>123</v>
      </c>
      <c r="C38" s="75" t="s">
        <v>139</v>
      </c>
      <c r="D38" s="75" t="s">
        <v>17</v>
      </c>
      <c r="E38" s="75" t="s">
        <v>5</v>
      </c>
      <c r="F38" s="75" t="s">
        <v>140</v>
      </c>
      <c r="G38" s="75" t="s">
        <v>141</v>
      </c>
      <c r="H38" s="75" t="s">
        <v>142</v>
      </c>
      <c r="I38" s="75" t="s">
        <v>143</v>
      </c>
      <c r="J38" s="75" t="s">
        <v>144</v>
      </c>
      <c r="K38" s="75" t="s">
        <v>145</v>
      </c>
    </row>
    <row r="39" customFormat="false" ht="12.75" hidden="false" customHeight="false" outlineLevel="0" collapsed="false">
      <c r="A39" s="0" t="n">
        <v>1</v>
      </c>
      <c r="B39" s="79" t="s">
        <v>982</v>
      </c>
      <c r="C39" s="79" t="s">
        <v>956</v>
      </c>
      <c r="D39" s="1" t="n">
        <v>500</v>
      </c>
      <c r="E39" s="0" t="s">
        <v>105</v>
      </c>
      <c r="F39" s="0" t="s">
        <v>298</v>
      </c>
      <c r="H39" s="76" t="n">
        <v>0.5</v>
      </c>
      <c r="I39" s="76" t="s">
        <v>957</v>
      </c>
      <c r="J39" s="76" t="s">
        <v>204</v>
      </c>
      <c r="K39" s="73" t="n">
        <f aca="false">H39*D39</f>
        <v>250</v>
      </c>
    </row>
    <row r="40" customFormat="false" ht="13.5" hidden="false" customHeight="false" outlineLevel="0" collapsed="false">
      <c r="D40" s="121" t="n">
        <f aca="false">SUM(D39)</f>
        <v>500</v>
      </c>
      <c r="E40" s="89"/>
      <c r="F40" s="89"/>
      <c r="G40" s="89"/>
      <c r="H40" s="90"/>
      <c r="I40" s="90"/>
      <c r="J40" s="90"/>
      <c r="K40" s="121" t="n">
        <f aca="false">SUM(K39)</f>
        <v>250</v>
      </c>
    </row>
    <row r="41" customFormat="false" ht="13.5" hidden="false" customHeight="false" outlineLevel="0" collapsed="false"/>
    <row r="43" customFormat="false" ht="12.75" hidden="false" customHeight="false" outlineLevel="0" collapsed="false">
      <c r="A43" s="42" t="s">
        <v>260</v>
      </c>
      <c r="K43" s="73"/>
    </row>
    <row r="44" customFormat="false" ht="12.75" hidden="false" customHeight="false" outlineLevel="0" collapsed="false">
      <c r="B44" s="75" t="s">
        <v>123</v>
      </c>
      <c r="C44" s="75" t="s">
        <v>139</v>
      </c>
      <c r="D44" s="75" t="s">
        <v>17</v>
      </c>
      <c r="E44" s="75" t="s">
        <v>5</v>
      </c>
      <c r="F44" s="75" t="s">
        <v>140</v>
      </c>
      <c r="G44" s="75" t="s">
        <v>141</v>
      </c>
      <c r="H44" s="75" t="s">
        <v>142</v>
      </c>
      <c r="I44" s="75" t="s">
        <v>143</v>
      </c>
      <c r="J44" s="75" t="s">
        <v>144</v>
      </c>
      <c r="K44" s="75" t="s">
        <v>145</v>
      </c>
    </row>
    <row r="45" customFormat="false" ht="12.75" hidden="false" customHeight="false" outlineLevel="0" collapsed="false">
      <c r="A45" s="0" t="n">
        <v>1</v>
      </c>
      <c r="B45" s="1" t="s">
        <v>983</v>
      </c>
      <c r="C45" s="0" t="s">
        <v>984</v>
      </c>
      <c r="D45" s="26" t="n">
        <v>1960</v>
      </c>
      <c r="E45" s="0" t="s">
        <v>153</v>
      </c>
      <c r="H45" s="92" t="n">
        <v>1</v>
      </c>
      <c r="I45" s="92"/>
      <c r="J45" s="92"/>
      <c r="K45" s="73" t="n">
        <f aca="false">H45*D45</f>
        <v>1960</v>
      </c>
    </row>
    <row r="46" customFormat="false" ht="12.75" hidden="false" customHeight="false" outlineLevel="0" collapsed="false">
      <c r="A46" s="0" t="n">
        <v>2</v>
      </c>
      <c r="B46" s="1" t="s">
        <v>985</v>
      </c>
      <c r="C46" s="0" t="s">
        <v>986</v>
      </c>
      <c r="D46" s="26" t="n">
        <v>1926</v>
      </c>
      <c r="E46" s="0" t="s">
        <v>153</v>
      </c>
      <c r="H46" s="92" t="n">
        <v>1</v>
      </c>
      <c r="I46" s="92"/>
      <c r="J46" s="92"/>
      <c r="K46" s="73" t="n">
        <f aca="false">H46*D46</f>
        <v>1926</v>
      </c>
    </row>
    <row r="47" customFormat="false" ht="12.75" hidden="false" customHeight="false" outlineLevel="0" collapsed="false">
      <c r="A47" s="0" t="n">
        <v>3</v>
      </c>
      <c r="B47" s="1" t="s">
        <v>987</v>
      </c>
      <c r="C47" s="0" t="s">
        <v>988</v>
      </c>
      <c r="D47" s="26" t="n">
        <v>1728</v>
      </c>
      <c r="E47" s="0" t="s">
        <v>170</v>
      </c>
      <c r="H47" s="92" t="n">
        <v>1</v>
      </c>
      <c r="I47" s="92"/>
      <c r="J47" s="92"/>
      <c r="K47" s="73" t="n">
        <f aca="false">H47*D47</f>
        <v>1728</v>
      </c>
    </row>
    <row r="48" customFormat="false" ht="12.75" hidden="false" customHeight="false" outlineLevel="0" collapsed="false">
      <c r="A48" s="0" t="n">
        <v>4</v>
      </c>
      <c r="B48" s="1" t="s">
        <v>989</v>
      </c>
      <c r="C48" s="0" t="s">
        <v>990</v>
      </c>
      <c r="D48" s="26" t="n">
        <v>1230</v>
      </c>
      <c r="E48" s="0" t="s">
        <v>153</v>
      </c>
      <c r="H48" s="92" t="n">
        <v>0.4</v>
      </c>
      <c r="I48" s="92" t="s">
        <v>991</v>
      </c>
      <c r="J48" s="0" t="s">
        <v>992</v>
      </c>
      <c r="K48" s="73" t="n">
        <f aca="false">H48*D48</f>
        <v>492</v>
      </c>
      <c r="L48" s="76"/>
    </row>
    <row r="49" customFormat="false" ht="12.75" hidden="false" customHeight="false" outlineLevel="0" collapsed="false">
      <c r="A49" s="0" t="n">
        <v>5</v>
      </c>
      <c r="B49" s="1" t="s">
        <v>993</v>
      </c>
      <c r="C49" s="0" t="s">
        <v>994</v>
      </c>
      <c r="D49" s="26" t="n">
        <v>1000</v>
      </c>
      <c r="E49" s="0" t="s">
        <v>153</v>
      </c>
      <c r="H49" s="92" t="n">
        <v>1</v>
      </c>
      <c r="I49" s="92"/>
      <c r="J49" s="92" t="s">
        <v>995</v>
      </c>
      <c r="K49" s="73" t="n">
        <f aca="false">H49*D49</f>
        <v>1000</v>
      </c>
    </row>
    <row r="50" customFormat="false" ht="12.75" hidden="false" customHeight="false" outlineLevel="0" collapsed="false">
      <c r="A50" s="0" t="n">
        <v>6</v>
      </c>
      <c r="B50" s="1" t="s">
        <v>996</v>
      </c>
      <c r="C50" s="0" t="s">
        <v>997</v>
      </c>
      <c r="D50" s="26" t="n">
        <v>464</v>
      </c>
      <c r="E50" s="0" t="s">
        <v>170</v>
      </c>
      <c r="H50" s="92" t="n">
        <v>0.4</v>
      </c>
      <c r="I50" s="92" t="s">
        <v>998</v>
      </c>
      <c r="J50" s="92"/>
      <c r="K50" s="73" t="n">
        <f aca="false">H50*D50</f>
        <v>185.6</v>
      </c>
    </row>
    <row r="51" customFormat="false" ht="12.75" hidden="false" customHeight="false" outlineLevel="0" collapsed="false">
      <c r="A51" s="0" t="n">
        <v>7</v>
      </c>
      <c r="B51" s="1" t="s">
        <v>999</v>
      </c>
      <c r="C51" s="0" t="s">
        <v>997</v>
      </c>
      <c r="D51" s="26" t="n">
        <v>432</v>
      </c>
      <c r="E51" s="0" t="s">
        <v>170</v>
      </c>
      <c r="H51" s="92" t="n">
        <v>0.4</v>
      </c>
      <c r="I51" s="92" t="s">
        <v>998</v>
      </c>
      <c r="J51" s="92"/>
      <c r="K51" s="73" t="n">
        <f aca="false">H51*D51</f>
        <v>172.8</v>
      </c>
    </row>
    <row r="52" customFormat="false" ht="12.75" hidden="false" customHeight="false" outlineLevel="0" collapsed="false">
      <c r="A52" s="0" t="n">
        <v>8</v>
      </c>
      <c r="B52" s="1" t="s">
        <v>1000</v>
      </c>
      <c r="C52" s="0" t="s">
        <v>997</v>
      </c>
      <c r="D52" s="26" t="n">
        <v>396</v>
      </c>
      <c r="E52" s="0" t="s">
        <v>105</v>
      </c>
      <c r="H52" s="92" t="n">
        <v>0.4</v>
      </c>
      <c r="I52" s="92" t="s">
        <v>998</v>
      </c>
      <c r="J52" s="92"/>
      <c r="K52" s="73" t="n">
        <f aca="false">H52*D52</f>
        <v>158.4</v>
      </c>
    </row>
    <row r="53" customFormat="false" ht="12.75" hidden="false" customHeight="false" outlineLevel="0" collapsed="false">
      <c r="A53" s="0" t="n">
        <v>9</v>
      </c>
      <c r="B53" s="1" t="s">
        <v>1001</v>
      </c>
      <c r="C53" s="1" t="s">
        <v>1002</v>
      </c>
      <c r="D53" s="26" t="n">
        <v>360</v>
      </c>
      <c r="E53" s="0" t="s">
        <v>170</v>
      </c>
      <c r="H53" s="92" t="n">
        <v>1</v>
      </c>
      <c r="I53" s="92"/>
      <c r="J53" s="92"/>
      <c r="K53" s="73" t="n">
        <f aca="false">H53*D53</f>
        <v>360</v>
      </c>
    </row>
    <row r="54" customFormat="false" ht="12.75" hidden="false" customHeight="false" outlineLevel="0" collapsed="false">
      <c r="A54" s="0" t="n">
        <v>10</v>
      </c>
      <c r="B54" s="1" t="s">
        <v>1003</v>
      </c>
      <c r="C54" s="0" t="s">
        <v>997</v>
      </c>
      <c r="D54" s="26" t="n">
        <v>320</v>
      </c>
      <c r="E54" s="0" t="s">
        <v>170</v>
      </c>
      <c r="H54" s="92" t="n">
        <v>0.4</v>
      </c>
      <c r="I54" s="92" t="s">
        <v>998</v>
      </c>
      <c r="J54" s="92"/>
      <c r="K54" s="73" t="n">
        <f aca="false">H54*D54</f>
        <v>128</v>
      </c>
    </row>
    <row r="55" customFormat="false" ht="12.75" hidden="false" customHeight="false" outlineLevel="0" collapsed="false">
      <c r="A55" s="0" t="n">
        <v>11</v>
      </c>
      <c r="B55" s="1" t="s">
        <v>1004</v>
      </c>
      <c r="C55" s="0" t="s">
        <v>315</v>
      </c>
      <c r="D55" s="26" t="n">
        <v>300</v>
      </c>
      <c r="E55" s="0" t="s">
        <v>105</v>
      </c>
      <c r="H55" s="96" t="n">
        <v>0.0668</v>
      </c>
      <c r="I55" s="92" t="s">
        <v>1005</v>
      </c>
      <c r="J55" s="92"/>
      <c r="K55" s="73" t="n">
        <f aca="false">H55*D55</f>
        <v>20.04</v>
      </c>
    </row>
    <row r="56" customFormat="false" ht="12.75" hidden="false" customHeight="false" outlineLevel="0" collapsed="false">
      <c r="A56" s="0" t="n">
        <v>12</v>
      </c>
      <c r="B56" s="1" t="s">
        <v>1006</v>
      </c>
      <c r="C56" s="0" t="s">
        <v>1007</v>
      </c>
      <c r="D56" s="26" t="n">
        <v>220</v>
      </c>
      <c r="E56" s="0" t="s">
        <v>105</v>
      </c>
      <c r="H56" s="92" t="n">
        <v>1</v>
      </c>
      <c r="I56" s="92"/>
      <c r="J56" s="92" t="s">
        <v>1008</v>
      </c>
      <c r="K56" s="73" t="n">
        <f aca="false">H56*D56</f>
        <v>220</v>
      </c>
    </row>
    <row r="57" customFormat="false" ht="12.75" hidden="false" customHeight="false" outlineLevel="0" collapsed="false">
      <c r="A57" s="0" t="n">
        <v>13</v>
      </c>
      <c r="B57" s="1" t="s">
        <v>1009</v>
      </c>
      <c r="C57" s="0" t="s">
        <v>1010</v>
      </c>
      <c r="D57" s="26" t="n">
        <v>214</v>
      </c>
      <c r="E57" s="0" t="s">
        <v>105</v>
      </c>
      <c r="F57" s="0" t="s">
        <v>179</v>
      </c>
      <c r="H57" s="92" t="n">
        <v>0.33</v>
      </c>
      <c r="I57" s="92" t="s">
        <v>1011</v>
      </c>
      <c r="J57" s="92" t="s">
        <v>1012</v>
      </c>
      <c r="K57" s="100" t="n">
        <f aca="false">H57*D57</f>
        <v>70.62</v>
      </c>
    </row>
    <row r="58" customFormat="false" ht="12.75" hidden="false" customHeight="false" outlineLevel="0" collapsed="false">
      <c r="A58" s="0" t="n">
        <v>14</v>
      </c>
      <c r="B58" s="1" t="s">
        <v>1013</v>
      </c>
      <c r="C58" s="0" t="s">
        <v>997</v>
      </c>
      <c r="D58" s="26" t="n">
        <v>198</v>
      </c>
      <c r="E58" s="0" t="s">
        <v>105</v>
      </c>
      <c r="H58" s="92" t="n">
        <v>0.4</v>
      </c>
      <c r="I58" s="92" t="s">
        <v>998</v>
      </c>
      <c r="J58" s="92"/>
      <c r="K58" s="73" t="n">
        <f aca="false">H58*D58</f>
        <v>79.2</v>
      </c>
    </row>
    <row r="59" customFormat="false" ht="12.75" hidden="false" customHeight="false" outlineLevel="0" collapsed="false">
      <c r="A59" s="0" t="n">
        <v>15</v>
      </c>
      <c r="B59" s="1" t="s">
        <v>1014</v>
      </c>
      <c r="C59" s="0" t="s">
        <v>1015</v>
      </c>
      <c r="D59" s="26" t="n">
        <v>180</v>
      </c>
      <c r="E59" s="0" t="s">
        <v>105</v>
      </c>
      <c r="F59" s="0" t="s">
        <v>179</v>
      </c>
      <c r="H59" s="92" t="n">
        <v>0.8</v>
      </c>
      <c r="I59" s="1" t="s">
        <v>1016</v>
      </c>
      <c r="J59" s="92" t="s">
        <v>1017</v>
      </c>
      <c r="K59" s="73" t="n">
        <f aca="false">H59*D59</f>
        <v>144</v>
      </c>
    </row>
    <row r="60" customFormat="false" ht="12.75" hidden="false" customHeight="false" outlineLevel="0" collapsed="false">
      <c r="A60" s="0" t="n">
        <v>16</v>
      </c>
      <c r="B60" s="1" t="s">
        <v>1018</v>
      </c>
      <c r="C60" s="0" t="s">
        <v>997</v>
      </c>
      <c r="D60" s="26" t="n">
        <v>165</v>
      </c>
      <c r="E60" s="0" t="s">
        <v>592</v>
      </c>
      <c r="H60" s="92" t="n">
        <v>0.4</v>
      </c>
      <c r="I60" s="92" t="s">
        <v>998</v>
      </c>
      <c r="J60" s="92"/>
      <c r="K60" s="73" t="n">
        <f aca="false">H60*D60</f>
        <v>66</v>
      </c>
    </row>
    <row r="61" customFormat="false" ht="12.75" hidden="false" customHeight="false" outlineLevel="0" collapsed="false">
      <c r="A61" s="0" t="n">
        <v>17</v>
      </c>
      <c r="B61" s="10" t="s">
        <v>1019</v>
      </c>
      <c r="C61" s="18" t="s">
        <v>997</v>
      </c>
      <c r="D61" s="26" t="n">
        <v>162</v>
      </c>
      <c r="E61" s="18" t="s">
        <v>105</v>
      </c>
      <c r="F61" s="18"/>
      <c r="G61" s="18"/>
      <c r="H61" s="116" t="n">
        <v>0.4</v>
      </c>
      <c r="I61" s="92" t="s">
        <v>998</v>
      </c>
      <c r="J61" s="116"/>
      <c r="K61" s="73" t="n">
        <f aca="false">H61*D61</f>
        <v>64.8</v>
      </c>
    </row>
    <row r="62" customFormat="false" ht="12.75" hidden="false" customHeight="false" outlineLevel="0" collapsed="false">
      <c r="A62" s="0" t="n">
        <v>18</v>
      </c>
      <c r="B62" s="1" t="s">
        <v>1020</v>
      </c>
      <c r="C62" s="0" t="s">
        <v>1021</v>
      </c>
      <c r="D62" s="1" t="n">
        <v>116</v>
      </c>
      <c r="E62" s="0" t="s">
        <v>1022</v>
      </c>
      <c r="F62" s="0" t="s">
        <v>412</v>
      </c>
      <c r="H62" s="92" t="n">
        <v>1</v>
      </c>
      <c r="I62" s="92"/>
      <c r="J62" s="92" t="s">
        <v>1023</v>
      </c>
      <c r="K62" s="73" t="n">
        <f aca="false">H62*D62</f>
        <v>116</v>
      </c>
    </row>
    <row r="63" customFormat="false" ht="12.75" hidden="false" customHeight="false" outlineLevel="0" collapsed="false">
      <c r="A63" s="0" t="n">
        <v>19</v>
      </c>
      <c r="B63" s="1" t="s">
        <v>1024</v>
      </c>
      <c r="C63" s="0" t="s">
        <v>997</v>
      </c>
      <c r="D63" s="1" t="n">
        <v>104</v>
      </c>
      <c r="E63" s="0" t="s">
        <v>592</v>
      </c>
      <c r="H63" s="92" t="n">
        <v>0.4</v>
      </c>
      <c r="I63" s="92" t="s">
        <v>998</v>
      </c>
      <c r="J63" s="92"/>
      <c r="K63" s="73" t="n">
        <f aca="false">H63*D63</f>
        <v>41.6</v>
      </c>
    </row>
    <row r="64" customFormat="false" ht="12.75" hidden="false" customHeight="false" outlineLevel="0" collapsed="false">
      <c r="A64" s="0" t="n">
        <v>20</v>
      </c>
      <c r="B64" s="1" t="s">
        <v>1025</v>
      </c>
      <c r="C64" s="0" t="s">
        <v>997</v>
      </c>
      <c r="D64" s="1" t="n">
        <v>85</v>
      </c>
      <c r="E64" s="0" t="s">
        <v>105</v>
      </c>
      <c r="H64" s="92" t="n">
        <v>0.4</v>
      </c>
      <c r="I64" s="92" t="s">
        <v>998</v>
      </c>
      <c r="J64" s="92"/>
      <c r="K64" s="73" t="n">
        <f aca="false">H64*D64</f>
        <v>34</v>
      </c>
    </row>
    <row r="65" customFormat="false" ht="12.75" hidden="false" customHeight="false" outlineLevel="0" collapsed="false">
      <c r="A65" s="0" t="n">
        <v>21</v>
      </c>
      <c r="B65" s="1" t="s">
        <v>1026</v>
      </c>
      <c r="C65" s="0" t="s">
        <v>1027</v>
      </c>
      <c r="D65" s="1" t="n">
        <v>17.3</v>
      </c>
      <c r="E65" s="0" t="s">
        <v>170</v>
      </c>
      <c r="G65" s="0" t="s">
        <v>1028</v>
      </c>
      <c r="H65" s="88" t="n">
        <v>0.913</v>
      </c>
      <c r="I65" s="88"/>
      <c r="J65" s="88"/>
      <c r="K65" s="100" t="n">
        <f aca="false">H65*D65</f>
        <v>15.7949</v>
      </c>
    </row>
    <row r="66" customFormat="false" ht="12.75" hidden="false" customHeight="false" outlineLevel="0" collapsed="false">
      <c r="A66" s="0" t="n">
        <v>22</v>
      </c>
      <c r="B66" s="1" t="s">
        <v>1029</v>
      </c>
      <c r="C66" s="0" t="s">
        <v>1027</v>
      </c>
      <c r="D66" s="1" t="n">
        <v>16.5</v>
      </c>
      <c r="E66" s="0" t="s">
        <v>170</v>
      </c>
      <c r="G66" s="0" t="s">
        <v>1028</v>
      </c>
      <c r="H66" s="88" t="n">
        <v>0.913</v>
      </c>
      <c r="I66" s="88"/>
      <c r="J66" s="88"/>
      <c r="K66" s="100" t="n">
        <f aca="false">H66*D66</f>
        <v>15.0645</v>
      </c>
    </row>
    <row r="67" customFormat="false" ht="12.75" hidden="false" customHeight="false" outlineLevel="0" collapsed="false">
      <c r="A67" s="0" t="n">
        <v>23</v>
      </c>
      <c r="B67" s="1" t="s">
        <v>1030</v>
      </c>
      <c r="C67" s="0" t="s">
        <v>1027</v>
      </c>
      <c r="D67" s="1" t="n">
        <v>7.2</v>
      </c>
      <c r="E67" s="0" t="s">
        <v>170</v>
      </c>
      <c r="G67" s="0" t="s">
        <v>1028</v>
      </c>
      <c r="H67" s="92" t="n">
        <v>1</v>
      </c>
      <c r="I67" s="92"/>
      <c r="J67" s="92"/>
      <c r="K67" s="100" t="n">
        <f aca="false">H67*D67</f>
        <v>7.2</v>
      </c>
    </row>
    <row r="68" customFormat="false" ht="12.75" hidden="false" customHeight="false" outlineLevel="0" collapsed="false">
      <c r="A68" s="0" t="n">
        <v>24</v>
      </c>
      <c r="B68" s="1" t="s">
        <v>1031</v>
      </c>
      <c r="C68" s="0" t="s">
        <v>1027</v>
      </c>
      <c r="D68" s="1" t="n">
        <v>5.6</v>
      </c>
      <c r="E68" s="0" t="s">
        <v>170</v>
      </c>
      <c r="G68" s="0" t="s">
        <v>1028</v>
      </c>
      <c r="H68" s="92" t="n">
        <v>1</v>
      </c>
      <c r="I68" s="92"/>
      <c r="J68" s="92"/>
      <c r="K68" s="100" t="n">
        <f aca="false">H68*D68</f>
        <v>5.6</v>
      </c>
    </row>
    <row r="69" customFormat="false" ht="12.75" hidden="false" customHeight="false" outlineLevel="0" collapsed="false">
      <c r="A69" s="0" t="n">
        <v>25</v>
      </c>
      <c r="B69" s="1" t="s">
        <v>1032</v>
      </c>
      <c r="C69" s="0" t="s">
        <v>1027</v>
      </c>
      <c r="D69" s="1" t="n">
        <v>4.8</v>
      </c>
      <c r="E69" s="0" t="s">
        <v>170</v>
      </c>
      <c r="G69" s="0" t="s">
        <v>1028</v>
      </c>
      <c r="H69" s="92" t="n">
        <v>1</v>
      </c>
      <c r="I69" s="92"/>
      <c r="J69" s="92"/>
      <c r="K69" s="100" t="n">
        <f aca="false">H69*D69</f>
        <v>4.8</v>
      </c>
    </row>
    <row r="70" customFormat="false" ht="12" hidden="false" customHeight="true" outlineLevel="0" collapsed="false">
      <c r="A70" s="0" t="n">
        <v>26</v>
      </c>
      <c r="B70" s="1" t="s">
        <v>1033</v>
      </c>
      <c r="C70" s="0" t="s">
        <v>1027</v>
      </c>
      <c r="D70" s="1" t="n">
        <v>4.5</v>
      </c>
      <c r="E70" s="0" t="s">
        <v>170</v>
      </c>
      <c r="G70" s="0" t="s">
        <v>1028</v>
      </c>
      <c r="H70" s="92" t="n">
        <v>1</v>
      </c>
      <c r="I70" s="92"/>
      <c r="J70" s="92"/>
      <c r="K70" s="100" t="n">
        <f aca="false">H70*D70</f>
        <v>4.5</v>
      </c>
    </row>
    <row r="71" customFormat="false" ht="12.75" hidden="false" customHeight="false" outlineLevel="0" collapsed="false">
      <c r="A71" s="0" t="n">
        <v>27</v>
      </c>
      <c r="B71" s="1" t="s">
        <v>1034</v>
      </c>
      <c r="C71" s="0" t="s">
        <v>1027</v>
      </c>
      <c r="D71" s="1" t="n">
        <v>4.4</v>
      </c>
      <c r="E71" s="0" t="s">
        <v>170</v>
      </c>
      <c r="G71" s="0" t="s">
        <v>1028</v>
      </c>
      <c r="H71" s="92" t="n">
        <v>1</v>
      </c>
      <c r="I71" s="92"/>
      <c r="J71" s="92"/>
      <c r="K71" s="100" t="n">
        <f aca="false">H71*D71</f>
        <v>4.4</v>
      </c>
    </row>
    <row r="72" customFormat="false" ht="12.75" hidden="false" customHeight="false" outlineLevel="0" collapsed="false">
      <c r="A72" s="0" t="n">
        <v>28</v>
      </c>
      <c r="B72" s="1" t="s">
        <v>1035</v>
      </c>
      <c r="C72" s="0" t="s">
        <v>1027</v>
      </c>
      <c r="D72" s="1" t="n">
        <v>3.8</v>
      </c>
      <c r="E72" s="0" t="s">
        <v>170</v>
      </c>
      <c r="G72" s="0" t="s">
        <v>1028</v>
      </c>
      <c r="H72" s="92" t="n">
        <v>1</v>
      </c>
      <c r="I72" s="92"/>
      <c r="J72" s="92"/>
      <c r="K72" s="100" t="n">
        <f aca="false">H72*D72</f>
        <v>3.8</v>
      </c>
    </row>
    <row r="73" customFormat="false" ht="12.75" hidden="false" customHeight="false" outlineLevel="0" collapsed="false">
      <c r="A73" s="0" t="n">
        <v>29</v>
      </c>
      <c r="B73" s="1" t="s">
        <v>1036</v>
      </c>
      <c r="C73" s="0" t="s">
        <v>1027</v>
      </c>
      <c r="D73" s="1" t="n">
        <v>3.6</v>
      </c>
      <c r="E73" s="0" t="s">
        <v>170</v>
      </c>
      <c r="G73" s="0" t="s">
        <v>1028</v>
      </c>
      <c r="H73" s="92" t="n">
        <v>1</v>
      </c>
      <c r="I73" s="92"/>
      <c r="J73" s="92"/>
      <c r="K73" s="100" t="n">
        <f aca="false">H73*D73</f>
        <v>3.6</v>
      </c>
    </row>
    <row r="74" customFormat="false" ht="12.75" hidden="false" customHeight="false" outlineLevel="0" collapsed="false">
      <c r="A74" s="0" t="n">
        <v>30</v>
      </c>
      <c r="B74" s="1" t="s">
        <v>1037</v>
      </c>
      <c r="C74" s="0" t="s">
        <v>1027</v>
      </c>
      <c r="D74" s="1" t="n">
        <v>3</v>
      </c>
      <c r="E74" s="0" t="s">
        <v>170</v>
      </c>
      <c r="G74" s="0" t="s">
        <v>1028</v>
      </c>
      <c r="H74" s="91" t="n">
        <v>0.913</v>
      </c>
      <c r="I74" s="91"/>
      <c r="J74" s="91"/>
      <c r="K74" s="100" t="n">
        <f aca="false">H74*D74</f>
        <v>2.739</v>
      </c>
    </row>
    <row r="75" customFormat="false" ht="12.75" hidden="false" customHeight="false" outlineLevel="0" collapsed="false">
      <c r="A75" s="0" t="n">
        <v>31</v>
      </c>
      <c r="B75" s="1" t="s">
        <v>1038</v>
      </c>
      <c r="C75" s="0" t="s">
        <v>1027</v>
      </c>
      <c r="D75" s="1" t="n">
        <v>2.7</v>
      </c>
      <c r="E75" s="0" t="s">
        <v>170</v>
      </c>
      <c r="G75" s="0" t="s">
        <v>1028</v>
      </c>
      <c r="H75" s="92" t="n">
        <v>1</v>
      </c>
      <c r="I75" s="92"/>
      <c r="J75" s="92"/>
      <c r="K75" s="100" t="n">
        <f aca="false">H75*D75</f>
        <v>2.7</v>
      </c>
    </row>
    <row r="76" customFormat="false" ht="12.75" hidden="false" customHeight="false" outlineLevel="0" collapsed="false">
      <c r="A76" s="0" t="n">
        <v>32</v>
      </c>
      <c r="B76" s="1" t="s">
        <v>1039</v>
      </c>
      <c r="C76" s="0" t="s">
        <v>1027</v>
      </c>
      <c r="D76" s="1" t="n">
        <v>2.3</v>
      </c>
      <c r="E76" s="0" t="s">
        <v>170</v>
      </c>
      <c r="G76" s="0" t="s">
        <v>1028</v>
      </c>
      <c r="H76" s="92" t="n">
        <v>1</v>
      </c>
      <c r="I76" s="92"/>
      <c r="J76" s="92"/>
      <c r="K76" s="100" t="n">
        <f aca="false">H76*D76</f>
        <v>2.3</v>
      </c>
    </row>
    <row r="77" customFormat="false" ht="12.75" hidden="false" customHeight="false" outlineLevel="0" collapsed="false">
      <c r="A77" s="0" t="n">
        <v>33</v>
      </c>
      <c r="B77" s="1" t="s">
        <v>1040</v>
      </c>
      <c r="C77" s="0" t="s">
        <v>1027</v>
      </c>
      <c r="D77" s="1" t="n">
        <v>2.2</v>
      </c>
      <c r="E77" s="0" t="s">
        <v>170</v>
      </c>
      <c r="G77" s="0" t="s">
        <v>1028</v>
      </c>
      <c r="H77" s="92" t="n">
        <v>1</v>
      </c>
      <c r="I77" s="92"/>
      <c r="J77" s="92"/>
      <c r="K77" s="100" t="n">
        <f aca="false">H77*D77</f>
        <v>2.2</v>
      </c>
    </row>
    <row r="78" customFormat="false" ht="12.75" hidden="false" customHeight="false" outlineLevel="0" collapsed="false">
      <c r="A78" s="0" t="n">
        <v>34</v>
      </c>
      <c r="B78" s="1" t="s">
        <v>1041</v>
      </c>
      <c r="C78" s="0" t="s">
        <v>1027</v>
      </c>
      <c r="D78" s="1" t="n">
        <v>1.6</v>
      </c>
      <c r="E78" s="0" t="s">
        <v>170</v>
      </c>
      <c r="G78" s="0" t="s">
        <v>1028</v>
      </c>
      <c r="H78" s="92" t="n">
        <v>1</v>
      </c>
      <c r="I78" s="92"/>
      <c r="J78" s="92"/>
      <c r="K78" s="100" t="n">
        <f aca="false">H78*D78</f>
        <v>1.6</v>
      </c>
    </row>
    <row r="79" customFormat="false" ht="12.75" hidden="false" customHeight="false" outlineLevel="0" collapsed="false">
      <c r="A79" s="0" t="n">
        <v>35</v>
      </c>
      <c r="B79" s="1" t="s">
        <v>1042</v>
      </c>
      <c r="C79" s="0" t="s">
        <v>1027</v>
      </c>
      <c r="D79" s="1" t="n">
        <v>1.6</v>
      </c>
      <c r="E79" s="0" t="s">
        <v>170</v>
      </c>
      <c r="G79" s="0" t="s">
        <v>1028</v>
      </c>
      <c r="H79" s="92" t="n">
        <v>1</v>
      </c>
      <c r="I79" s="92"/>
      <c r="J79" s="92"/>
      <c r="K79" s="100" t="n">
        <f aca="false">H79*D79</f>
        <v>1.6</v>
      </c>
    </row>
    <row r="80" customFormat="false" ht="12.75" hidden="false" customHeight="false" outlineLevel="0" collapsed="false">
      <c r="A80" s="0" t="n">
        <v>36</v>
      </c>
      <c r="B80" s="1" t="s">
        <v>1043</v>
      </c>
      <c r="C80" s="0" t="s">
        <v>1027</v>
      </c>
      <c r="D80" s="1" t="n">
        <v>1.6</v>
      </c>
      <c r="E80" s="0" t="s">
        <v>170</v>
      </c>
      <c r="G80" s="0" t="s">
        <v>1028</v>
      </c>
      <c r="H80" s="92" t="n">
        <v>1</v>
      </c>
      <c r="I80" s="92"/>
      <c r="J80" s="92"/>
      <c r="K80" s="100" t="n">
        <f aca="false">H80*D80</f>
        <v>1.6</v>
      </c>
    </row>
    <row r="81" customFormat="false" ht="12.75" hidden="false" customHeight="false" outlineLevel="0" collapsed="false">
      <c r="A81" s="0" t="n">
        <v>37</v>
      </c>
      <c r="B81" s="1" t="s">
        <v>1044</v>
      </c>
      <c r="C81" s="0" t="s">
        <v>1027</v>
      </c>
      <c r="D81" s="1" t="n">
        <v>1.5</v>
      </c>
      <c r="E81" s="0" t="s">
        <v>170</v>
      </c>
      <c r="G81" s="0" t="s">
        <v>1028</v>
      </c>
      <c r="H81" s="92" t="n">
        <v>1</v>
      </c>
      <c r="I81" s="92"/>
      <c r="J81" s="92"/>
      <c r="K81" s="100" t="n">
        <f aca="false">H81*D81</f>
        <v>1.5</v>
      </c>
    </row>
    <row r="82" customFormat="false" ht="12.75" hidden="false" customHeight="false" outlineLevel="0" collapsed="false">
      <c r="A82" s="0" t="n">
        <v>38</v>
      </c>
      <c r="B82" s="78" t="s">
        <v>1045</v>
      </c>
      <c r="C82" s="79" t="s">
        <v>1027</v>
      </c>
      <c r="D82" s="78" t="n">
        <v>1.5</v>
      </c>
      <c r="E82" s="79" t="s">
        <v>170</v>
      </c>
      <c r="F82" s="79"/>
      <c r="G82" s="79" t="s">
        <v>1028</v>
      </c>
      <c r="H82" s="98" t="n">
        <v>1</v>
      </c>
      <c r="I82" s="98"/>
      <c r="J82" s="98"/>
      <c r="K82" s="106" t="n">
        <f aca="false">H82*D82</f>
        <v>1.5</v>
      </c>
    </row>
    <row r="83" customFormat="false" ht="13.5" hidden="false" customHeight="false" outlineLevel="0" collapsed="false">
      <c r="D83" s="125" t="n">
        <f aca="false">SUM(D45:D82)</f>
        <v>11645.7</v>
      </c>
      <c r="E83" s="89"/>
      <c r="F83" s="89"/>
      <c r="G83" s="89"/>
      <c r="H83" s="94"/>
      <c r="I83" s="94"/>
      <c r="J83" s="94"/>
      <c r="K83" s="125" t="n">
        <f aca="false">SUM(K45:K82)</f>
        <v>9049.5584</v>
      </c>
    </row>
    <row r="84" customFormat="false" ht="13.5" hidden="false" customHeight="false" outlineLevel="0" collapsed="false"/>
    <row r="85" customFormat="false" ht="12.75" hidden="false" customHeight="false" outlineLevel="0" collapsed="false">
      <c r="A85" s="42" t="s">
        <v>286</v>
      </c>
      <c r="K85" s="73"/>
    </row>
    <row r="86" customFormat="false" ht="12.75" hidden="false" customHeight="false" outlineLevel="0" collapsed="false">
      <c r="B86" s="75" t="s">
        <v>123</v>
      </c>
      <c r="C86" s="75" t="s">
        <v>139</v>
      </c>
      <c r="D86" s="75" t="s">
        <v>17</v>
      </c>
      <c r="E86" s="75" t="s">
        <v>5</v>
      </c>
      <c r="F86" s="75" t="s">
        <v>140</v>
      </c>
      <c r="G86" s="75" t="s">
        <v>141</v>
      </c>
      <c r="H86" s="75" t="s">
        <v>142</v>
      </c>
      <c r="I86" s="75" t="s">
        <v>143</v>
      </c>
      <c r="J86" s="75" t="s">
        <v>144</v>
      </c>
      <c r="K86" s="75" t="s">
        <v>145</v>
      </c>
    </row>
    <row r="87" customFormat="false" ht="12.75" hidden="false" customHeight="false" outlineLevel="0" collapsed="false">
      <c r="A87" s="0" t="n">
        <v>1</v>
      </c>
      <c r="B87" s="0" t="s">
        <v>1046</v>
      </c>
      <c r="C87" s="0" t="s">
        <v>1047</v>
      </c>
      <c r="D87" s="26" t="n">
        <v>700</v>
      </c>
      <c r="E87" s="0" t="s">
        <v>105</v>
      </c>
      <c r="F87" s="0" t="s">
        <v>298</v>
      </c>
      <c r="H87" s="92" t="n">
        <v>0.25</v>
      </c>
      <c r="I87" s="77" t="s">
        <v>1048</v>
      </c>
      <c r="J87" s="0" t="s">
        <v>1049</v>
      </c>
      <c r="K87" s="73" t="n">
        <f aca="false">H87*D87</f>
        <v>175</v>
      </c>
    </row>
    <row r="88" customFormat="false" ht="12.75" hidden="false" customHeight="false" outlineLevel="0" collapsed="false">
      <c r="A88" s="0" t="n">
        <v>2</v>
      </c>
      <c r="B88" s="0" t="s">
        <v>1050</v>
      </c>
      <c r="C88" s="0" t="s">
        <v>1051</v>
      </c>
      <c r="D88" s="26" t="n">
        <v>540</v>
      </c>
      <c r="E88" s="0" t="s">
        <v>1052</v>
      </c>
      <c r="F88" s="0" t="s">
        <v>412</v>
      </c>
      <c r="H88" s="92" t="n">
        <v>0.5</v>
      </c>
      <c r="I88" s="92" t="s">
        <v>1053</v>
      </c>
      <c r="J88" s="0" t="s">
        <v>1054</v>
      </c>
      <c r="K88" s="73" t="n">
        <f aca="false">H88*D88</f>
        <v>270</v>
      </c>
    </row>
    <row r="89" customFormat="false" ht="12.75" hidden="false" customHeight="false" outlineLevel="0" collapsed="false">
      <c r="A89" s="0" t="n">
        <v>3</v>
      </c>
      <c r="B89" s="0" t="s">
        <v>1055</v>
      </c>
      <c r="C89" s="0" t="s">
        <v>1056</v>
      </c>
      <c r="D89" s="26" t="n">
        <v>512</v>
      </c>
      <c r="E89" s="0" t="s">
        <v>1057</v>
      </c>
      <c r="H89" s="91" t="n">
        <v>0.489</v>
      </c>
      <c r="I89" s="91" t="s">
        <v>1058</v>
      </c>
      <c r="J89" s="0" t="s">
        <v>1059</v>
      </c>
      <c r="K89" s="73" t="n">
        <f aca="false">H89*D89</f>
        <v>250.368</v>
      </c>
    </row>
    <row r="90" customFormat="false" ht="12.75" hidden="false" customHeight="false" outlineLevel="0" collapsed="false">
      <c r="A90" s="0" t="n">
        <v>4</v>
      </c>
      <c r="B90" s="79" t="s">
        <v>1060</v>
      </c>
      <c r="C90" s="79" t="s">
        <v>997</v>
      </c>
      <c r="D90" s="80" t="n">
        <v>45</v>
      </c>
      <c r="E90" s="79" t="s">
        <v>105</v>
      </c>
      <c r="F90" s="79"/>
      <c r="G90" s="79"/>
      <c r="H90" s="98" t="n">
        <v>0.4</v>
      </c>
      <c r="I90" s="98" t="s">
        <v>998</v>
      </c>
      <c r="J90" s="98"/>
      <c r="K90" s="71" t="n">
        <f aca="false">H90*D90</f>
        <v>18</v>
      </c>
    </row>
    <row r="91" customFormat="false" ht="13.5" hidden="false" customHeight="false" outlineLevel="0" collapsed="false">
      <c r="D91" s="93" t="n">
        <f aca="false">SUM(D87:D90)</f>
        <v>1797</v>
      </c>
      <c r="E91" s="84"/>
      <c r="F91" s="84"/>
      <c r="G91" s="84"/>
      <c r="H91" s="95"/>
      <c r="I91" s="95"/>
      <c r="J91" s="95"/>
      <c r="K91" s="93" t="n">
        <f aca="false">SUM(K87:K90)</f>
        <v>713.368</v>
      </c>
    </row>
    <row r="92" customFormat="false" ht="13.5" hidden="false" customHeight="false" outlineLevel="0" collapsed="false"/>
    <row r="94" customFormat="false" ht="12.75" hidden="false" customHeight="false" outlineLevel="0" collapsed="false">
      <c r="A94" s="42" t="s">
        <v>301</v>
      </c>
      <c r="K94" s="73"/>
    </row>
    <row r="95" customFormat="false" ht="12.75" hidden="false" customHeight="false" outlineLevel="0" collapsed="false">
      <c r="B95" s="75" t="s">
        <v>123</v>
      </c>
      <c r="C95" s="75" t="s">
        <v>139</v>
      </c>
      <c r="D95" s="75" t="s">
        <v>17</v>
      </c>
      <c r="E95" s="75" t="s">
        <v>5</v>
      </c>
      <c r="F95" s="75" t="s">
        <v>140</v>
      </c>
      <c r="G95" s="75" t="s">
        <v>141</v>
      </c>
      <c r="H95" s="75" t="s">
        <v>142</v>
      </c>
      <c r="I95" s="75" t="s">
        <v>143</v>
      </c>
      <c r="J95" s="75" t="s">
        <v>144</v>
      </c>
      <c r="K95" s="75" t="s">
        <v>145</v>
      </c>
    </row>
    <row r="96" customFormat="false" ht="12.75" hidden="false" customHeight="false" outlineLevel="0" collapsed="false">
      <c r="A96" s="0" t="n">
        <v>1</v>
      </c>
      <c r="B96" s="0" t="s">
        <v>1061</v>
      </c>
      <c r="C96" s="0" t="s">
        <v>1062</v>
      </c>
      <c r="D96" s="26" t="n">
        <v>700</v>
      </c>
      <c r="E96" s="0" t="s">
        <v>153</v>
      </c>
      <c r="H96" s="92" t="n">
        <v>0.4</v>
      </c>
      <c r="I96" s="92" t="s">
        <v>1063</v>
      </c>
      <c r="J96" s="0" t="s">
        <v>1049</v>
      </c>
      <c r="K96" s="73" t="n">
        <f aca="false">H96*D96</f>
        <v>280</v>
      </c>
    </row>
    <row r="97" customFormat="false" ht="12.75" hidden="false" customHeight="false" outlineLevel="0" collapsed="false">
      <c r="A97" s="0" t="n">
        <v>2</v>
      </c>
      <c r="B97" s="79" t="s">
        <v>1064</v>
      </c>
      <c r="C97" s="79" t="s">
        <v>1065</v>
      </c>
      <c r="D97" s="80" t="n">
        <v>300</v>
      </c>
      <c r="E97" s="79" t="s">
        <v>105</v>
      </c>
      <c r="F97" s="79" t="s">
        <v>179</v>
      </c>
      <c r="G97" s="79"/>
      <c r="H97" s="97" t="n">
        <v>0.375</v>
      </c>
      <c r="I97" s="77" t="s">
        <v>1066</v>
      </c>
      <c r="J97" s="79" t="s">
        <v>1067</v>
      </c>
      <c r="K97" s="71" t="n">
        <f aca="false">H97*D97</f>
        <v>112.5</v>
      </c>
    </row>
    <row r="98" customFormat="false" ht="13.5" hidden="false" customHeight="false" outlineLevel="0" collapsed="false">
      <c r="D98" s="93" t="n">
        <f aca="false">SUM(D96:D97)</f>
        <v>1000</v>
      </c>
      <c r="E98" s="84"/>
      <c r="F98" s="84"/>
      <c r="G98" s="84"/>
      <c r="H98" s="95"/>
      <c r="I98" s="95"/>
      <c r="J98" s="95"/>
      <c r="K98" s="93" t="n">
        <f aca="false">SUM(K96:K97)</f>
        <v>392.5</v>
      </c>
    </row>
    <row r="99" customFormat="false" ht="13.5" hidden="false" customHeight="false" outlineLevel="0" collapsed="false"/>
    <row r="100" customFormat="false" ht="12.75" hidden="false" customHeight="false" outlineLevel="0" collapsed="false">
      <c r="D100" s="74"/>
      <c r="K100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2" man="true" max="16383" min="0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2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30.56"/>
    <col collapsed="false" customWidth="true" hidden="false" outlineLevel="0" max="3" min="3" style="0" width="12.7"/>
    <col collapsed="false" customWidth="true" hidden="false" outlineLevel="0" max="4" min="4" style="0" width="14.85"/>
    <col collapsed="false" customWidth="true" hidden="false" outlineLevel="0" max="5" min="5" style="0" width="13.28"/>
    <col collapsed="false" customWidth="true" hidden="false" outlineLevel="0" max="17" min="6" style="0" width="12.7"/>
    <col collapsed="false" customWidth="true" hidden="false" outlineLevel="0" max="18" min="18" style="0" width="6.56"/>
    <col collapsed="false" customWidth="true" hidden="false" outlineLevel="0" max="19" min="19" style="0" width="5.85"/>
    <col collapsed="false" customWidth="true" hidden="false" outlineLevel="0" max="23" min="20" style="0" width="20.56"/>
    <col collapsed="false" customWidth="true" hidden="false" outlineLevel="0" max="24" min="24" style="0" width="18.14"/>
    <col collapsed="false" customWidth="true" hidden="false" outlineLevel="0" max="25" min="25" style="0" width="12.85"/>
  </cols>
  <sheetData>
    <row r="1" customFormat="false" ht="23.25" hidden="false" customHeight="false" outlineLevel="0" collapsed="false">
      <c r="A1" s="53" t="s">
        <v>1068</v>
      </c>
    </row>
    <row r="2" customFormat="false" ht="12.75" hidden="false" customHeight="false" outlineLevel="0" collapsed="false">
      <c r="A2" s="54"/>
    </row>
    <row r="3" customFormat="false" ht="12.75" hidden="false" customHeight="false" outlineLevel="0" collapsed="false">
      <c r="A3" s="54"/>
    </row>
    <row r="4" customFormat="false" ht="12.75" hidden="false" customHeight="false" outlineLevel="0" collapsed="false">
      <c r="A4" s="54"/>
    </row>
    <row r="5" customFormat="false" ht="12.75" hidden="false" customHeight="false" outlineLevel="0" collapsed="false">
      <c r="A5" s="42" t="s">
        <v>112</v>
      </c>
      <c r="B5" s="0" t="s">
        <v>1069</v>
      </c>
    </row>
    <row r="6" customFormat="false" ht="12.75" hidden="false" customHeight="false" outlineLevel="0" collapsed="false">
      <c r="A6" s="42"/>
      <c r="B6" s="0" t="s">
        <v>1070</v>
      </c>
    </row>
    <row r="7" customFormat="false" ht="12.75" hidden="false" customHeight="false" outlineLevel="0" collapsed="false">
      <c r="A7" s="42"/>
    </row>
    <row r="8" customFormat="false" ht="12.75" hidden="false" customHeight="false" outlineLevel="0" collapsed="false">
      <c r="A8" s="42" t="s">
        <v>114</v>
      </c>
      <c r="B8" s="0" t="s">
        <v>1071</v>
      </c>
    </row>
    <row r="9" customFormat="false" ht="12.75" hidden="false" customHeight="false" outlineLevel="0" collapsed="false">
      <c r="A9" s="42"/>
      <c r="B9" s="0" t="s">
        <v>1072</v>
      </c>
    </row>
    <row r="10" customFormat="false" ht="12.75" hidden="false" customHeight="false" outlineLevel="0" collapsed="false">
      <c r="A10" s="42"/>
    </row>
    <row r="11" customFormat="false" ht="12.75" hidden="false" customHeight="false" outlineLevel="0" collapsed="false">
      <c r="A11" s="42" t="s">
        <v>116</v>
      </c>
      <c r="B11" s="55" t="s">
        <v>117</v>
      </c>
      <c r="C11" s="56"/>
      <c r="D11" s="57"/>
      <c r="E11" s="58"/>
      <c r="F11" s="56"/>
      <c r="G11" s="57"/>
      <c r="H11" s="58"/>
      <c r="I11" s="56"/>
      <c r="J11" s="57"/>
      <c r="K11" s="58"/>
      <c r="L11" s="59"/>
      <c r="M11" s="57" t="s">
        <v>2</v>
      </c>
      <c r="N11" s="58"/>
      <c r="O11" s="59"/>
      <c r="P11" s="57" t="s">
        <v>6</v>
      </c>
      <c r="Q11" s="58"/>
    </row>
    <row r="12" customFormat="false" ht="12.75" hidden="false" customHeight="false" outlineLevel="0" collapsed="false">
      <c r="A12" s="18"/>
      <c r="B12" s="13" t="s">
        <v>118</v>
      </c>
      <c r="C12" s="13" t="s">
        <v>119</v>
      </c>
      <c r="D12" s="13"/>
      <c r="E12" s="13"/>
      <c r="F12" s="13" t="s">
        <v>120</v>
      </c>
      <c r="G12" s="13"/>
      <c r="H12" s="13"/>
      <c r="I12" s="13" t="s">
        <v>121</v>
      </c>
      <c r="J12" s="13"/>
      <c r="K12" s="13"/>
      <c r="L12" s="60" t="s">
        <v>12</v>
      </c>
      <c r="M12" s="4" t="s">
        <v>13</v>
      </c>
      <c r="N12" s="61" t="s">
        <v>14</v>
      </c>
      <c r="O12" s="60" t="s">
        <v>12</v>
      </c>
      <c r="P12" s="4" t="s">
        <v>13</v>
      </c>
      <c r="Q12" s="61" t="s">
        <v>14</v>
      </c>
    </row>
    <row r="13" customFormat="false" ht="12.75" hidden="false" customHeight="false" outlineLevel="0" collapsed="false">
      <c r="B13" s="62" t="s">
        <v>122</v>
      </c>
      <c r="C13" s="63" t="s">
        <v>123</v>
      </c>
      <c r="D13" s="64" t="s">
        <v>17</v>
      </c>
      <c r="E13" s="65" t="s">
        <v>124</v>
      </c>
      <c r="F13" s="60" t="s">
        <v>123</v>
      </c>
      <c r="G13" s="4" t="s">
        <v>17</v>
      </c>
      <c r="H13" s="61" t="s">
        <v>124</v>
      </c>
      <c r="I13" s="60" t="s">
        <v>123</v>
      </c>
      <c r="J13" s="4" t="s">
        <v>17</v>
      </c>
      <c r="K13" s="61" t="s">
        <v>124</v>
      </c>
      <c r="L13" s="63" t="s">
        <v>17</v>
      </c>
      <c r="M13" s="64" t="s">
        <v>17</v>
      </c>
      <c r="N13" s="65" t="s">
        <v>17</v>
      </c>
      <c r="O13" s="63" t="s">
        <v>17</v>
      </c>
      <c r="P13" s="64" t="s">
        <v>17</v>
      </c>
      <c r="Q13" s="65" t="s">
        <v>17</v>
      </c>
    </row>
    <row r="14" customFormat="false" ht="12.75" hidden="false" customHeight="false" outlineLevel="0" collapsed="false">
      <c r="B14" s="66" t="n">
        <f aca="false">L14+M14</f>
        <v>1410</v>
      </c>
      <c r="C14" s="67" t="n">
        <v>2</v>
      </c>
      <c r="D14" s="68" t="n">
        <v>410</v>
      </c>
      <c r="E14" s="69" t="n">
        <v>410</v>
      </c>
      <c r="F14" s="67" t="n">
        <v>6</v>
      </c>
      <c r="G14" s="68" t="n">
        <v>3650</v>
      </c>
      <c r="H14" s="69" t="n">
        <v>1121</v>
      </c>
      <c r="I14" s="67" t="n">
        <v>5</v>
      </c>
      <c r="J14" s="68" t="n">
        <v>7800</v>
      </c>
      <c r="K14" s="69" t="n">
        <v>5500</v>
      </c>
      <c r="L14" s="70" t="n">
        <v>410</v>
      </c>
      <c r="M14" s="71" t="n">
        <v>1000</v>
      </c>
      <c r="N14" s="69" t="n">
        <v>5500</v>
      </c>
      <c r="O14" s="70" t="n">
        <v>0</v>
      </c>
      <c r="P14" s="71" t="n">
        <v>121</v>
      </c>
      <c r="Q14" s="69" t="n">
        <v>0</v>
      </c>
    </row>
    <row r="16" customFormat="false" ht="12.75" hidden="false" customHeight="false" outlineLevel="0" collapsed="false">
      <c r="A16" s="42" t="s">
        <v>126</v>
      </c>
      <c r="B16" s="0" t="s">
        <v>712</v>
      </c>
      <c r="C16" s="74"/>
      <c r="E16" s="74"/>
    </row>
    <row r="17" customFormat="false" ht="12.75" hidden="false" customHeight="false" outlineLevel="0" collapsed="false">
      <c r="C17" s="74"/>
      <c r="D17" s="74"/>
    </row>
    <row r="18" customFormat="false" ht="12.75" hidden="false" customHeight="false" outlineLevel="0" collapsed="false">
      <c r="A18" s="42" t="s">
        <v>128</v>
      </c>
      <c r="B18" s="0" t="s">
        <v>131</v>
      </c>
    </row>
    <row r="20" customFormat="false" ht="12.75" hidden="false" customHeight="false" outlineLevel="0" collapsed="false">
      <c r="A20" s="42" t="s">
        <v>130</v>
      </c>
      <c r="B20" s="0" t="s">
        <v>131</v>
      </c>
    </row>
    <row r="22" customFormat="false" ht="12.75" hidden="false" customHeight="false" outlineLevel="0" collapsed="false">
      <c r="A22" s="42" t="s">
        <v>132</v>
      </c>
      <c r="B22" s="0" t="s">
        <v>131</v>
      </c>
    </row>
    <row r="24" customFormat="false" ht="12.75" hidden="false" customHeight="false" outlineLevel="0" collapsed="false">
      <c r="A24" s="42" t="s">
        <v>133</v>
      </c>
      <c r="B24" s="0" t="s">
        <v>1073</v>
      </c>
    </row>
    <row r="25" customFormat="false" ht="12.75" hidden="false" customHeight="false" outlineLevel="0" collapsed="false">
      <c r="A25" s="42"/>
      <c r="B25" s="0" t="s">
        <v>1074</v>
      </c>
    </row>
    <row r="26" customFormat="false" ht="12.75" hidden="false" customHeight="false" outlineLevel="0" collapsed="false">
      <c r="B26" s="0" t="s">
        <v>1075</v>
      </c>
    </row>
    <row r="27" customFormat="false" ht="12.75" hidden="false" customHeight="false" outlineLevel="0" collapsed="false">
      <c r="B27" s="0" t="s">
        <v>1076</v>
      </c>
    </row>
    <row r="29" customFormat="false" ht="12.75" hidden="false" customHeight="false" outlineLevel="0" collapsed="false">
      <c r="A29" s="42" t="s">
        <v>135</v>
      </c>
      <c r="B29" s="0" t="s">
        <v>1077</v>
      </c>
    </row>
    <row r="32" customFormat="false" ht="15" hidden="false" customHeight="true" outlineLevel="0" collapsed="false"/>
  </sheetData>
  <mergeCells count="3">
    <mergeCell ref="C12:E12"/>
    <mergeCell ref="F12:H12"/>
    <mergeCell ref="I12:K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5" man="true" max="16383" min="0"/>
  </rowBreaks>
  <colBreaks count="1" manualBreakCount="1">
    <brk id="17" man="true" max="65535" min="0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50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G9" activeCellId="0" sqref="G9"/>
    </sheetView>
  </sheetViews>
  <sheetFormatPr defaultColWidth="29.2812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7.41"/>
    <col collapsed="false" customWidth="true" hidden="false" outlineLevel="0" max="3" min="3" style="0" width="21.13"/>
    <col collapsed="false" customWidth="true" hidden="false" outlineLevel="0" max="4" min="4" style="0" width="17.56"/>
    <col collapsed="false" customWidth="true" hidden="false" outlineLevel="0" max="5" min="5" style="0" width="19.14"/>
    <col collapsed="false" customWidth="true" hidden="false" outlineLevel="0" max="6" min="6" style="0" width="22.56"/>
    <col collapsed="false" customWidth="true" hidden="false" outlineLevel="0" max="7" min="7" style="0" width="22.42"/>
    <col collapsed="false" customWidth="true" hidden="false" outlineLevel="0" max="8" min="8" style="0" width="17.56"/>
    <col collapsed="false" customWidth="true" hidden="false" outlineLevel="0" max="9" min="9" style="0" width="17.7"/>
    <col collapsed="false" customWidth="true" hidden="false" outlineLevel="0" max="10" min="10" style="0" width="18.99"/>
    <col collapsed="false" customWidth="true" hidden="false" outlineLevel="0" max="11" min="11" style="0" width="17.56"/>
    <col collapsed="false" customWidth="true" hidden="false" outlineLevel="0" max="12" min="12" style="0" width="11.42"/>
    <col collapsed="false" customWidth="true" hidden="false" outlineLevel="0" max="13" min="13" style="0" width="4.56"/>
    <col collapsed="false" customWidth="true" hidden="false" outlineLevel="0" max="14" min="14" style="0" width="23.28"/>
    <col collapsed="false" customWidth="true" hidden="false" outlineLevel="0" max="15" min="15" style="0" width="29.71"/>
    <col collapsed="false" customWidth="true" hidden="false" outlineLevel="0" max="16" min="16" style="0" width="17.56"/>
    <col collapsed="false" customWidth="true" hidden="false" outlineLevel="0" max="17" min="17" style="0" width="19.14"/>
    <col collapsed="false" customWidth="true" hidden="false" outlineLevel="0" max="18" min="18" style="0" width="19.85"/>
    <col collapsed="false" customWidth="true" hidden="false" outlineLevel="0" max="19" min="19" style="0" width="42.99"/>
    <col collapsed="false" customWidth="true" hidden="false" outlineLevel="0" max="21" min="20" style="0" width="17.56"/>
  </cols>
  <sheetData>
    <row r="1" customFormat="false" ht="12.75" hidden="false" customHeight="false" outlineLevel="0" collapsed="false">
      <c r="A1" s="42" t="s">
        <v>137</v>
      </c>
    </row>
    <row r="3" customFormat="false" ht="12.75" hidden="false" customHeight="false" outlineLevel="0" collapsed="false">
      <c r="A3" s="42" t="s">
        <v>176</v>
      </c>
    </row>
    <row r="4" customFormat="false" ht="12.75" hidden="false" customHeight="false" outlineLevel="0" collapsed="false">
      <c r="B4" s="75" t="s">
        <v>123</v>
      </c>
      <c r="C4" s="75" t="s">
        <v>139</v>
      </c>
      <c r="D4" s="75" t="s">
        <v>17</v>
      </c>
      <c r="E4" s="75" t="s">
        <v>5</v>
      </c>
      <c r="F4" s="75" t="s">
        <v>140</v>
      </c>
      <c r="G4" s="75" t="s">
        <v>141</v>
      </c>
      <c r="H4" s="75" t="s">
        <v>142</v>
      </c>
      <c r="I4" s="75" t="s">
        <v>143</v>
      </c>
      <c r="J4" s="75" t="s">
        <v>144</v>
      </c>
      <c r="K4" s="75" t="s">
        <v>145</v>
      </c>
    </row>
    <row r="5" customFormat="false" ht="12.75" hidden="false" customHeight="false" outlineLevel="0" collapsed="false">
      <c r="A5" s="0" t="n">
        <v>1</v>
      </c>
      <c r="B5" s="0" t="s">
        <v>1078</v>
      </c>
      <c r="C5" s="0" t="s">
        <v>1079</v>
      </c>
      <c r="D5" s="26" t="n">
        <v>230</v>
      </c>
      <c r="E5" s="0" t="s">
        <v>105</v>
      </c>
      <c r="F5" s="0" t="s">
        <v>1080</v>
      </c>
      <c r="G5" s="0" t="s">
        <v>1081</v>
      </c>
      <c r="H5" s="76" t="n">
        <v>1</v>
      </c>
      <c r="I5" s="76"/>
      <c r="J5" s="76" t="s">
        <v>1082</v>
      </c>
      <c r="K5" s="73" t="n">
        <f aca="false">H5*D5</f>
        <v>230</v>
      </c>
    </row>
    <row r="6" customFormat="false" ht="12.75" hidden="false" customHeight="false" outlineLevel="0" collapsed="false">
      <c r="A6" s="0" t="n">
        <v>2</v>
      </c>
      <c r="B6" s="79" t="s">
        <v>1083</v>
      </c>
      <c r="C6" s="79" t="s">
        <v>1084</v>
      </c>
      <c r="D6" s="26" t="n">
        <v>180</v>
      </c>
      <c r="E6" s="0" t="s">
        <v>105</v>
      </c>
      <c r="F6" s="0" t="s">
        <v>1080</v>
      </c>
      <c r="G6" s="0" t="s">
        <v>803</v>
      </c>
      <c r="H6" s="76" t="n">
        <v>1</v>
      </c>
      <c r="I6" s="76"/>
      <c r="J6" s="76" t="s">
        <v>751</v>
      </c>
      <c r="K6" s="73" t="n">
        <f aca="false">H6*D6</f>
        <v>180</v>
      </c>
    </row>
    <row r="7" customFormat="false" ht="13.5" hidden="false" customHeight="false" outlineLevel="0" collapsed="false">
      <c r="D7" s="121" t="n">
        <f aca="false">SUM(D5:D6)</f>
        <v>410</v>
      </c>
      <c r="E7" s="89"/>
      <c r="F7" s="89"/>
      <c r="G7" s="89"/>
      <c r="H7" s="90"/>
      <c r="I7" s="90"/>
      <c r="J7" s="90"/>
      <c r="K7" s="121" t="n">
        <f aca="false">SUM(K5:K6)</f>
        <v>410</v>
      </c>
    </row>
    <row r="8" customFormat="false" ht="13.5" hidden="false" customHeight="false" outlineLevel="0" collapsed="false">
      <c r="D8" s="73"/>
      <c r="H8" s="76"/>
      <c r="I8" s="76"/>
      <c r="J8" s="76"/>
      <c r="K8" s="73"/>
    </row>
    <row r="9" customFormat="false" ht="12.75" hidden="false" customHeight="false" outlineLevel="0" collapsed="false">
      <c r="D9" s="73"/>
    </row>
    <row r="10" customFormat="false" ht="12.75" hidden="false" customHeight="false" outlineLevel="0" collapsed="false">
      <c r="A10" s="42" t="s">
        <v>505</v>
      </c>
      <c r="D10" s="73"/>
    </row>
    <row r="11" customFormat="false" ht="12.75" hidden="false" customHeight="false" outlineLevel="0" collapsed="false">
      <c r="B11" s="75" t="s">
        <v>123</v>
      </c>
      <c r="C11" s="75" t="s">
        <v>139</v>
      </c>
      <c r="D11" s="107" t="s">
        <v>17</v>
      </c>
      <c r="E11" s="75" t="s">
        <v>5</v>
      </c>
      <c r="F11" s="75" t="s">
        <v>140</v>
      </c>
      <c r="G11" s="75" t="s">
        <v>141</v>
      </c>
      <c r="H11" s="75" t="s">
        <v>142</v>
      </c>
      <c r="I11" s="75" t="s">
        <v>143</v>
      </c>
      <c r="J11" s="75" t="s">
        <v>144</v>
      </c>
      <c r="K11" s="75" t="s">
        <v>145</v>
      </c>
    </row>
    <row r="12" customFormat="false" ht="12.75" hidden="false" customHeight="false" outlineLevel="0" collapsed="false">
      <c r="A12" s="18" t="n">
        <v>1</v>
      </c>
      <c r="B12" s="126" t="s">
        <v>1085</v>
      </c>
      <c r="C12" s="18" t="s">
        <v>1086</v>
      </c>
      <c r="D12" s="26" t="n">
        <v>1000</v>
      </c>
      <c r="E12" s="18" t="s">
        <v>105</v>
      </c>
      <c r="F12" s="18"/>
      <c r="G12" s="18" t="s">
        <v>1087</v>
      </c>
      <c r="H12" s="76" t="s">
        <v>1088</v>
      </c>
      <c r="I12" s="76" t="s">
        <v>1089</v>
      </c>
      <c r="J12" s="76" t="s">
        <v>204</v>
      </c>
      <c r="K12" s="73" t="n">
        <v>0</v>
      </c>
    </row>
    <row r="13" customFormat="false" ht="12.75" hidden="false" customHeight="false" outlineLevel="0" collapsed="false">
      <c r="A13" s="0" t="n">
        <v>2</v>
      </c>
      <c r="B13" s="126" t="s">
        <v>1090</v>
      </c>
      <c r="C13" s="18" t="s">
        <v>1091</v>
      </c>
      <c r="D13" s="26" t="n">
        <v>1000</v>
      </c>
      <c r="E13" s="18" t="s">
        <v>105</v>
      </c>
      <c r="F13" s="18" t="s">
        <v>298</v>
      </c>
      <c r="G13" s="18" t="s">
        <v>1087</v>
      </c>
      <c r="H13" s="76" t="n">
        <v>0.5</v>
      </c>
      <c r="I13" s="76" t="s">
        <v>1092</v>
      </c>
      <c r="J13" s="76" t="s">
        <v>204</v>
      </c>
      <c r="K13" s="73" t="n">
        <f aca="false">H13*D13</f>
        <v>500</v>
      </c>
    </row>
    <row r="14" customFormat="false" ht="12.75" hidden="false" customHeight="false" outlineLevel="0" collapsed="false">
      <c r="A14" s="18" t="n">
        <v>3</v>
      </c>
      <c r="B14" s="78" t="s">
        <v>1093</v>
      </c>
      <c r="C14" s="79" t="s">
        <v>1094</v>
      </c>
      <c r="D14" s="80" t="n">
        <v>1000</v>
      </c>
      <c r="E14" s="79" t="s">
        <v>105</v>
      </c>
      <c r="F14" s="79" t="s">
        <v>298</v>
      </c>
      <c r="G14" s="79" t="s">
        <v>1087</v>
      </c>
      <c r="H14" s="82" t="n">
        <v>0.5</v>
      </c>
      <c r="I14" s="82" t="s">
        <v>1092</v>
      </c>
      <c r="J14" s="82" t="s">
        <v>204</v>
      </c>
      <c r="K14" s="71" t="n">
        <f aca="false">H14*D14</f>
        <v>500</v>
      </c>
    </row>
    <row r="15" customFormat="false" ht="13.5" hidden="false" customHeight="false" outlineLevel="0" collapsed="false">
      <c r="D15" s="83" t="n">
        <f aca="false">SUM(D12:D14)</f>
        <v>3000</v>
      </c>
      <c r="E15" s="84"/>
      <c r="F15" s="84"/>
      <c r="G15" s="84"/>
      <c r="H15" s="85"/>
      <c r="I15" s="85"/>
      <c r="J15" s="85"/>
      <c r="K15" s="83" t="n">
        <f aca="false">SUM(K12:K14)</f>
        <v>1000</v>
      </c>
    </row>
    <row r="16" customFormat="false" ht="13.5" hidden="false" customHeight="false" outlineLevel="0" collapsed="false">
      <c r="D16" s="40"/>
      <c r="E16" s="86"/>
      <c r="F16" s="86"/>
      <c r="G16" s="86"/>
      <c r="H16" s="87"/>
      <c r="I16" s="87"/>
      <c r="J16" s="87"/>
      <c r="K16" s="40"/>
    </row>
    <row r="17" customFormat="false" ht="12.75" hidden="false" customHeight="false" outlineLevel="0" collapsed="false">
      <c r="D17" s="73"/>
    </row>
    <row r="18" customFormat="false" ht="12.75" hidden="false" customHeight="false" outlineLevel="0" collapsed="false">
      <c r="A18" s="42" t="s">
        <v>252</v>
      </c>
      <c r="D18" s="73"/>
    </row>
    <row r="19" customFormat="false" ht="12.75" hidden="false" customHeight="false" outlineLevel="0" collapsed="false">
      <c r="B19" s="75" t="s">
        <v>123</v>
      </c>
      <c r="C19" s="75" t="s">
        <v>139</v>
      </c>
      <c r="D19" s="107" t="s">
        <v>17</v>
      </c>
      <c r="E19" s="75" t="s">
        <v>5</v>
      </c>
      <c r="F19" s="75" t="s">
        <v>140</v>
      </c>
      <c r="G19" s="75" t="s">
        <v>141</v>
      </c>
      <c r="H19" s="75" t="s">
        <v>142</v>
      </c>
      <c r="I19" s="75" t="s">
        <v>143</v>
      </c>
      <c r="J19" s="75" t="s">
        <v>144</v>
      </c>
      <c r="K19" s="75" t="s">
        <v>145</v>
      </c>
    </row>
    <row r="20" customFormat="false" ht="12.75" hidden="false" customHeight="false" outlineLevel="0" collapsed="false">
      <c r="A20" s="0" t="n">
        <v>1</v>
      </c>
      <c r="B20" s="1" t="s">
        <v>1095</v>
      </c>
      <c r="C20" s="0" t="s">
        <v>1096</v>
      </c>
      <c r="D20" s="26" t="n">
        <v>2000</v>
      </c>
      <c r="E20" s="0" t="s">
        <v>105</v>
      </c>
      <c r="F20" s="0" t="s">
        <v>298</v>
      </c>
      <c r="G20" s="0" t="s">
        <v>810</v>
      </c>
      <c r="H20" s="76" t="n">
        <v>1</v>
      </c>
      <c r="I20" s="76"/>
      <c r="J20" s="76" t="s">
        <v>204</v>
      </c>
      <c r="K20" s="73" t="n">
        <f aca="false">H20*D20</f>
        <v>2000</v>
      </c>
    </row>
    <row r="21" customFormat="false" ht="12.75" hidden="false" customHeight="false" outlineLevel="0" collapsed="false">
      <c r="A21" s="0" t="n">
        <v>2</v>
      </c>
      <c r="B21" s="1" t="s">
        <v>1097</v>
      </c>
      <c r="C21" s="0" t="s">
        <v>1098</v>
      </c>
      <c r="D21" s="26" t="n">
        <v>1000</v>
      </c>
      <c r="E21" s="0" t="s">
        <v>105</v>
      </c>
      <c r="F21" s="0" t="s">
        <v>298</v>
      </c>
      <c r="G21" s="0" t="s">
        <v>1087</v>
      </c>
      <c r="H21" s="76" t="n">
        <v>0.5</v>
      </c>
      <c r="I21" s="76" t="s">
        <v>1092</v>
      </c>
      <c r="J21" s="76" t="s">
        <v>204</v>
      </c>
      <c r="K21" s="73" t="n">
        <f aca="false">H21*D21</f>
        <v>500</v>
      </c>
    </row>
    <row r="22" customFormat="false" ht="12.75" hidden="false" customHeight="false" outlineLevel="0" collapsed="false">
      <c r="A22" s="0" t="n">
        <v>3</v>
      </c>
      <c r="B22" s="1" t="s">
        <v>1099</v>
      </c>
      <c r="C22" s="0" t="s">
        <v>1100</v>
      </c>
      <c r="D22" s="26" t="n">
        <v>1000</v>
      </c>
      <c r="E22" s="0" t="s">
        <v>105</v>
      </c>
      <c r="F22" s="0" t="s">
        <v>298</v>
      </c>
      <c r="G22" s="0" t="s">
        <v>810</v>
      </c>
      <c r="H22" s="76" t="n">
        <v>1</v>
      </c>
      <c r="I22" s="76"/>
      <c r="J22" s="76" t="s">
        <v>204</v>
      </c>
      <c r="K22" s="73" t="n">
        <f aca="false">H22*D22</f>
        <v>1000</v>
      </c>
    </row>
    <row r="23" customFormat="false" ht="12.75" hidden="false" customHeight="false" outlineLevel="0" collapsed="false">
      <c r="A23" s="0" t="n">
        <v>4</v>
      </c>
      <c r="B23" s="1" t="s">
        <v>1101</v>
      </c>
      <c r="C23" s="0" t="s">
        <v>1102</v>
      </c>
      <c r="D23" s="26" t="n">
        <v>1000</v>
      </c>
      <c r="E23" s="0" t="s">
        <v>105</v>
      </c>
      <c r="F23" s="0" t="s">
        <v>298</v>
      </c>
      <c r="H23" s="76" t="n">
        <v>1</v>
      </c>
      <c r="I23" s="76"/>
      <c r="J23" s="76" t="s">
        <v>204</v>
      </c>
      <c r="K23" s="73" t="n">
        <f aca="false">H23*D23</f>
        <v>1000</v>
      </c>
    </row>
    <row r="24" customFormat="false" ht="12.75" hidden="false" customHeight="false" outlineLevel="0" collapsed="false">
      <c r="A24" s="0" t="n">
        <v>5</v>
      </c>
      <c r="B24" s="10" t="s">
        <v>1103</v>
      </c>
      <c r="C24" s="18" t="s">
        <v>1104</v>
      </c>
      <c r="D24" s="26" t="n">
        <v>1000</v>
      </c>
      <c r="E24" s="0" t="s">
        <v>105</v>
      </c>
      <c r="F24" s="0" t="s">
        <v>298</v>
      </c>
      <c r="G24" s="0" t="s">
        <v>854</v>
      </c>
      <c r="H24" s="76" t="n">
        <v>1</v>
      </c>
      <c r="I24" s="76"/>
      <c r="J24" s="76" t="s">
        <v>204</v>
      </c>
      <c r="K24" s="73" t="n">
        <f aca="false">H24*D24</f>
        <v>1000</v>
      </c>
    </row>
    <row r="25" customFormat="false" ht="12.75" hidden="false" customHeight="false" outlineLevel="0" collapsed="false">
      <c r="A25" s="0" t="n">
        <v>6</v>
      </c>
      <c r="B25" s="78" t="s">
        <v>1105</v>
      </c>
      <c r="C25" s="79"/>
      <c r="D25" s="26" t="n">
        <v>1800</v>
      </c>
      <c r="H25" s="76"/>
      <c r="I25" s="76"/>
      <c r="J25" s="76"/>
      <c r="K25" s="73"/>
    </row>
    <row r="26" customFormat="false" ht="13.5" hidden="false" customHeight="false" outlineLevel="0" collapsed="false">
      <c r="D26" s="121" t="n">
        <f aca="false">SUM(D20:D25)</f>
        <v>7800</v>
      </c>
      <c r="E26" s="89"/>
      <c r="F26" s="89"/>
      <c r="G26" s="89"/>
      <c r="H26" s="90"/>
      <c r="I26" s="90"/>
      <c r="J26" s="90"/>
      <c r="K26" s="121" t="n">
        <f aca="false">SUM(K20:K24)</f>
        <v>5500</v>
      </c>
    </row>
    <row r="27" customFormat="false" ht="13.5" hidden="false" customHeight="false" outlineLevel="0" collapsed="false">
      <c r="D27" s="73"/>
    </row>
    <row r="28" customFormat="false" ht="12.75" hidden="false" customHeight="false" outlineLevel="0" collapsed="false">
      <c r="D28" s="73"/>
    </row>
    <row r="29" customFormat="false" ht="12.75" hidden="false" customHeight="false" outlineLevel="0" collapsed="false">
      <c r="A29" s="42" t="s">
        <v>286</v>
      </c>
      <c r="D29" s="73"/>
      <c r="K29" s="73"/>
    </row>
    <row r="30" customFormat="false" ht="12.75" hidden="false" customHeight="false" outlineLevel="0" collapsed="false">
      <c r="B30" s="75" t="s">
        <v>123</v>
      </c>
      <c r="C30" s="75" t="s">
        <v>139</v>
      </c>
      <c r="D30" s="107" t="s">
        <v>17</v>
      </c>
      <c r="E30" s="75" t="s">
        <v>5</v>
      </c>
      <c r="F30" s="75" t="s">
        <v>140</v>
      </c>
      <c r="G30" s="75" t="s">
        <v>141</v>
      </c>
      <c r="H30" s="75" t="s">
        <v>142</v>
      </c>
      <c r="I30" s="75" t="s">
        <v>143</v>
      </c>
      <c r="J30" s="75" t="s">
        <v>144</v>
      </c>
      <c r="K30" s="75" t="s">
        <v>145</v>
      </c>
    </row>
    <row r="31" customFormat="false" ht="12.75" hidden="false" customHeight="false" outlineLevel="0" collapsed="false">
      <c r="A31" s="18" t="n">
        <v>1</v>
      </c>
      <c r="B31" s="10" t="s">
        <v>1106</v>
      </c>
      <c r="C31" s="18" t="s">
        <v>1107</v>
      </c>
      <c r="D31" s="26" t="n">
        <v>500</v>
      </c>
      <c r="E31" s="18" t="s">
        <v>153</v>
      </c>
      <c r="F31" s="18"/>
      <c r="G31" s="18"/>
      <c r="H31" s="116"/>
      <c r="I31" s="116"/>
      <c r="J31" s="116"/>
      <c r="K31" s="73" t="n">
        <f aca="false">H31*D31</f>
        <v>0</v>
      </c>
      <c r="L31" s="18"/>
      <c r="M31" s="18"/>
      <c r="N31" s="18"/>
    </row>
    <row r="32" customFormat="false" ht="12.75" hidden="false" customHeight="false" outlineLevel="0" collapsed="false">
      <c r="A32" s="0" t="n">
        <v>2</v>
      </c>
      <c r="B32" s="127" t="s">
        <v>1108</v>
      </c>
      <c r="C32" s="0" t="s">
        <v>1109</v>
      </c>
      <c r="D32" s="26" t="n">
        <v>110</v>
      </c>
      <c r="E32" s="0" t="s">
        <v>153</v>
      </c>
      <c r="F32" s="0" t="s">
        <v>179</v>
      </c>
      <c r="H32" s="92" t="n">
        <v>0.83</v>
      </c>
      <c r="I32" s="92"/>
      <c r="J32" s="92" t="s">
        <v>1110</v>
      </c>
      <c r="K32" s="73" t="n">
        <f aca="false">H32*D32</f>
        <v>91.3</v>
      </c>
    </row>
    <row r="33" customFormat="false" ht="12.75" hidden="false" customHeight="false" outlineLevel="0" collapsed="false">
      <c r="A33" s="18" t="n">
        <v>3</v>
      </c>
      <c r="B33" s="126" t="s">
        <v>1111</v>
      </c>
      <c r="C33" s="18" t="s">
        <v>1112</v>
      </c>
      <c r="D33" s="26" t="n">
        <v>40</v>
      </c>
      <c r="E33" s="18" t="s">
        <v>1113</v>
      </c>
      <c r="F33" s="18"/>
      <c r="G33" s="18" t="s">
        <v>1114</v>
      </c>
      <c r="H33" s="116" t="n">
        <v>0.75</v>
      </c>
      <c r="I33" s="116" t="s">
        <v>1115</v>
      </c>
      <c r="J33" s="116" t="s">
        <v>1116</v>
      </c>
      <c r="K33" s="73" t="n">
        <f aca="false">H33*D33</f>
        <v>30</v>
      </c>
      <c r="L33" s="18"/>
      <c r="M33" s="18"/>
      <c r="N33" s="18"/>
    </row>
    <row r="34" customFormat="false" ht="12.75" hidden="false" customHeight="false" outlineLevel="0" collapsed="false">
      <c r="A34" s="18"/>
      <c r="B34" s="128"/>
      <c r="C34" s="79"/>
      <c r="D34" s="80"/>
      <c r="E34" s="79"/>
      <c r="F34" s="79"/>
      <c r="G34" s="79"/>
      <c r="H34" s="98"/>
      <c r="I34" s="98" t="s">
        <v>1117</v>
      </c>
      <c r="J34" s="98"/>
      <c r="K34" s="71"/>
      <c r="L34" s="18"/>
      <c r="M34" s="18"/>
      <c r="N34" s="18"/>
    </row>
    <row r="35" customFormat="false" ht="13.5" hidden="false" customHeight="false" outlineLevel="0" collapsed="false">
      <c r="D35" s="83" t="n">
        <f aca="false">SUM(D31:D33)</f>
        <v>650</v>
      </c>
      <c r="E35" s="84"/>
      <c r="F35" s="84"/>
      <c r="G35" s="84"/>
      <c r="H35" s="95"/>
      <c r="I35" s="95"/>
      <c r="J35" s="95"/>
      <c r="K35" s="83" t="n">
        <f aca="false">SUM(K31:K33)</f>
        <v>121.3</v>
      </c>
    </row>
    <row r="36" customFormat="false" ht="13.5" hidden="false" customHeight="false" outlineLevel="0" collapsed="false">
      <c r="D36" s="73"/>
    </row>
    <row r="37" customFormat="false" ht="12.75" hidden="false" customHeight="false" outlineLevel="0" collapsed="false">
      <c r="D37" s="73"/>
    </row>
    <row r="38" customFormat="false" ht="12.75" hidden="false" customHeight="false" outlineLevel="0" collapsed="false">
      <c r="D38" s="73"/>
    </row>
    <row r="39" customFormat="false" ht="12.75" hidden="false" customHeight="false" outlineLevel="0" collapsed="false">
      <c r="D39" s="73"/>
    </row>
    <row r="40" customFormat="false" ht="12.75" hidden="false" customHeight="false" outlineLevel="0" collapsed="false">
      <c r="D40" s="73"/>
    </row>
    <row r="41" customFormat="false" ht="12.75" hidden="false" customHeight="false" outlineLevel="0" collapsed="false">
      <c r="D41" s="73"/>
    </row>
    <row r="42" customFormat="false" ht="12.75" hidden="false" customHeight="false" outlineLevel="0" collapsed="false">
      <c r="D42" s="73"/>
    </row>
    <row r="43" customFormat="false" ht="12.75" hidden="false" customHeight="false" outlineLevel="0" collapsed="false">
      <c r="D43" s="73"/>
    </row>
    <row r="44" customFormat="false" ht="12.75" hidden="false" customHeight="false" outlineLevel="0" collapsed="false">
      <c r="D44" s="73"/>
    </row>
    <row r="45" customFormat="false" ht="12.75" hidden="false" customHeight="false" outlineLevel="0" collapsed="false">
      <c r="D45" s="73"/>
    </row>
    <row r="46" customFormat="false" ht="12.75" hidden="false" customHeight="false" outlineLevel="0" collapsed="false">
      <c r="D46" s="73"/>
    </row>
    <row r="47" customFormat="false" ht="12.75" hidden="false" customHeight="false" outlineLevel="0" collapsed="false">
      <c r="D47" s="73"/>
    </row>
    <row r="48" customFormat="false" ht="12.75" hidden="false" customHeight="false" outlineLevel="0" collapsed="false">
      <c r="D48" s="73"/>
    </row>
    <row r="49" customFormat="false" ht="12.75" hidden="false" customHeight="false" outlineLevel="0" collapsed="false">
      <c r="D49" s="73"/>
    </row>
    <row r="50" customFormat="false" ht="12.75" hidden="false" customHeight="false" outlineLevel="0" collapsed="false">
      <c r="D50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5" activeCellId="0" sqref="B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30.56"/>
    <col collapsed="false" customWidth="true" hidden="false" outlineLevel="0" max="3" min="3" style="0" width="12.7"/>
    <col collapsed="false" customWidth="true" hidden="false" outlineLevel="0" max="4" min="4" style="0" width="14.85"/>
    <col collapsed="false" customWidth="true" hidden="false" outlineLevel="0" max="5" min="5" style="0" width="13.28"/>
    <col collapsed="false" customWidth="true" hidden="false" outlineLevel="0" max="17" min="6" style="0" width="12.7"/>
    <col collapsed="false" customWidth="true" hidden="false" outlineLevel="0" max="18" min="18" style="0" width="6.56"/>
    <col collapsed="false" customWidth="true" hidden="false" outlineLevel="0" max="19" min="19" style="0" width="5.85"/>
    <col collapsed="false" customWidth="true" hidden="false" outlineLevel="0" max="23" min="20" style="0" width="20.56"/>
    <col collapsed="false" customWidth="true" hidden="false" outlineLevel="0" max="24" min="24" style="0" width="18.14"/>
    <col collapsed="false" customWidth="true" hidden="false" outlineLevel="0" max="25" min="25" style="0" width="12.85"/>
  </cols>
  <sheetData>
    <row r="1" customFormat="false" ht="23.25" hidden="false" customHeight="false" outlineLevel="0" collapsed="false">
      <c r="A1" s="53" t="s">
        <v>111</v>
      </c>
    </row>
    <row r="2" customFormat="false" ht="12.75" hidden="false" customHeight="false" outlineLevel="0" collapsed="false">
      <c r="A2" s="54"/>
    </row>
    <row r="3" customFormat="false" ht="12.75" hidden="false" customHeight="false" outlineLevel="0" collapsed="false">
      <c r="A3" s="54"/>
    </row>
    <row r="4" customFormat="false" ht="12.75" hidden="false" customHeight="false" outlineLevel="0" collapsed="false">
      <c r="A4" s="54"/>
    </row>
    <row r="5" customFormat="false" ht="12.75" hidden="false" customHeight="false" outlineLevel="0" collapsed="false">
      <c r="A5" s="42" t="s">
        <v>112</v>
      </c>
      <c r="B5" s="0" t="s">
        <v>113</v>
      </c>
    </row>
    <row r="6" customFormat="false" ht="12.75" hidden="false" customHeight="false" outlineLevel="0" collapsed="false">
      <c r="A6" s="54"/>
    </row>
    <row r="7" customFormat="false" ht="12.75" hidden="false" customHeight="false" outlineLevel="0" collapsed="false">
      <c r="A7" s="42" t="s">
        <v>114</v>
      </c>
      <c r="B7" s="0" t="s">
        <v>115</v>
      </c>
    </row>
    <row r="8" customFormat="false" ht="12.75" hidden="false" customHeight="false" outlineLevel="0" collapsed="false">
      <c r="A8" s="42"/>
    </row>
    <row r="9" customFormat="false" ht="12.75" hidden="false" customHeight="false" outlineLevel="0" collapsed="false">
      <c r="A9" s="42" t="s">
        <v>116</v>
      </c>
      <c r="B9" s="55" t="s">
        <v>117</v>
      </c>
      <c r="C9" s="56"/>
      <c r="D9" s="57"/>
      <c r="E9" s="58"/>
      <c r="F9" s="56"/>
      <c r="G9" s="57"/>
      <c r="H9" s="58"/>
      <c r="I9" s="56"/>
      <c r="J9" s="57"/>
      <c r="K9" s="58"/>
      <c r="L9" s="59"/>
      <c r="M9" s="57" t="s">
        <v>2</v>
      </c>
      <c r="N9" s="58"/>
      <c r="O9" s="59"/>
      <c r="P9" s="57" t="s">
        <v>6</v>
      </c>
      <c r="Q9" s="58"/>
    </row>
    <row r="10" customFormat="false" ht="12.75" hidden="false" customHeight="false" outlineLevel="0" collapsed="false">
      <c r="A10" s="18"/>
      <c r="B10" s="13" t="s">
        <v>118</v>
      </c>
      <c r="C10" s="13" t="s">
        <v>119</v>
      </c>
      <c r="D10" s="13"/>
      <c r="E10" s="13"/>
      <c r="F10" s="13" t="s">
        <v>120</v>
      </c>
      <c r="G10" s="13"/>
      <c r="H10" s="13"/>
      <c r="I10" s="13" t="s">
        <v>121</v>
      </c>
      <c r="J10" s="13"/>
      <c r="K10" s="13"/>
      <c r="L10" s="60" t="s">
        <v>12</v>
      </c>
      <c r="M10" s="4" t="s">
        <v>13</v>
      </c>
      <c r="N10" s="61" t="s">
        <v>14</v>
      </c>
      <c r="O10" s="60" t="s">
        <v>12</v>
      </c>
      <c r="P10" s="4" t="s">
        <v>13</v>
      </c>
      <c r="Q10" s="61" t="s">
        <v>14</v>
      </c>
    </row>
    <row r="11" customFormat="false" ht="12.75" hidden="false" customHeight="false" outlineLevel="0" collapsed="false">
      <c r="B11" s="62" t="s">
        <v>122</v>
      </c>
      <c r="C11" s="63" t="s">
        <v>123</v>
      </c>
      <c r="D11" s="64" t="s">
        <v>17</v>
      </c>
      <c r="E11" s="65" t="s">
        <v>124</v>
      </c>
      <c r="F11" s="60" t="s">
        <v>123</v>
      </c>
      <c r="G11" s="4" t="s">
        <v>17</v>
      </c>
      <c r="H11" s="61" t="s">
        <v>124</v>
      </c>
      <c r="I11" s="60" t="s">
        <v>123</v>
      </c>
      <c r="J11" s="4" t="s">
        <v>17</v>
      </c>
      <c r="K11" s="61" t="s">
        <v>124</v>
      </c>
      <c r="L11" s="63" t="s">
        <v>17</v>
      </c>
      <c r="M11" s="64" t="s">
        <v>17</v>
      </c>
      <c r="N11" s="65" t="s">
        <v>17</v>
      </c>
      <c r="O11" s="63" t="s">
        <v>17</v>
      </c>
      <c r="P11" s="64" t="s">
        <v>17</v>
      </c>
      <c r="Q11" s="65" t="s">
        <v>17</v>
      </c>
    </row>
    <row r="12" customFormat="false" ht="12.75" hidden="false" customHeight="false" outlineLevel="0" collapsed="false">
      <c r="B12" s="66" t="n">
        <v>5382.446</v>
      </c>
      <c r="C12" s="67" t="n">
        <v>35</v>
      </c>
      <c r="D12" s="68" t="n">
        <v>5461</v>
      </c>
      <c r="E12" s="69" t="n">
        <v>5035.446</v>
      </c>
      <c r="F12" s="67" t="n">
        <v>4</v>
      </c>
      <c r="G12" s="68" t="n">
        <v>720</v>
      </c>
      <c r="H12" s="69" t="n">
        <v>347</v>
      </c>
      <c r="I12" s="67" t="n">
        <v>15</v>
      </c>
      <c r="J12" s="68" t="n">
        <v>7618</v>
      </c>
      <c r="K12" s="69" t="n">
        <v>5870.075</v>
      </c>
      <c r="L12" s="70" t="n">
        <v>4400.726</v>
      </c>
      <c r="M12" s="71" t="n">
        <v>0</v>
      </c>
      <c r="N12" s="69" t="n">
        <v>4367</v>
      </c>
      <c r="O12" s="70" t="n">
        <v>635</v>
      </c>
      <c r="P12" s="71" t="n">
        <v>347</v>
      </c>
      <c r="Q12" s="69" t="n">
        <v>1503</v>
      </c>
    </row>
    <row r="13" customFormat="false" ht="12.75" hidden="false" customHeight="false" outlineLevel="0" collapsed="false">
      <c r="B13" s="72" t="s">
        <v>125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</row>
    <row r="15" customFormat="false" ht="12.75" hidden="false" customHeight="false" outlineLevel="0" collapsed="false">
      <c r="A15" s="42" t="s">
        <v>126</v>
      </c>
      <c r="B15" s="0" t="s">
        <v>127</v>
      </c>
      <c r="C15" s="74"/>
      <c r="E15" s="74"/>
    </row>
    <row r="16" customFormat="false" ht="12.75" hidden="false" customHeight="false" outlineLevel="0" collapsed="false">
      <c r="C16" s="74"/>
      <c r="D16" s="74"/>
    </row>
    <row r="17" customFormat="false" ht="12.75" hidden="false" customHeight="false" outlineLevel="0" collapsed="false">
      <c r="A17" s="42" t="s">
        <v>128</v>
      </c>
      <c r="B17" s="0" t="s">
        <v>129</v>
      </c>
    </row>
    <row r="19" customFormat="false" ht="12.75" hidden="false" customHeight="false" outlineLevel="0" collapsed="false">
      <c r="A19" s="42" t="s">
        <v>130</v>
      </c>
      <c r="B19" s="0" t="s">
        <v>131</v>
      </c>
    </row>
    <row r="20" customFormat="false" ht="12.75" hidden="false" customHeight="false" outlineLevel="0" collapsed="false">
      <c r="D20" s="74"/>
    </row>
    <row r="21" customFormat="false" ht="12.75" hidden="false" customHeight="false" outlineLevel="0" collapsed="false">
      <c r="A21" s="42" t="s">
        <v>132</v>
      </c>
      <c r="B21" s="0" t="s">
        <v>131</v>
      </c>
    </row>
    <row r="23" customFormat="false" ht="12.75" hidden="false" customHeight="false" outlineLevel="0" collapsed="false">
      <c r="A23" s="42" t="s">
        <v>133</v>
      </c>
      <c r="B23" s="0" t="s">
        <v>134</v>
      </c>
    </row>
    <row r="25" customFormat="false" ht="12.75" hidden="false" customHeight="false" outlineLevel="0" collapsed="false">
      <c r="A25" s="42" t="s">
        <v>135</v>
      </c>
      <c r="B25" s="0" t="s">
        <v>136</v>
      </c>
    </row>
    <row r="30" customFormat="false" ht="15" hidden="false" customHeight="true" outlineLevel="0" collapsed="false"/>
  </sheetData>
  <mergeCells count="3">
    <mergeCell ref="C10:E10"/>
    <mergeCell ref="F10:H10"/>
    <mergeCell ref="I10:K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3" man="true" max="16383" min="0"/>
  </rowBreaks>
  <colBreaks count="1" manualBreakCount="1">
    <brk id="17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9"/>
  <sheetViews>
    <sheetView showFormulas="false" showGridLines="true" showRowColHeaders="true" showZeros="true" rightToLeft="false" tabSelected="false" showOutlineSymbols="true" defaultGridColor="true" view="normal" topLeftCell="F31" colorId="64" zoomScale="100" zoomScaleNormal="100" zoomScalePageLayoutView="100" workbookViewId="0">
      <selection pane="topLeft" activeCell="F55" activeCellId="0" sqref="F55"/>
    </sheetView>
  </sheetViews>
  <sheetFormatPr defaultColWidth="29.2812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7.41"/>
    <col collapsed="false" customWidth="true" hidden="false" outlineLevel="0" max="3" min="3" style="0" width="27.56"/>
    <col collapsed="false" customWidth="true" hidden="false" outlineLevel="0" max="4" min="4" style="0" width="17.56"/>
    <col collapsed="false" customWidth="true" hidden="false" outlineLevel="0" max="5" min="5" style="0" width="23.28"/>
    <col collapsed="false" customWidth="true" hidden="false" outlineLevel="0" max="6" min="6" style="0" width="22.56"/>
    <col collapsed="false" customWidth="true" hidden="false" outlineLevel="0" max="8" min="7" style="0" width="17.56"/>
    <col collapsed="false" customWidth="true" hidden="false" outlineLevel="0" max="9" min="9" style="0" width="50.28"/>
    <col collapsed="false" customWidth="true" hidden="false" outlineLevel="0" max="10" min="10" style="0" width="45.13"/>
    <col collapsed="false" customWidth="true" hidden="false" outlineLevel="0" max="11" min="11" style="0" width="17.56"/>
    <col collapsed="false" customWidth="true" hidden="false" outlineLevel="0" max="12" min="12" style="0" width="11.42"/>
    <col collapsed="false" customWidth="true" hidden="false" outlineLevel="0" max="13" min="13" style="0" width="4.56"/>
    <col collapsed="false" customWidth="true" hidden="false" outlineLevel="0" max="14" min="14" style="0" width="23.28"/>
    <col collapsed="false" customWidth="true" hidden="false" outlineLevel="0" max="15" min="15" style="0" width="29.71"/>
    <col collapsed="false" customWidth="true" hidden="false" outlineLevel="0" max="16" min="16" style="0" width="17.56"/>
    <col collapsed="false" customWidth="true" hidden="false" outlineLevel="0" max="17" min="17" style="0" width="19.14"/>
    <col collapsed="false" customWidth="true" hidden="false" outlineLevel="0" max="18" min="18" style="0" width="19.85"/>
    <col collapsed="false" customWidth="true" hidden="false" outlineLevel="0" max="19" min="19" style="0" width="42.99"/>
    <col collapsed="false" customWidth="true" hidden="false" outlineLevel="0" max="21" min="20" style="0" width="17.56"/>
  </cols>
  <sheetData>
    <row r="1" customFormat="false" ht="12.75" hidden="false" customHeight="false" outlineLevel="0" collapsed="false">
      <c r="A1" s="42" t="s">
        <v>137</v>
      </c>
    </row>
    <row r="3" customFormat="false" ht="12.75" hidden="false" customHeight="false" outlineLevel="0" collapsed="false">
      <c r="A3" s="42" t="s">
        <v>138</v>
      </c>
    </row>
    <row r="4" customFormat="false" ht="12.75" hidden="false" customHeight="false" outlineLevel="0" collapsed="false">
      <c r="B4" s="75" t="s">
        <v>123</v>
      </c>
      <c r="C4" s="75" t="s">
        <v>139</v>
      </c>
      <c r="D4" s="75" t="s">
        <v>17</v>
      </c>
      <c r="E4" s="75" t="s">
        <v>5</v>
      </c>
      <c r="F4" s="75" t="s">
        <v>140</v>
      </c>
      <c r="G4" s="75" t="s">
        <v>141</v>
      </c>
      <c r="H4" s="75" t="s">
        <v>142</v>
      </c>
      <c r="I4" s="75" t="s">
        <v>143</v>
      </c>
      <c r="J4" s="75" t="s">
        <v>144</v>
      </c>
      <c r="K4" s="75" t="s">
        <v>145</v>
      </c>
    </row>
    <row r="5" customFormat="false" ht="12.75" hidden="false" customHeight="false" outlineLevel="0" collapsed="false">
      <c r="B5" s="75"/>
      <c r="C5" s="75"/>
      <c r="D5" s="75"/>
      <c r="E5" s="75"/>
      <c r="F5" s="75"/>
      <c r="G5" s="75"/>
      <c r="H5" s="75"/>
      <c r="I5" s="75"/>
      <c r="J5" s="75"/>
      <c r="K5" s="75"/>
    </row>
    <row r="6" customFormat="false" ht="12.75" hidden="false" customHeight="false" outlineLevel="0" collapsed="false">
      <c r="A6" s="0" t="n">
        <v>1</v>
      </c>
      <c r="B6" s="1" t="s">
        <v>146</v>
      </c>
      <c r="C6" s="0" t="s">
        <v>147</v>
      </c>
      <c r="D6" s="26" t="n">
        <v>1711</v>
      </c>
      <c r="E6" s="0" t="s">
        <v>73</v>
      </c>
      <c r="H6" s="76" t="n">
        <v>0.17</v>
      </c>
      <c r="I6" s="76" t="s">
        <v>148</v>
      </c>
      <c r="J6" s="76" t="s">
        <v>149</v>
      </c>
      <c r="K6" s="73" t="n">
        <f aca="false">H6*D6</f>
        <v>290.87</v>
      </c>
    </row>
    <row r="7" customFormat="false" ht="12.75" hidden="false" customHeight="false" outlineLevel="0" collapsed="false">
      <c r="A7" s="0" t="n">
        <v>2</v>
      </c>
      <c r="B7" s="1" t="s">
        <v>150</v>
      </c>
      <c r="C7" s="0" t="s">
        <v>147</v>
      </c>
      <c r="D7" s="26" t="n">
        <v>1711</v>
      </c>
      <c r="E7" s="0" t="s">
        <v>73</v>
      </c>
      <c r="H7" s="76" t="n">
        <v>0.17</v>
      </c>
      <c r="I7" s="76" t="s">
        <v>148</v>
      </c>
      <c r="J7" s="76"/>
      <c r="K7" s="73" t="n">
        <f aca="false">H7*D7</f>
        <v>290.87</v>
      </c>
    </row>
    <row r="8" customFormat="false" ht="12.75" hidden="false" customHeight="false" outlineLevel="0" collapsed="false">
      <c r="A8" s="0" t="n">
        <v>3</v>
      </c>
      <c r="B8" s="1" t="s">
        <v>151</v>
      </c>
      <c r="C8" s="0" t="s">
        <v>147</v>
      </c>
      <c r="D8" s="26" t="n">
        <v>603</v>
      </c>
      <c r="E8" s="0" t="s">
        <v>73</v>
      </c>
      <c r="H8" s="76" t="n">
        <v>1</v>
      </c>
      <c r="I8" s="76"/>
      <c r="J8" s="76" t="s">
        <v>149</v>
      </c>
      <c r="K8" s="73" t="n">
        <f aca="false">H8*D8</f>
        <v>603</v>
      </c>
    </row>
    <row r="9" customFormat="false" ht="12.75" hidden="false" customHeight="false" outlineLevel="0" collapsed="false">
      <c r="A9" s="0" t="n">
        <v>4</v>
      </c>
      <c r="B9" s="1" t="s">
        <v>152</v>
      </c>
      <c r="C9" s="0" t="s">
        <v>147</v>
      </c>
      <c r="D9" s="26" t="n">
        <v>570</v>
      </c>
      <c r="E9" s="0" t="s">
        <v>153</v>
      </c>
      <c r="H9" s="76" t="n">
        <v>1</v>
      </c>
      <c r="I9" s="76"/>
      <c r="J9" s="76" t="s">
        <v>149</v>
      </c>
      <c r="K9" s="73" t="n">
        <f aca="false">H9*D9</f>
        <v>570</v>
      </c>
    </row>
    <row r="10" customFormat="false" ht="12.75" hidden="false" customHeight="false" outlineLevel="0" collapsed="false">
      <c r="A10" s="0" t="n">
        <v>5</v>
      </c>
      <c r="B10" s="1" t="s">
        <v>154</v>
      </c>
      <c r="C10" s="0" t="s">
        <v>155</v>
      </c>
      <c r="D10" s="26" t="n">
        <v>538</v>
      </c>
      <c r="E10" s="0" t="s">
        <v>105</v>
      </c>
      <c r="H10" s="76" t="n">
        <v>1</v>
      </c>
      <c r="I10" s="76"/>
      <c r="J10" s="76" t="s">
        <v>149</v>
      </c>
      <c r="K10" s="73" t="n">
        <f aca="false">H10*D10</f>
        <v>538</v>
      </c>
    </row>
    <row r="11" customFormat="false" ht="12.75" hidden="false" customHeight="false" outlineLevel="0" collapsed="false">
      <c r="A11" s="0" t="n">
        <v>6</v>
      </c>
      <c r="B11" s="1" t="s">
        <v>156</v>
      </c>
      <c r="C11" s="0" t="s">
        <v>155</v>
      </c>
      <c r="D11" s="26" t="n">
        <v>453</v>
      </c>
      <c r="E11" s="0" t="s">
        <v>157</v>
      </c>
      <c r="H11" s="77" t="n">
        <v>1</v>
      </c>
      <c r="I11" s="77"/>
      <c r="J11" s="76" t="s">
        <v>149</v>
      </c>
      <c r="K11" s="73" t="n">
        <f aca="false">H11*D11</f>
        <v>453</v>
      </c>
    </row>
    <row r="12" customFormat="false" ht="12.75" hidden="false" customHeight="false" outlineLevel="0" collapsed="false">
      <c r="A12" s="0" t="n">
        <v>7</v>
      </c>
      <c r="B12" s="1" t="s">
        <v>158</v>
      </c>
      <c r="C12" s="0" t="s">
        <v>147</v>
      </c>
      <c r="D12" s="26" t="n">
        <v>274</v>
      </c>
      <c r="E12" s="0" t="s">
        <v>153</v>
      </c>
      <c r="H12" s="77" t="n">
        <v>1</v>
      </c>
      <c r="I12" s="77"/>
      <c r="J12" s="76" t="s">
        <v>149</v>
      </c>
      <c r="K12" s="73" t="n">
        <f aca="false">H12*D12</f>
        <v>274</v>
      </c>
    </row>
    <row r="13" customFormat="false" ht="12.75" hidden="false" customHeight="false" outlineLevel="0" collapsed="false">
      <c r="A13" s="0" t="n">
        <v>8</v>
      </c>
      <c r="B13" s="1" t="s">
        <v>159</v>
      </c>
      <c r="C13" s="0" t="s">
        <v>155</v>
      </c>
      <c r="D13" s="26" t="n">
        <v>212</v>
      </c>
      <c r="E13" s="0" t="s">
        <v>160</v>
      </c>
      <c r="H13" s="77" t="n">
        <v>1</v>
      </c>
      <c r="I13" s="77"/>
      <c r="J13" s="76" t="s">
        <v>149</v>
      </c>
      <c r="K13" s="73" t="n">
        <f aca="false">H13*D13</f>
        <v>212</v>
      </c>
    </row>
    <row r="14" customFormat="false" ht="12.75" hidden="false" customHeight="false" outlineLevel="0" collapsed="false">
      <c r="A14" s="0" t="n">
        <v>9</v>
      </c>
      <c r="B14" s="1" t="s">
        <v>161</v>
      </c>
      <c r="C14" s="0" t="s">
        <v>147</v>
      </c>
      <c r="D14" s="26" t="n">
        <v>196</v>
      </c>
      <c r="E14" s="0" t="s">
        <v>153</v>
      </c>
      <c r="H14" s="77" t="n">
        <v>1</v>
      </c>
      <c r="I14" s="77"/>
      <c r="J14" s="76" t="s">
        <v>149</v>
      </c>
      <c r="K14" s="73" t="n">
        <f aca="false">H14*D14</f>
        <v>196</v>
      </c>
    </row>
    <row r="15" customFormat="false" ht="12.75" hidden="false" customHeight="false" outlineLevel="0" collapsed="false">
      <c r="A15" s="0" t="n">
        <v>10</v>
      </c>
      <c r="B15" s="1" t="s">
        <v>162</v>
      </c>
      <c r="C15" s="0" t="s">
        <v>155</v>
      </c>
      <c r="D15" s="26" t="n">
        <v>160</v>
      </c>
      <c r="E15" s="0" t="s">
        <v>157</v>
      </c>
      <c r="H15" s="77" t="n">
        <v>1</v>
      </c>
      <c r="I15" s="77"/>
      <c r="J15" s="76" t="s">
        <v>149</v>
      </c>
      <c r="K15" s="73" t="n">
        <f aca="false">H15*D15</f>
        <v>160</v>
      </c>
    </row>
    <row r="16" customFormat="false" ht="12.75" hidden="false" customHeight="false" outlineLevel="0" collapsed="false">
      <c r="A16" s="0" t="n">
        <v>11</v>
      </c>
      <c r="B16" s="1" t="s">
        <v>163</v>
      </c>
      <c r="C16" s="0" t="s">
        <v>147</v>
      </c>
      <c r="D16" s="26" t="n">
        <v>139</v>
      </c>
      <c r="E16" s="0" t="s">
        <v>164</v>
      </c>
      <c r="H16" s="77" t="n">
        <v>1</v>
      </c>
      <c r="I16" s="77"/>
      <c r="J16" s="76" t="s">
        <v>149</v>
      </c>
      <c r="K16" s="73" t="n">
        <f aca="false">H16*D16</f>
        <v>139</v>
      </c>
    </row>
    <row r="17" customFormat="false" ht="12.75" hidden="false" customHeight="false" outlineLevel="0" collapsed="false">
      <c r="A17" s="0" t="n">
        <v>12</v>
      </c>
      <c r="B17" s="1" t="s">
        <v>165</v>
      </c>
      <c r="C17" s="0" t="s">
        <v>147</v>
      </c>
      <c r="D17" s="26" t="n">
        <v>60</v>
      </c>
      <c r="E17" s="0" t="s">
        <v>157</v>
      </c>
      <c r="H17" s="77" t="n">
        <v>1</v>
      </c>
      <c r="I17" s="77"/>
      <c r="J17" s="76" t="s">
        <v>149</v>
      </c>
      <c r="K17" s="73" t="n">
        <f aca="false">H17*D17</f>
        <v>60</v>
      </c>
    </row>
    <row r="18" customFormat="false" ht="12.75" hidden="false" customHeight="false" outlineLevel="0" collapsed="false">
      <c r="A18" s="0" t="n">
        <v>13</v>
      </c>
      <c r="B18" s="1" t="s">
        <v>166</v>
      </c>
      <c r="C18" s="0" t="s">
        <v>147</v>
      </c>
      <c r="D18" s="26" t="n">
        <v>56</v>
      </c>
      <c r="E18" s="0" t="s">
        <v>160</v>
      </c>
      <c r="H18" s="77" t="n">
        <v>1</v>
      </c>
      <c r="I18" s="77"/>
      <c r="J18" s="77"/>
      <c r="K18" s="73" t="n">
        <f aca="false">H18*D18</f>
        <v>56</v>
      </c>
    </row>
    <row r="19" customFormat="false" ht="12.75" hidden="false" customHeight="false" outlineLevel="0" collapsed="false">
      <c r="A19" s="0" t="n">
        <v>14</v>
      </c>
      <c r="B19" s="1" t="s">
        <v>167</v>
      </c>
      <c r="C19" s="0" t="s">
        <v>147</v>
      </c>
      <c r="D19" s="26" t="n">
        <v>40</v>
      </c>
      <c r="E19" s="0" t="s">
        <v>157</v>
      </c>
      <c r="H19" s="77" t="n">
        <v>1</v>
      </c>
      <c r="I19" s="77"/>
      <c r="J19" s="76" t="s">
        <v>149</v>
      </c>
      <c r="K19" s="73" t="n">
        <f aca="false">H19*D19</f>
        <v>40</v>
      </c>
    </row>
    <row r="20" customFormat="false" ht="12" hidden="false" customHeight="true" outlineLevel="0" collapsed="false">
      <c r="A20" s="0" t="n">
        <v>15</v>
      </c>
      <c r="B20" s="1" t="s">
        <v>168</v>
      </c>
      <c r="C20" s="0" t="s">
        <v>147</v>
      </c>
      <c r="D20" s="26" t="n">
        <v>40</v>
      </c>
      <c r="E20" s="0" t="s">
        <v>160</v>
      </c>
      <c r="H20" s="77" t="n">
        <v>1</v>
      </c>
      <c r="I20" s="77"/>
      <c r="J20" s="76" t="s">
        <v>149</v>
      </c>
      <c r="K20" s="73" t="n">
        <f aca="false">H20*D20</f>
        <v>40</v>
      </c>
    </row>
    <row r="21" customFormat="false" ht="12.75" hidden="false" customHeight="false" outlineLevel="0" collapsed="false">
      <c r="A21" s="0" t="n">
        <v>16</v>
      </c>
      <c r="B21" s="1" t="s">
        <v>169</v>
      </c>
      <c r="C21" s="0" t="s">
        <v>147</v>
      </c>
      <c r="D21" s="26" t="n">
        <v>27</v>
      </c>
      <c r="E21" s="0" t="s">
        <v>170</v>
      </c>
      <c r="H21" s="77" t="n">
        <v>1</v>
      </c>
      <c r="I21" s="77"/>
      <c r="J21" s="76" t="s">
        <v>149</v>
      </c>
      <c r="K21" s="73" t="n">
        <f aca="false">H21*D21</f>
        <v>27</v>
      </c>
    </row>
    <row r="22" customFormat="false" ht="12.75" hidden="false" customHeight="false" outlineLevel="0" collapsed="false">
      <c r="A22" s="0" t="n">
        <v>17</v>
      </c>
      <c r="B22" s="1" t="s">
        <v>171</v>
      </c>
      <c r="C22" s="0" t="s">
        <v>147</v>
      </c>
      <c r="D22" s="26" t="n">
        <v>20</v>
      </c>
      <c r="E22" s="0" t="s">
        <v>160</v>
      </c>
      <c r="H22" s="77" t="n">
        <v>1</v>
      </c>
      <c r="I22" s="77"/>
      <c r="J22" s="76" t="s">
        <v>149</v>
      </c>
      <c r="K22" s="73" t="n">
        <f aca="false">H22*D22</f>
        <v>20</v>
      </c>
    </row>
    <row r="23" customFormat="false" ht="12.75" hidden="false" customHeight="false" outlineLevel="0" collapsed="false">
      <c r="A23" s="0" t="n">
        <v>18</v>
      </c>
      <c r="B23" s="1" t="s">
        <v>172</v>
      </c>
      <c r="C23" s="0" t="s">
        <v>147</v>
      </c>
      <c r="D23" s="26" t="n">
        <v>20</v>
      </c>
      <c r="E23" s="0" t="s">
        <v>160</v>
      </c>
      <c r="H23" s="77" t="n">
        <v>1</v>
      </c>
      <c r="I23" s="77"/>
      <c r="J23" s="76" t="s">
        <v>149</v>
      </c>
      <c r="K23" s="73" t="n">
        <f aca="false">H23*D23</f>
        <v>20</v>
      </c>
    </row>
    <row r="24" customFormat="false" ht="12.75" hidden="false" customHeight="false" outlineLevel="0" collapsed="false">
      <c r="A24" s="0" t="n">
        <v>19</v>
      </c>
      <c r="B24" s="1" t="s">
        <v>173</v>
      </c>
      <c r="C24" s="0" t="s">
        <v>147</v>
      </c>
      <c r="D24" s="26" t="n">
        <v>20</v>
      </c>
      <c r="E24" s="0" t="s">
        <v>160</v>
      </c>
      <c r="H24" s="77" t="n">
        <v>1</v>
      </c>
      <c r="I24" s="77"/>
      <c r="J24" s="76" t="s">
        <v>149</v>
      </c>
      <c r="K24" s="73" t="n">
        <f aca="false">H24*D24</f>
        <v>20</v>
      </c>
    </row>
    <row r="25" customFormat="false" ht="12.75" hidden="false" customHeight="false" outlineLevel="0" collapsed="false">
      <c r="A25" s="0" t="n">
        <v>20</v>
      </c>
      <c r="B25" s="78" t="s">
        <v>174</v>
      </c>
      <c r="C25" s="79" t="s">
        <v>175</v>
      </c>
      <c r="D25" s="80" t="n">
        <v>18</v>
      </c>
      <c r="E25" s="79" t="s">
        <v>170</v>
      </c>
      <c r="F25" s="79"/>
      <c r="G25" s="79"/>
      <c r="H25" s="81" t="n">
        <v>1</v>
      </c>
      <c r="I25" s="81"/>
      <c r="J25" s="82" t="s">
        <v>149</v>
      </c>
      <c r="K25" s="71" t="n">
        <f aca="false">H25*D25</f>
        <v>18</v>
      </c>
    </row>
    <row r="26" customFormat="false" ht="13.5" hidden="false" customHeight="false" outlineLevel="0" collapsed="false">
      <c r="D26" s="83" t="n">
        <f aca="false">SUM(D6:D25)</f>
        <v>6868</v>
      </c>
      <c r="E26" s="84"/>
      <c r="F26" s="84"/>
      <c r="G26" s="84"/>
      <c r="H26" s="85"/>
      <c r="I26" s="85"/>
      <c r="J26" s="85"/>
      <c r="K26" s="83" t="n">
        <f aca="false">SUM(K6:K25)</f>
        <v>4027.74</v>
      </c>
    </row>
    <row r="27" customFormat="false" ht="13.5" hidden="false" customHeight="false" outlineLevel="0" collapsed="false">
      <c r="D27" s="40"/>
      <c r="E27" s="86"/>
      <c r="F27" s="86"/>
      <c r="G27" s="86"/>
      <c r="H27" s="87"/>
      <c r="I27" s="87"/>
      <c r="J27" s="87"/>
      <c r="K27" s="40"/>
    </row>
    <row r="28" customFormat="false" ht="12.75" hidden="false" customHeight="false" outlineLevel="0" collapsed="false">
      <c r="A28" s="42" t="s">
        <v>176</v>
      </c>
    </row>
    <row r="29" customFormat="false" ht="12.75" hidden="false" customHeight="false" outlineLevel="0" collapsed="false">
      <c r="A29" s="42"/>
    </row>
    <row r="30" customFormat="false" ht="12.75" hidden="false" customHeight="false" outlineLevel="0" collapsed="false">
      <c r="A30" s="0" t="n">
        <v>1</v>
      </c>
      <c r="B30" s="1" t="s">
        <v>177</v>
      </c>
      <c r="C30" s="0" t="s">
        <v>178</v>
      </c>
      <c r="D30" s="26" t="n">
        <v>1042</v>
      </c>
      <c r="E30" s="0" t="s">
        <v>105</v>
      </c>
      <c r="F30" s="0" t="s">
        <v>179</v>
      </c>
      <c r="H30" s="76" t="n">
        <v>1</v>
      </c>
      <c r="I30" s="76"/>
      <c r="J30" s="76" t="s">
        <v>180</v>
      </c>
      <c r="K30" s="73" t="n">
        <f aca="false">H30*D30</f>
        <v>1042</v>
      </c>
    </row>
    <row r="31" customFormat="false" ht="12.75" hidden="false" customHeight="false" outlineLevel="0" collapsed="false">
      <c r="B31" s="1"/>
      <c r="D31" s="26"/>
      <c r="H31" s="76"/>
      <c r="I31" s="76"/>
      <c r="J31" s="76" t="s">
        <v>181</v>
      </c>
      <c r="K31" s="73"/>
    </row>
    <row r="32" customFormat="false" ht="12.75" hidden="false" customHeight="false" outlineLevel="0" collapsed="false">
      <c r="A32" s="0" t="n">
        <v>2</v>
      </c>
      <c r="B32" s="1" t="s">
        <v>182</v>
      </c>
      <c r="C32" s="0" t="s">
        <v>183</v>
      </c>
      <c r="D32" s="26" t="n">
        <v>890</v>
      </c>
      <c r="E32" s="0" t="s">
        <v>184</v>
      </c>
      <c r="G32" s="0" t="s">
        <v>185</v>
      </c>
      <c r="H32" s="76" t="n">
        <v>1</v>
      </c>
      <c r="I32" s="76"/>
      <c r="J32" s="76" t="s">
        <v>186</v>
      </c>
      <c r="K32" s="73" t="n">
        <f aca="false">H32*D32</f>
        <v>890</v>
      </c>
    </row>
    <row r="33" customFormat="false" ht="12.75" hidden="false" customHeight="false" outlineLevel="0" collapsed="false">
      <c r="A33" s="0" t="n">
        <v>3</v>
      </c>
      <c r="B33" s="1" t="s">
        <v>187</v>
      </c>
      <c r="C33" s="0" t="s">
        <v>188</v>
      </c>
      <c r="D33" s="26" t="n">
        <v>776</v>
      </c>
      <c r="E33" s="0" t="s">
        <v>184</v>
      </c>
      <c r="F33" s="0" t="s">
        <v>189</v>
      </c>
      <c r="G33" s="0" t="s">
        <v>185</v>
      </c>
      <c r="H33" s="76" t="n">
        <v>1</v>
      </c>
      <c r="I33" s="76"/>
      <c r="J33" s="76" t="s">
        <v>186</v>
      </c>
      <c r="K33" s="73" t="n">
        <f aca="false">H33*D33</f>
        <v>776</v>
      </c>
    </row>
    <row r="34" customFormat="false" ht="12.75" hidden="false" customHeight="false" outlineLevel="0" collapsed="false">
      <c r="A34" s="0" t="n">
        <v>4</v>
      </c>
      <c r="B34" s="1" t="s">
        <v>190</v>
      </c>
      <c r="C34" s="0" t="s">
        <v>191</v>
      </c>
      <c r="D34" s="26" t="n">
        <v>619</v>
      </c>
      <c r="E34" s="0" t="s">
        <v>160</v>
      </c>
      <c r="H34" s="76" t="n">
        <v>1</v>
      </c>
      <c r="I34" s="76"/>
      <c r="J34" s="76"/>
      <c r="K34" s="73" t="n">
        <f aca="false">H34*D34</f>
        <v>619</v>
      </c>
    </row>
    <row r="35" customFormat="false" ht="12.75" hidden="false" customHeight="false" outlineLevel="0" collapsed="false">
      <c r="A35" s="0" t="n">
        <v>5</v>
      </c>
      <c r="B35" s="1" t="s">
        <v>192</v>
      </c>
      <c r="C35" s="0" t="s">
        <v>193</v>
      </c>
      <c r="D35" s="26" t="n">
        <v>152</v>
      </c>
      <c r="E35" s="0" t="s">
        <v>105</v>
      </c>
      <c r="F35" s="0" t="s">
        <v>179</v>
      </c>
      <c r="H35" s="77" t="n">
        <v>1</v>
      </c>
      <c r="I35" s="77"/>
      <c r="J35" s="77" t="s">
        <v>194</v>
      </c>
      <c r="K35" s="73" t="n">
        <f aca="false">H35*D35</f>
        <v>152</v>
      </c>
    </row>
    <row r="36" customFormat="false" ht="12.75" hidden="false" customHeight="false" outlineLevel="0" collapsed="false">
      <c r="A36" s="0" t="n">
        <v>6</v>
      </c>
      <c r="B36" s="1" t="s">
        <v>195</v>
      </c>
      <c r="C36" s="0" t="s">
        <v>196</v>
      </c>
      <c r="D36" s="26" t="n">
        <v>122</v>
      </c>
      <c r="E36" s="0" t="s">
        <v>157</v>
      </c>
      <c r="F36" s="0" t="s">
        <v>189</v>
      </c>
      <c r="G36" s="0" t="s">
        <v>185</v>
      </c>
      <c r="H36" s="77" t="n">
        <v>1</v>
      </c>
      <c r="I36" s="77"/>
      <c r="J36" s="77" t="s">
        <v>186</v>
      </c>
      <c r="K36" s="73" t="n">
        <f aca="false">H36*D36</f>
        <v>122</v>
      </c>
    </row>
    <row r="37" customFormat="false" ht="12.75" hidden="false" customHeight="false" outlineLevel="0" collapsed="false">
      <c r="A37" s="0" t="n">
        <v>7</v>
      </c>
      <c r="B37" s="1" t="s">
        <v>197</v>
      </c>
      <c r="C37" s="0" t="s">
        <v>198</v>
      </c>
      <c r="D37" s="26" t="n">
        <v>79</v>
      </c>
      <c r="E37" s="0" t="s">
        <v>105</v>
      </c>
      <c r="F37" s="0" t="s">
        <v>179</v>
      </c>
      <c r="H37" s="77" t="n">
        <v>0.85</v>
      </c>
      <c r="I37" s="77" t="s">
        <v>199</v>
      </c>
      <c r="J37" s="77" t="s">
        <v>200</v>
      </c>
      <c r="K37" s="73" t="n">
        <f aca="false">H37*D37</f>
        <v>67.15</v>
      </c>
    </row>
    <row r="38" customFormat="false" ht="12.75" hidden="false" customHeight="false" outlineLevel="0" collapsed="false">
      <c r="A38" s="0" t="n">
        <v>8</v>
      </c>
      <c r="B38" s="1" t="s">
        <v>201</v>
      </c>
      <c r="C38" s="0" t="s">
        <v>202</v>
      </c>
      <c r="D38" s="26" t="n">
        <v>79</v>
      </c>
      <c r="E38" s="0" t="s">
        <v>105</v>
      </c>
      <c r="F38" s="0" t="s">
        <v>179</v>
      </c>
      <c r="H38" s="88" t="n">
        <v>0.824</v>
      </c>
      <c r="I38" s="88" t="s">
        <v>203</v>
      </c>
      <c r="J38" s="88" t="s">
        <v>204</v>
      </c>
      <c r="K38" s="73" t="n">
        <f aca="false">H38*D38</f>
        <v>65.096</v>
      </c>
    </row>
    <row r="39" customFormat="false" ht="12.75" hidden="false" customHeight="false" outlineLevel="0" collapsed="false">
      <c r="A39" s="0" t="n">
        <v>9</v>
      </c>
      <c r="B39" s="1" t="s">
        <v>205</v>
      </c>
      <c r="C39" s="0" t="s">
        <v>155</v>
      </c>
      <c r="D39" s="26" t="n">
        <v>66</v>
      </c>
      <c r="E39" s="0" t="s">
        <v>157</v>
      </c>
      <c r="H39" s="77" t="n">
        <v>1</v>
      </c>
      <c r="I39" s="77"/>
      <c r="J39" s="76" t="s">
        <v>149</v>
      </c>
      <c r="K39" s="73" t="n">
        <f aca="false">H39*D39</f>
        <v>66</v>
      </c>
    </row>
    <row r="40" customFormat="false" ht="12.75" hidden="false" customHeight="false" outlineLevel="0" collapsed="false">
      <c r="A40" s="0" t="n">
        <v>10</v>
      </c>
      <c r="B40" s="1" t="s">
        <v>206</v>
      </c>
      <c r="C40" s="0" t="s">
        <v>207</v>
      </c>
      <c r="D40" s="26" t="n">
        <v>57</v>
      </c>
      <c r="E40" s="0" t="s">
        <v>105</v>
      </c>
      <c r="F40" s="0" t="s">
        <v>179</v>
      </c>
      <c r="H40" s="77" t="n">
        <v>0.9</v>
      </c>
      <c r="I40" s="77" t="s">
        <v>208</v>
      </c>
      <c r="J40" s="88" t="s">
        <v>204</v>
      </c>
      <c r="K40" s="73" t="n">
        <f aca="false">H40*D40</f>
        <v>51.3</v>
      </c>
    </row>
    <row r="41" customFormat="false" ht="12.75" hidden="false" customHeight="false" outlineLevel="0" collapsed="false">
      <c r="A41" s="0" t="n">
        <v>11</v>
      </c>
      <c r="B41" s="1" t="s">
        <v>209</v>
      </c>
      <c r="C41" s="0" t="s">
        <v>210</v>
      </c>
      <c r="D41" s="26" t="n">
        <v>57</v>
      </c>
      <c r="E41" s="0" t="s">
        <v>105</v>
      </c>
      <c r="F41" s="0" t="s">
        <v>179</v>
      </c>
      <c r="H41" s="77" t="n">
        <v>1</v>
      </c>
      <c r="I41" s="77"/>
      <c r="J41" s="88" t="s">
        <v>204</v>
      </c>
      <c r="K41" s="73" t="n">
        <f aca="false">H41*D41</f>
        <v>57</v>
      </c>
    </row>
    <row r="42" customFormat="false" ht="12.75" hidden="false" customHeight="false" outlineLevel="0" collapsed="false">
      <c r="A42" s="0" t="n">
        <v>12</v>
      </c>
      <c r="B42" s="1" t="s">
        <v>211</v>
      </c>
      <c r="C42" s="0" t="s">
        <v>212</v>
      </c>
      <c r="D42" s="26" t="n">
        <v>36</v>
      </c>
      <c r="E42" s="0" t="s">
        <v>105</v>
      </c>
      <c r="H42" s="77" t="n">
        <v>1</v>
      </c>
      <c r="J42" s="77" t="s">
        <v>186</v>
      </c>
      <c r="K42" s="73" t="n">
        <f aca="false">H42*D42</f>
        <v>36</v>
      </c>
    </row>
    <row r="43" customFormat="false" ht="12.75" hidden="false" customHeight="false" outlineLevel="0" collapsed="false">
      <c r="A43" s="0" t="n">
        <v>13</v>
      </c>
      <c r="B43" s="1" t="s">
        <v>213</v>
      </c>
      <c r="C43" s="0" t="s">
        <v>214</v>
      </c>
      <c r="D43" s="26" t="n">
        <v>35</v>
      </c>
      <c r="E43" s="0" t="s">
        <v>170</v>
      </c>
      <c r="H43" s="77" t="n">
        <v>1</v>
      </c>
      <c r="I43" s="77"/>
      <c r="J43" s="77" t="s">
        <v>215</v>
      </c>
      <c r="K43" s="73" t="n">
        <f aca="false">H43*D43</f>
        <v>35</v>
      </c>
    </row>
    <row r="44" customFormat="false" ht="12.75" hidden="false" customHeight="false" outlineLevel="0" collapsed="false">
      <c r="A44" s="0" t="n">
        <v>14</v>
      </c>
      <c r="B44" s="1" t="s">
        <v>216</v>
      </c>
      <c r="C44" s="0" t="s">
        <v>217</v>
      </c>
      <c r="D44" s="26" t="n">
        <v>32</v>
      </c>
      <c r="E44" s="0" t="s">
        <v>105</v>
      </c>
      <c r="F44" s="0" t="s">
        <v>189</v>
      </c>
      <c r="G44" s="0" t="s">
        <v>185</v>
      </c>
      <c r="H44" s="77" t="n">
        <v>1</v>
      </c>
      <c r="I44" s="77"/>
      <c r="J44" s="77" t="s">
        <v>186</v>
      </c>
      <c r="K44" s="73" t="n">
        <f aca="false">H44*D44</f>
        <v>32</v>
      </c>
    </row>
    <row r="45" customFormat="false" ht="12.75" hidden="false" customHeight="false" outlineLevel="0" collapsed="false">
      <c r="A45" s="0" t="n">
        <v>15</v>
      </c>
      <c r="B45" s="1" t="s">
        <v>218</v>
      </c>
      <c r="C45" s="0" t="s">
        <v>155</v>
      </c>
      <c r="D45" s="26" t="n">
        <v>25</v>
      </c>
      <c r="E45" s="0" t="s">
        <v>105</v>
      </c>
      <c r="F45" s="0" t="s">
        <v>179</v>
      </c>
      <c r="H45" s="77" t="n">
        <v>1</v>
      </c>
      <c r="I45" s="77"/>
      <c r="J45" s="77" t="s">
        <v>219</v>
      </c>
      <c r="K45" s="73" t="n">
        <f aca="false">H45*D45</f>
        <v>25</v>
      </c>
    </row>
    <row r="46" customFormat="false" ht="12.75" hidden="false" customHeight="false" outlineLevel="0" collapsed="false">
      <c r="A46" s="0" t="n">
        <v>16</v>
      </c>
      <c r="B46" s="1" t="s">
        <v>220</v>
      </c>
      <c r="C46" s="0" t="s">
        <v>221</v>
      </c>
      <c r="D46" s="26" t="n">
        <v>21</v>
      </c>
      <c r="E46" s="0" t="s">
        <v>160</v>
      </c>
      <c r="G46" s="0" t="s">
        <v>185</v>
      </c>
      <c r="H46" s="77" t="n">
        <v>1</v>
      </c>
      <c r="I46" s="77"/>
      <c r="J46" s="77"/>
      <c r="K46" s="73" t="n">
        <f aca="false">H46*D46</f>
        <v>21</v>
      </c>
    </row>
    <row r="47" customFormat="false" ht="12.75" hidden="false" customHeight="false" outlineLevel="0" collapsed="false">
      <c r="A47" s="0" t="n">
        <v>17</v>
      </c>
      <c r="B47" s="1" t="s">
        <v>222</v>
      </c>
      <c r="C47" s="0" t="s">
        <v>223</v>
      </c>
      <c r="D47" s="26" t="n">
        <v>21</v>
      </c>
      <c r="E47" s="0" t="s">
        <v>160</v>
      </c>
      <c r="G47" s="0" t="s">
        <v>185</v>
      </c>
      <c r="H47" s="76" t="n">
        <v>1</v>
      </c>
      <c r="I47" s="76"/>
      <c r="J47" s="76"/>
      <c r="K47" s="73" t="n">
        <f aca="false">H47*D47</f>
        <v>21</v>
      </c>
    </row>
    <row r="48" customFormat="false" ht="12.75" hidden="false" customHeight="false" outlineLevel="0" collapsed="false">
      <c r="A48" s="0" t="n">
        <v>18</v>
      </c>
      <c r="B48" s="1" t="s">
        <v>224</v>
      </c>
      <c r="C48" s="0" t="s">
        <v>147</v>
      </c>
      <c r="D48" s="26" t="n">
        <v>19</v>
      </c>
      <c r="E48" s="0" t="s">
        <v>105</v>
      </c>
      <c r="H48" s="77" t="n">
        <v>1</v>
      </c>
      <c r="I48" s="77"/>
      <c r="J48" s="76" t="s">
        <v>149</v>
      </c>
      <c r="K48" s="73" t="n">
        <f aca="false">H48*D48</f>
        <v>19</v>
      </c>
    </row>
    <row r="49" customFormat="false" ht="12.75" hidden="false" customHeight="false" outlineLevel="0" collapsed="false">
      <c r="A49" s="0" t="n">
        <v>19</v>
      </c>
      <c r="B49" s="10" t="s">
        <v>225</v>
      </c>
      <c r="C49" s="18" t="s">
        <v>147</v>
      </c>
      <c r="D49" s="26" t="n">
        <v>19</v>
      </c>
      <c r="E49" s="0" t="s">
        <v>170</v>
      </c>
      <c r="H49" s="77" t="n">
        <v>1</v>
      </c>
      <c r="I49" s="77"/>
      <c r="J49" s="77"/>
      <c r="K49" s="73" t="n">
        <f aca="false">H49*D49</f>
        <v>19</v>
      </c>
    </row>
    <row r="50" customFormat="false" ht="12.75" hidden="false" customHeight="false" outlineLevel="0" collapsed="false">
      <c r="A50" s="0" t="n">
        <v>20</v>
      </c>
      <c r="B50" s="1" t="s">
        <v>226</v>
      </c>
      <c r="C50" s="0" t="s">
        <v>214</v>
      </c>
      <c r="D50" s="26" t="n">
        <v>16</v>
      </c>
      <c r="E50" s="0" t="s">
        <v>170</v>
      </c>
      <c r="H50" s="77" t="n">
        <v>1</v>
      </c>
      <c r="I50" s="77"/>
      <c r="J50" s="77" t="s">
        <v>227</v>
      </c>
      <c r="K50" s="73" t="n">
        <f aca="false">H50*D50</f>
        <v>16</v>
      </c>
    </row>
    <row r="51" customFormat="false" ht="12.75" hidden="false" customHeight="false" outlineLevel="0" collapsed="false">
      <c r="A51" s="0" t="n">
        <v>21</v>
      </c>
      <c r="B51" s="1" t="s">
        <v>228</v>
      </c>
      <c r="C51" s="0" t="s">
        <v>229</v>
      </c>
      <c r="D51" s="26" t="n">
        <v>9</v>
      </c>
      <c r="E51" s="0" t="s">
        <v>105</v>
      </c>
      <c r="H51" s="77" t="n">
        <v>1</v>
      </c>
      <c r="I51" s="77"/>
      <c r="J51" s="77"/>
      <c r="K51" s="73" t="n">
        <f aca="false">H51*D51</f>
        <v>9</v>
      </c>
    </row>
    <row r="52" customFormat="false" ht="12.75" hidden="false" customHeight="false" outlineLevel="0" collapsed="false">
      <c r="A52" s="0" t="n">
        <v>22</v>
      </c>
      <c r="B52" s="78" t="s">
        <v>230</v>
      </c>
      <c r="C52" s="79" t="s">
        <v>231</v>
      </c>
      <c r="D52" s="80" t="n">
        <v>1</v>
      </c>
      <c r="E52" s="0" t="s">
        <v>170</v>
      </c>
      <c r="H52" s="77" t="n">
        <v>1</v>
      </c>
      <c r="I52" s="77"/>
      <c r="J52" s="77" t="s">
        <v>232</v>
      </c>
      <c r="K52" s="71" t="n">
        <f aca="false">H52*D52</f>
        <v>1</v>
      </c>
    </row>
    <row r="53" customFormat="false" ht="13.5" hidden="false" customHeight="false" outlineLevel="0" collapsed="false">
      <c r="D53" s="83" t="n">
        <f aca="false">SUM(D30:D52)</f>
        <v>4173</v>
      </c>
      <c r="E53" s="89"/>
      <c r="F53" s="89"/>
      <c r="G53" s="89"/>
      <c r="H53" s="90"/>
      <c r="I53" s="85"/>
      <c r="J53" s="85"/>
      <c r="K53" s="83" t="n">
        <f aca="false">SUM(K30:K52)</f>
        <v>4141.546</v>
      </c>
    </row>
    <row r="54" customFormat="false" ht="13.5" hidden="false" customHeight="false" outlineLevel="0" collapsed="false">
      <c r="D54" s="40"/>
      <c r="E54" s="86"/>
      <c r="F54" s="86"/>
      <c r="G54" s="86"/>
      <c r="H54" s="87"/>
      <c r="I54" s="87"/>
      <c r="J54" s="87"/>
      <c r="K54" s="40"/>
    </row>
    <row r="55" customFormat="false" ht="12.75" hidden="false" customHeight="false" outlineLevel="0" collapsed="false">
      <c r="D55" s="40"/>
      <c r="E55" s="86"/>
      <c r="F55" s="86"/>
      <c r="G55" s="86"/>
      <c r="H55" s="87"/>
      <c r="I55" s="87"/>
      <c r="J55" s="87"/>
      <c r="K55" s="40"/>
    </row>
    <row r="56" customFormat="false" ht="12.75" hidden="false" customHeight="false" outlineLevel="0" collapsed="false">
      <c r="A56" s="42" t="s">
        <v>233</v>
      </c>
      <c r="D56" s="40"/>
      <c r="E56" s="86"/>
      <c r="F56" s="86"/>
      <c r="G56" s="86"/>
      <c r="H56" s="87"/>
      <c r="I56" s="87"/>
      <c r="J56" s="87"/>
      <c r="K56" s="40"/>
    </row>
    <row r="57" customFormat="false" ht="12.75" hidden="false" customHeight="false" outlineLevel="0" collapsed="false">
      <c r="A57" s="42"/>
      <c r="D57" s="40"/>
      <c r="E57" s="86"/>
      <c r="F57" s="86"/>
      <c r="G57" s="86"/>
      <c r="H57" s="87"/>
      <c r="I57" s="87"/>
      <c r="J57" s="87"/>
      <c r="K57" s="40"/>
    </row>
    <row r="58" customFormat="false" ht="12.75" hidden="false" customHeight="false" outlineLevel="0" collapsed="false">
      <c r="A58" s="0" t="n">
        <v>1</v>
      </c>
      <c r="B58" s="1" t="s">
        <v>234</v>
      </c>
      <c r="C58" s="0" t="s">
        <v>235</v>
      </c>
      <c r="D58" s="26" t="n">
        <v>73</v>
      </c>
      <c r="E58" s="0" t="s">
        <v>105</v>
      </c>
      <c r="F58" s="0" t="s">
        <v>179</v>
      </c>
      <c r="H58" s="77" t="n">
        <v>0.66</v>
      </c>
      <c r="I58" s="77" t="s">
        <v>236</v>
      </c>
      <c r="J58" s="77" t="s">
        <v>237</v>
      </c>
      <c r="K58" s="73" t="n">
        <f aca="false">H58*D58</f>
        <v>48.18</v>
      </c>
    </row>
    <row r="59" customFormat="false" ht="12.75" hidden="false" customHeight="false" outlineLevel="0" collapsed="false">
      <c r="A59" s="0" t="n">
        <v>2</v>
      </c>
      <c r="B59" s="1" t="s">
        <v>238</v>
      </c>
      <c r="C59" s="0" t="s">
        <v>239</v>
      </c>
      <c r="D59" s="26" t="n">
        <v>79</v>
      </c>
      <c r="E59" s="0" t="s">
        <v>105</v>
      </c>
      <c r="F59" s="0" t="s">
        <v>179</v>
      </c>
      <c r="H59" s="77" t="n">
        <v>1</v>
      </c>
      <c r="I59" s="77"/>
      <c r="J59" s="77" t="s">
        <v>240</v>
      </c>
      <c r="K59" s="73" t="n">
        <f aca="false">H59*D59</f>
        <v>79</v>
      </c>
    </row>
    <row r="60" customFormat="false" ht="12.75" hidden="false" customHeight="false" outlineLevel="0" collapsed="false">
      <c r="A60" s="0" t="n">
        <v>3</v>
      </c>
      <c r="B60" s="1" t="s">
        <v>241</v>
      </c>
      <c r="C60" s="0" t="s">
        <v>242</v>
      </c>
      <c r="D60" s="26" t="n">
        <v>44</v>
      </c>
      <c r="E60" s="0" t="s">
        <v>105</v>
      </c>
      <c r="F60" s="0" t="s">
        <v>179</v>
      </c>
      <c r="H60" s="77" t="n">
        <v>1</v>
      </c>
      <c r="I60" s="77"/>
      <c r="J60" s="77" t="s">
        <v>243</v>
      </c>
      <c r="K60" s="73" t="n">
        <f aca="false">H60*D60</f>
        <v>44</v>
      </c>
    </row>
    <row r="61" customFormat="false" ht="12.75" hidden="false" customHeight="false" outlineLevel="0" collapsed="false">
      <c r="A61" s="0" t="n">
        <v>4</v>
      </c>
      <c r="B61" s="1" t="s">
        <v>241</v>
      </c>
      <c r="C61" s="0" t="s">
        <v>244</v>
      </c>
      <c r="D61" s="26" t="n">
        <v>37</v>
      </c>
      <c r="E61" s="0" t="s">
        <v>105</v>
      </c>
      <c r="F61" s="0" t="s">
        <v>179</v>
      </c>
      <c r="H61" s="77" t="n">
        <v>1</v>
      </c>
      <c r="I61" s="77"/>
      <c r="J61" s="77" t="s">
        <v>243</v>
      </c>
      <c r="K61" s="73" t="n">
        <f aca="false">H61*D61</f>
        <v>37</v>
      </c>
    </row>
    <row r="62" customFormat="false" ht="12.75" hidden="false" customHeight="false" outlineLevel="0" collapsed="false">
      <c r="A62" s="0" t="n">
        <v>5</v>
      </c>
      <c r="B62" s="1" t="s">
        <v>241</v>
      </c>
      <c r="C62" s="0" t="s">
        <v>245</v>
      </c>
      <c r="D62" s="26" t="n">
        <v>23</v>
      </c>
      <c r="E62" s="0" t="s">
        <v>105</v>
      </c>
      <c r="F62" s="0" t="s">
        <v>179</v>
      </c>
      <c r="H62" s="77" t="n">
        <v>1</v>
      </c>
      <c r="I62" s="77"/>
      <c r="J62" s="77" t="s">
        <v>243</v>
      </c>
      <c r="K62" s="73" t="n">
        <f aca="false">H62*D62</f>
        <v>23</v>
      </c>
    </row>
    <row r="63" customFormat="false" ht="12.75" hidden="false" customHeight="false" outlineLevel="0" collapsed="false">
      <c r="A63" s="0" t="n">
        <v>6</v>
      </c>
      <c r="B63" s="1" t="s">
        <v>246</v>
      </c>
      <c r="C63" s="0" t="s">
        <v>247</v>
      </c>
      <c r="D63" s="26" t="n">
        <v>21</v>
      </c>
      <c r="E63" s="0" t="s">
        <v>170</v>
      </c>
      <c r="H63" s="77" t="n">
        <v>1</v>
      </c>
      <c r="I63" s="77"/>
      <c r="J63" s="77" t="s">
        <v>248</v>
      </c>
      <c r="K63" s="73" t="n">
        <f aca="false">H63*D63</f>
        <v>21</v>
      </c>
    </row>
    <row r="64" customFormat="false" ht="12.75" hidden="false" customHeight="false" outlineLevel="0" collapsed="false">
      <c r="A64" s="0" t="n">
        <v>7</v>
      </c>
      <c r="B64" s="78" t="s">
        <v>249</v>
      </c>
      <c r="C64" s="79" t="s">
        <v>250</v>
      </c>
      <c r="D64" s="80" t="n">
        <v>7</v>
      </c>
      <c r="E64" s="0" t="s">
        <v>170</v>
      </c>
      <c r="H64" s="77" t="n">
        <v>1</v>
      </c>
      <c r="I64" s="77"/>
      <c r="J64" s="77" t="s">
        <v>251</v>
      </c>
      <c r="K64" s="71" t="n">
        <f aca="false">H64*D64</f>
        <v>7</v>
      </c>
    </row>
    <row r="65" customFormat="false" ht="13.5" hidden="false" customHeight="false" outlineLevel="0" collapsed="false">
      <c r="D65" s="83" t="n">
        <f aca="false">SUM(D58:D64)</f>
        <v>284</v>
      </c>
      <c r="E65" s="89"/>
      <c r="F65" s="89"/>
      <c r="G65" s="89"/>
      <c r="H65" s="90"/>
      <c r="I65" s="85"/>
      <c r="J65" s="85"/>
      <c r="K65" s="83" t="n">
        <f aca="false">SUM(K58:K64)</f>
        <v>259.18</v>
      </c>
    </row>
    <row r="66" customFormat="false" ht="13.5" hidden="false" customHeight="false" outlineLevel="0" collapsed="false">
      <c r="D66" s="40"/>
      <c r="E66" s="86"/>
      <c r="F66" s="86"/>
      <c r="G66" s="86"/>
      <c r="H66" s="87"/>
      <c r="I66" s="87"/>
      <c r="J66" s="87"/>
      <c r="K66" s="40"/>
    </row>
    <row r="67" customFormat="false" ht="12.75" hidden="false" customHeight="false" outlineLevel="0" collapsed="false">
      <c r="A67" s="42" t="s">
        <v>252</v>
      </c>
    </row>
    <row r="68" customFormat="false" ht="12.75" hidden="false" customHeight="false" outlineLevel="0" collapsed="false">
      <c r="B68" s="75" t="s">
        <v>123</v>
      </c>
      <c r="C68" s="75" t="s">
        <v>139</v>
      </c>
      <c r="D68" s="75" t="s">
        <v>17</v>
      </c>
      <c r="E68" s="75" t="s">
        <v>5</v>
      </c>
      <c r="F68" s="75" t="s">
        <v>140</v>
      </c>
      <c r="G68" s="75" t="s">
        <v>141</v>
      </c>
      <c r="H68" s="75" t="s">
        <v>142</v>
      </c>
      <c r="I68" s="75" t="s">
        <v>143</v>
      </c>
      <c r="J68" s="75" t="s">
        <v>144</v>
      </c>
      <c r="K68" s="75" t="s">
        <v>145</v>
      </c>
    </row>
    <row r="69" customFormat="false" ht="12.75" hidden="false" customHeight="false" outlineLevel="0" collapsed="false">
      <c r="A69" s="0" t="n">
        <v>1</v>
      </c>
      <c r="B69" s="1" t="s">
        <v>253</v>
      </c>
      <c r="C69" s="0" t="s">
        <v>183</v>
      </c>
      <c r="D69" s="26" t="n">
        <v>1500</v>
      </c>
      <c r="E69" s="0" t="s">
        <v>105</v>
      </c>
      <c r="G69" s="0" t="s">
        <v>185</v>
      </c>
      <c r="H69" s="76" t="n">
        <v>1</v>
      </c>
      <c r="I69" s="76"/>
      <c r="J69" s="76"/>
      <c r="K69" s="73" t="n">
        <f aca="false">H69*D69</f>
        <v>1500</v>
      </c>
    </row>
    <row r="70" customFormat="false" ht="12.75" hidden="false" customHeight="false" outlineLevel="0" collapsed="false">
      <c r="A70" s="0" t="n">
        <v>2</v>
      </c>
      <c r="B70" s="1" t="s">
        <v>254</v>
      </c>
      <c r="C70" s="0" t="s">
        <v>255</v>
      </c>
      <c r="D70" s="26" t="n">
        <v>827</v>
      </c>
      <c r="E70" s="0" t="s">
        <v>105</v>
      </c>
      <c r="H70" s="76" t="n">
        <v>1</v>
      </c>
      <c r="I70" s="76"/>
      <c r="J70" s="76"/>
      <c r="K70" s="73" t="n">
        <f aca="false">H70*D70</f>
        <v>827</v>
      </c>
    </row>
    <row r="71" customFormat="false" ht="12.75" hidden="false" customHeight="false" outlineLevel="0" collapsed="false">
      <c r="A71" s="0" t="n">
        <v>3</v>
      </c>
      <c r="B71" s="1" t="s">
        <v>256</v>
      </c>
      <c r="C71" s="0" t="s">
        <v>221</v>
      </c>
      <c r="D71" s="26" t="n">
        <v>750</v>
      </c>
      <c r="E71" s="0" t="s">
        <v>105</v>
      </c>
      <c r="G71" s="0" t="s">
        <v>185</v>
      </c>
      <c r="H71" s="76" t="n">
        <v>1</v>
      </c>
      <c r="I71" s="76"/>
      <c r="J71" s="76"/>
      <c r="K71" s="73" t="n">
        <f aca="false">H71*D71</f>
        <v>750</v>
      </c>
    </row>
    <row r="72" customFormat="false" ht="12.75" hidden="false" customHeight="false" outlineLevel="0" collapsed="false">
      <c r="A72" s="0" t="n">
        <v>4</v>
      </c>
      <c r="B72" s="1" t="s">
        <v>257</v>
      </c>
      <c r="C72" s="0" t="s">
        <v>178</v>
      </c>
      <c r="D72" s="26" t="n">
        <v>750</v>
      </c>
      <c r="E72" s="0" t="s">
        <v>105</v>
      </c>
      <c r="G72" s="18"/>
      <c r="H72" s="76" t="n">
        <v>1</v>
      </c>
      <c r="I72" s="76"/>
      <c r="J72" s="76"/>
      <c r="K72" s="73" t="n">
        <f aca="false">H72*D72</f>
        <v>750</v>
      </c>
    </row>
    <row r="73" customFormat="false" ht="12.75" hidden="false" customHeight="false" outlineLevel="0" collapsed="false">
      <c r="A73" s="0" t="n">
        <v>5</v>
      </c>
      <c r="B73" s="78" t="s">
        <v>258</v>
      </c>
      <c r="C73" s="79" t="s">
        <v>259</v>
      </c>
      <c r="D73" s="80" t="n">
        <v>540</v>
      </c>
      <c r="E73" s="79" t="s">
        <v>105</v>
      </c>
      <c r="F73" s="79"/>
      <c r="G73" s="79" t="s">
        <v>185</v>
      </c>
      <c r="H73" s="82" t="n">
        <v>1</v>
      </c>
      <c r="I73" s="82"/>
      <c r="J73" s="82"/>
      <c r="K73" s="71" t="n">
        <f aca="false">H73*D73</f>
        <v>540</v>
      </c>
    </row>
    <row r="74" customFormat="false" ht="13.5" hidden="false" customHeight="false" outlineLevel="0" collapsed="false">
      <c r="D74" s="83" t="n">
        <f aca="false">SUM(D69:D73)</f>
        <v>4367</v>
      </c>
      <c r="E74" s="84"/>
      <c r="F74" s="84"/>
      <c r="G74" s="84"/>
      <c r="H74" s="85"/>
      <c r="I74" s="85"/>
      <c r="J74" s="85"/>
      <c r="K74" s="83" t="n">
        <f aca="false">SUM(K69:K73)</f>
        <v>4367</v>
      </c>
    </row>
    <row r="75" customFormat="false" ht="13.5" hidden="false" customHeight="false" outlineLevel="0" collapsed="false"/>
    <row r="76" customFormat="false" ht="12.75" hidden="false" customHeight="false" outlineLevel="0" collapsed="false">
      <c r="D76" s="74"/>
    </row>
    <row r="77" customFormat="false" ht="12.75" hidden="false" customHeight="false" outlineLevel="0" collapsed="false">
      <c r="A77" s="42" t="s">
        <v>260</v>
      </c>
      <c r="K77" s="73"/>
    </row>
    <row r="78" customFormat="false" ht="12.75" hidden="false" customHeight="false" outlineLevel="0" collapsed="false">
      <c r="B78" s="75" t="s">
        <v>123</v>
      </c>
      <c r="C78" s="75" t="s">
        <v>139</v>
      </c>
      <c r="D78" s="75" t="s">
        <v>17</v>
      </c>
      <c r="E78" s="75" t="s">
        <v>5</v>
      </c>
      <c r="F78" s="75" t="s">
        <v>140</v>
      </c>
      <c r="G78" s="75" t="s">
        <v>141</v>
      </c>
      <c r="H78" s="75" t="s">
        <v>142</v>
      </c>
      <c r="I78" s="75" t="s">
        <v>143</v>
      </c>
      <c r="J78" s="75" t="s">
        <v>144</v>
      </c>
      <c r="K78" s="75" t="s">
        <v>145</v>
      </c>
    </row>
    <row r="79" customFormat="false" ht="12.75" hidden="false" customHeight="false" outlineLevel="0" collapsed="false">
      <c r="A79" s="0" t="n">
        <v>1</v>
      </c>
      <c r="B79" s="1" t="s">
        <v>261</v>
      </c>
      <c r="C79" s="0" t="s">
        <v>262</v>
      </c>
      <c r="D79" s="26" t="n">
        <v>300</v>
      </c>
      <c r="E79" s="0" t="s">
        <v>153</v>
      </c>
      <c r="H79" s="91" t="n">
        <v>0.336</v>
      </c>
      <c r="I79" s="91" t="s">
        <v>263</v>
      </c>
      <c r="J79" s="91" t="s">
        <v>264</v>
      </c>
      <c r="K79" s="73" t="n">
        <f aca="false">H79*D79</f>
        <v>100.8</v>
      </c>
    </row>
    <row r="80" customFormat="false" ht="12.75" hidden="false" customHeight="false" outlineLevel="0" collapsed="false">
      <c r="A80" s="0" t="n">
        <v>2</v>
      </c>
      <c r="B80" s="1" t="s">
        <v>265</v>
      </c>
      <c r="C80" s="0" t="s">
        <v>266</v>
      </c>
      <c r="D80" s="26" t="n">
        <v>250</v>
      </c>
      <c r="E80" s="0" t="s">
        <v>105</v>
      </c>
      <c r="F80" s="0" t="s">
        <v>179</v>
      </c>
      <c r="H80" s="92" t="n">
        <v>1</v>
      </c>
      <c r="I80" s="92"/>
      <c r="J80" s="92" t="s">
        <v>267</v>
      </c>
      <c r="K80" s="73" t="n">
        <f aca="false">H80*D80</f>
        <v>250</v>
      </c>
    </row>
    <row r="81" customFormat="false" ht="12.75" hidden="false" customHeight="false" outlineLevel="0" collapsed="false">
      <c r="A81" s="0" t="n">
        <v>3</v>
      </c>
      <c r="B81" s="1" t="s">
        <v>268</v>
      </c>
      <c r="C81" s="0" t="s">
        <v>269</v>
      </c>
      <c r="D81" s="26" t="n">
        <v>162</v>
      </c>
      <c r="E81" s="0" t="s">
        <v>105</v>
      </c>
      <c r="F81" s="0" t="s">
        <v>179</v>
      </c>
      <c r="H81" s="92" t="n">
        <v>1</v>
      </c>
      <c r="I81" s="92"/>
      <c r="J81" s="92" t="s">
        <v>270</v>
      </c>
      <c r="K81" s="73" t="n">
        <f aca="false">H81*D81</f>
        <v>162</v>
      </c>
    </row>
    <row r="82" customFormat="false" ht="12.75" hidden="false" customHeight="false" outlineLevel="0" collapsed="false">
      <c r="A82" s="0" t="n">
        <v>4</v>
      </c>
      <c r="B82" s="1" t="s">
        <v>271</v>
      </c>
      <c r="C82" s="0" t="s">
        <v>272</v>
      </c>
      <c r="D82" s="26" t="n">
        <v>126</v>
      </c>
      <c r="E82" s="0" t="s">
        <v>273</v>
      </c>
      <c r="F82" s="0" t="s">
        <v>274</v>
      </c>
      <c r="H82" s="92" t="n">
        <v>0.24</v>
      </c>
      <c r="I82" s="92" t="s">
        <v>275</v>
      </c>
      <c r="J82" s="92" t="s">
        <v>276</v>
      </c>
      <c r="K82" s="73" t="n">
        <f aca="false">H82*D82</f>
        <v>30.24</v>
      </c>
    </row>
    <row r="83" customFormat="false" ht="12.75" hidden="false" customHeight="false" outlineLevel="0" collapsed="false">
      <c r="A83" s="0" t="n">
        <v>5</v>
      </c>
      <c r="B83" s="1" t="s">
        <v>277</v>
      </c>
      <c r="C83" s="0" t="s">
        <v>278</v>
      </c>
      <c r="D83" s="26" t="n">
        <v>100</v>
      </c>
      <c r="E83" s="0" t="s">
        <v>153</v>
      </c>
      <c r="F83" s="0" t="s">
        <v>179</v>
      </c>
      <c r="H83" s="92" t="n">
        <v>0.6</v>
      </c>
      <c r="I83" s="92" t="s">
        <v>279</v>
      </c>
      <c r="J83" s="92" t="s">
        <v>280</v>
      </c>
      <c r="K83" s="73" t="n">
        <f aca="false">H83*D83</f>
        <v>60</v>
      </c>
    </row>
    <row r="84" customFormat="false" ht="12.75" hidden="false" customHeight="false" outlineLevel="0" collapsed="false">
      <c r="A84" s="0" t="n">
        <v>6</v>
      </c>
      <c r="B84" s="78" t="s">
        <v>281</v>
      </c>
      <c r="C84" s="79" t="s">
        <v>282</v>
      </c>
      <c r="D84" s="80" t="n">
        <v>66</v>
      </c>
      <c r="E84" s="0" t="s">
        <v>283</v>
      </c>
      <c r="H84" s="92" t="n">
        <v>0.48</v>
      </c>
      <c r="I84" s="78" t="s">
        <v>284</v>
      </c>
      <c r="J84" s="78" t="s">
        <v>285</v>
      </c>
      <c r="K84" s="71" t="n">
        <f aca="false">H84*D84</f>
        <v>31.68</v>
      </c>
    </row>
    <row r="85" customFormat="false" ht="13.5" hidden="false" customHeight="false" outlineLevel="0" collapsed="false">
      <c r="D85" s="93" t="n">
        <f aca="false">SUM(D79:D84)</f>
        <v>1004</v>
      </c>
      <c r="E85" s="89"/>
      <c r="F85" s="89"/>
      <c r="G85" s="89"/>
      <c r="H85" s="94"/>
      <c r="I85" s="95"/>
      <c r="J85" s="95"/>
      <c r="K85" s="93" t="n">
        <f aca="false">SUM(K79:K84)</f>
        <v>634.72</v>
      </c>
    </row>
    <row r="86" customFormat="false" ht="13.5" hidden="false" customHeight="false" outlineLevel="0" collapsed="false"/>
    <row r="87" customFormat="false" ht="12.75" hidden="false" customHeight="false" outlineLevel="0" collapsed="false">
      <c r="A87" s="42" t="s">
        <v>286</v>
      </c>
      <c r="K87" s="73"/>
    </row>
    <row r="88" customFormat="false" ht="12.75" hidden="false" customHeight="false" outlineLevel="0" collapsed="false">
      <c r="B88" s="75" t="s">
        <v>123</v>
      </c>
      <c r="C88" s="75" t="s">
        <v>139</v>
      </c>
      <c r="D88" s="75" t="s">
        <v>17</v>
      </c>
      <c r="E88" s="75" t="s">
        <v>5</v>
      </c>
      <c r="F88" s="75" t="s">
        <v>140</v>
      </c>
      <c r="G88" s="75" t="s">
        <v>141</v>
      </c>
      <c r="H88" s="75" t="s">
        <v>142</v>
      </c>
      <c r="I88" s="75" t="s">
        <v>143</v>
      </c>
      <c r="J88" s="75" t="s">
        <v>144</v>
      </c>
      <c r="K88" s="75" t="s">
        <v>145</v>
      </c>
    </row>
    <row r="89" customFormat="false" ht="12.75" hidden="false" customHeight="false" outlineLevel="0" collapsed="false">
      <c r="A89" s="0" t="n">
        <v>1</v>
      </c>
      <c r="B89" s="1" t="s">
        <v>287</v>
      </c>
      <c r="C89" s="0" t="s">
        <v>288</v>
      </c>
      <c r="D89" s="26" t="n">
        <v>345</v>
      </c>
      <c r="E89" s="0" t="s">
        <v>170</v>
      </c>
      <c r="H89" s="96" t="n">
        <v>0.5005</v>
      </c>
      <c r="I89" s="96" t="s">
        <v>289</v>
      </c>
      <c r="J89" s="96" t="s">
        <v>290</v>
      </c>
      <c r="K89" s="73" t="n">
        <f aca="false">H89*D89</f>
        <v>172.6725</v>
      </c>
    </row>
    <row r="90" customFormat="false" ht="12.75" hidden="false" customHeight="false" outlineLevel="0" collapsed="false">
      <c r="A90" s="0" t="n">
        <v>2</v>
      </c>
      <c r="B90" s="1" t="s">
        <v>291</v>
      </c>
      <c r="C90" s="0" t="s">
        <v>262</v>
      </c>
      <c r="D90" s="26" t="n">
        <v>210</v>
      </c>
      <c r="E90" s="0" t="s">
        <v>292</v>
      </c>
      <c r="H90" s="91" t="n">
        <v>0.336</v>
      </c>
      <c r="I90" s="91" t="s">
        <v>263</v>
      </c>
      <c r="J90" s="91" t="s">
        <v>293</v>
      </c>
      <c r="K90" s="73" t="n">
        <f aca="false">H90*D90</f>
        <v>70.56</v>
      </c>
    </row>
    <row r="91" customFormat="false" ht="12.75" hidden="false" customHeight="false" outlineLevel="0" collapsed="false">
      <c r="A91" s="0" t="n">
        <v>3</v>
      </c>
      <c r="B91" s="1" t="s">
        <v>294</v>
      </c>
      <c r="C91" s="0" t="s">
        <v>262</v>
      </c>
      <c r="D91" s="26" t="n">
        <v>120</v>
      </c>
      <c r="E91" s="0" t="s">
        <v>105</v>
      </c>
      <c r="H91" s="92" t="n">
        <v>0.75</v>
      </c>
      <c r="I91" s="92" t="s">
        <v>236</v>
      </c>
      <c r="J91" s="91" t="s">
        <v>293</v>
      </c>
      <c r="K91" s="73" t="n">
        <f aca="false">H91*D91</f>
        <v>90</v>
      </c>
    </row>
    <row r="92" customFormat="false" ht="12.75" hidden="false" customHeight="false" outlineLevel="0" collapsed="false">
      <c r="A92" s="0" t="n">
        <v>4</v>
      </c>
      <c r="B92" s="78" t="s">
        <v>295</v>
      </c>
      <c r="C92" s="79" t="s">
        <v>296</v>
      </c>
      <c r="D92" s="80" t="n">
        <v>45</v>
      </c>
      <c r="E92" s="79" t="s">
        <v>297</v>
      </c>
      <c r="F92" s="79" t="s">
        <v>298</v>
      </c>
      <c r="G92" s="79"/>
      <c r="H92" s="97" t="n">
        <v>0.31</v>
      </c>
      <c r="I92" s="97" t="s">
        <v>299</v>
      </c>
      <c r="J92" s="97" t="s">
        <v>300</v>
      </c>
      <c r="K92" s="71" t="n">
        <f aca="false">H92*D92</f>
        <v>13.95</v>
      </c>
    </row>
    <row r="93" customFormat="false" ht="13.5" hidden="false" customHeight="false" outlineLevel="0" collapsed="false">
      <c r="D93" s="93" t="n">
        <f aca="false">SUM(D89:D92)</f>
        <v>720</v>
      </c>
      <c r="E93" s="84"/>
      <c r="F93" s="84"/>
      <c r="G93" s="84"/>
      <c r="H93" s="95"/>
      <c r="I93" s="95"/>
      <c r="J93" s="95"/>
      <c r="K93" s="93" t="n">
        <f aca="false">SUM(K89:K92)</f>
        <v>347.1825</v>
      </c>
    </row>
    <row r="94" customFormat="false" ht="13.5" hidden="false" customHeight="false" outlineLevel="0" collapsed="false"/>
    <row r="96" customFormat="false" ht="12.75" hidden="false" customHeight="false" outlineLevel="0" collapsed="false">
      <c r="A96" s="42" t="s">
        <v>301</v>
      </c>
      <c r="K96" s="73"/>
    </row>
    <row r="97" customFormat="false" ht="12.75" hidden="false" customHeight="false" outlineLevel="0" collapsed="false">
      <c r="B97" s="75" t="s">
        <v>123</v>
      </c>
      <c r="C97" s="75" t="s">
        <v>139</v>
      </c>
      <c r="D97" s="75" t="s">
        <v>17</v>
      </c>
      <c r="E97" s="75" t="s">
        <v>5</v>
      </c>
      <c r="F97" s="75" t="s">
        <v>140</v>
      </c>
      <c r="G97" s="75" t="s">
        <v>141</v>
      </c>
      <c r="H97" s="75" t="s">
        <v>142</v>
      </c>
      <c r="I97" s="75" t="s">
        <v>143</v>
      </c>
      <c r="J97" s="75" t="s">
        <v>144</v>
      </c>
      <c r="K97" s="75" t="s">
        <v>145</v>
      </c>
    </row>
    <row r="98" customFormat="false" ht="12.75" hidden="false" customHeight="false" outlineLevel="0" collapsed="false">
      <c r="A98" s="0" t="n">
        <v>1</v>
      </c>
      <c r="B98" s="1" t="s">
        <v>302</v>
      </c>
      <c r="C98" s="0" t="s">
        <v>303</v>
      </c>
      <c r="D98" s="26" t="n">
        <v>600</v>
      </c>
      <c r="E98" s="0" t="s">
        <v>153</v>
      </c>
      <c r="H98" s="92"/>
      <c r="I98" s="92" t="s">
        <v>304</v>
      </c>
      <c r="J98" s="92" t="s">
        <v>305</v>
      </c>
      <c r="K98" s="73" t="n">
        <f aca="false">H98*D98</f>
        <v>0</v>
      </c>
    </row>
    <row r="99" customFormat="false" ht="12.75" hidden="false" customHeight="false" outlineLevel="0" collapsed="false">
      <c r="A99" s="0" t="n">
        <v>2</v>
      </c>
      <c r="B99" s="1" t="s">
        <v>306</v>
      </c>
      <c r="C99" s="0" t="s">
        <v>307</v>
      </c>
      <c r="D99" s="26" t="n">
        <v>600</v>
      </c>
      <c r="E99" s="0" t="s">
        <v>153</v>
      </c>
      <c r="H99" s="92" t="n">
        <v>0.75</v>
      </c>
      <c r="I99" s="92" t="s">
        <v>308</v>
      </c>
      <c r="J99" s="92" t="s">
        <v>309</v>
      </c>
      <c r="K99" s="73" t="n">
        <f aca="false">H99*D99</f>
        <v>450</v>
      </c>
    </row>
    <row r="100" customFormat="false" ht="12.75" hidden="false" customHeight="false" outlineLevel="0" collapsed="false">
      <c r="A100" s="0" t="n">
        <v>3</v>
      </c>
      <c r="B100" s="1" t="s">
        <v>310</v>
      </c>
      <c r="C100" s="0" t="s">
        <v>311</v>
      </c>
      <c r="D100" s="26" t="n">
        <v>471</v>
      </c>
      <c r="E100" s="0" t="s">
        <v>105</v>
      </c>
      <c r="H100" s="91" t="n">
        <v>0.325</v>
      </c>
      <c r="I100" s="91" t="s">
        <v>312</v>
      </c>
      <c r="J100" s="91" t="s">
        <v>313</v>
      </c>
      <c r="K100" s="73" t="n">
        <f aca="false">H100*D100</f>
        <v>153.075</v>
      </c>
    </row>
    <row r="101" customFormat="false" ht="12.75" hidden="false" customHeight="false" outlineLevel="0" collapsed="false">
      <c r="A101" s="0" t="n">
        <v>4</v>
      </c>
      <c r="B101" s="1" t="s">
        <v>314</v>
      </c>
      <c r="C101" s="0" t="s">
        <v>315</v>
      </c>
      <c r="D101" s="26" t="n">
        <v>450</v>
      </c>
      <c r="E101" s="0" t="s">
        <v>105</v>
      </c>
      <c r="H101" s="92" t="n">
        <v>1</v>
      </c>
      <c r="I101" s="92"/>
      <c r="J101" s="92" t="s">
        <v>316</v>
      </c>
      <c r="K101" s="73" t="n">
        <f aca="false">H101*D101</f>
        <v>450</v>
      </c>
    </row>
    <row r="102" customFormat="false" ht="12.75" hidden="false" customHeight="false" outlineLevel="0" collapsed="false">
      <c r="A102" s="0" t="n">
        <v>5</v>
      </c>
      <c r="B102" s="1" t="s">
        <v>317</v>
      </c>
      <c r="C102" s="0" t="s">
        <v>315</v>
      </c>
      <c r="D102" s="26" t="n">
        <v>400</v>
      </c>
      <c r="E102" s="0" t="s">
        <v>105</v>
      </c>
      <c r="F102" s="0" t="s">
        <v>179</v>
      </c>
      <c r="H102" s="92"/>
      <c r="I102" s="92"/>
      <c r="J102" s="92" t="s">
        <v>141</v>
      </c>
      <c r="K102" s="73" t="n">
        <f aca="false">H102*D102</f>
        <v>0</v>
      </c>
    </row>
    <row r="103" customFormat="false" ht="12.75" hidden="false" customHeight="false" outlineLevel="0" collapsed="false">
      <c r="A103" s="0" t="n">
        <v>6</v>
      </c>
      <c r="B103" s="1" t="s">
        <v>318</v>
      </c>
      <c r="C103" s="0" t="s">
        <v>319</v>
      </c>
      <c r="D103" s="26" t="n">
        <v>230</v>
      </c>
      <c r="E103" s="0" t="s">
        <v>320</v>
      </c>
      <c r="F103" s="0" t="s">
        <v>321</v>
      </c>
      <c r="H103" s="92" t="n">
        <v>1</v>
      </c>
      <c r="I103" s="92" t="s">
        <v>322</v>
      </c>
      <c r="J103" s="92"/>
      <c r="K103" s="73" t="n">
        <f aca="false">H103*D103</f>
        <v>230</v>
      </c>
    </row>
    <row r="104" customFormat="false" ht="12.75" hidden="false" customHeight="false" outlineLevel="0" collapsed="false">
      <c r="A104" s="0" t="n">
        <v>7</v>
      </c>
      <c r="B104" s="1" t="s">
        <v>323</v>
      </c>
      <c r="C104" s="0" t="s">
        <v>324</v>
      </c>
      <c r="D104" s="26" t="n">
        <v>200</v>
      </c>
      <c r="F104" s="0" t="s">
        <v>179</v>
      </c>
      <c r="H104" s="92"/>
      <c r="I104" s="92"/>
      <c r="J104" s="92"/>
      <c r="K104" s="73" t="n">
        <f aca="false">H104*D104</f>
        <v>0</v>
      </c>
    </row>
    <row r="105" customFormat="false" ht="12.75" hidden="false" customHeight="false" outlineLevel="0" collapsed="false">
      <c r="A105" s="0" t="n">
        <v>8</v>
      </c>
      <c r="B105" s="1" t="s">
        <v>325</v>
      </c>
      <c r="C105" s="0" t="s">
        <v>262</v>
      </c>
      <c r="D105" s="26" t="n">
        <v>120</v>
      </c>
      <c r="H105" s="92" t="n">
        <v>1</v>
      </c>
      <c r="I105" s="92"/>
      <c r="J105" s="91" t="s">
        <v>293</v>
      </c>
      <c r="K105" s="73" t="n">
        <f aca="false">H105*D105</f>
        <v>120</v>
      </c>
    </row>
    <row r="106" customFormat="false" ht="12.75" hidden="false" customHeight="false" outlineLevel="0" collapsed="false">
      <c r="A106" s="0" t="n">
        <v>9</v>
      </c>
      <c r="B106" s="1" t="s">
        <v>326</v>
      </c>
      <c r="C106" s="0" t="s">
        <v>278</v>
      </c>
      <c r="D106" s="26" t="n">
        <v>100</v>
      </c>
      <c r="F106" s="0" t="s">
        <v>179</v>
      </c>
      <c r="H106" s="92" t="n">
        <v>0.6</v>
      </c>
      <c r="I106" s="92" t="s">
        <v>327</v>
      </c>
      <c r="J106" s="92" t="s">
        <v>328</v>
      </c>
      <c r="K106" s="73" t="n">
        <f aca="false">H106*D106</f>
        <v>60</v>
      </c>
    </row>
    <row r="107" customFormat="false" ht="12.75" hidden="false" customHeight="false" outlineLevel="0" collapsed="false">
      <c r="A107" s="0" t="n">
        <v>10</v>
      </c>
      <c r="B107" s="78" t="s">
        <v>329</v>
      </c>
      <c r="C107" s="79"/>
      <c r="D107" s="80" t="n">
        <v>80</v>
      </c>
      <c r="E107" s="79" t="s">
        <v>330</v>
      </c>
      <c r="F107" s="79"/>
      <c r="G107" s="79"/>
      <c r="H107" s="98" t="n">
        <v>0.5</v>
      </c>
      <c r="I107" s="98" t="s">
        <v>331</v>
      </c>
      <c r="J107" s="98" t="s">
        <v>332</v>
      </c>
      <c r="K107" s="71" t="n">
        <f aca="false">H107*D107</f>
        <v>40</v>
      </c>
    </row>
    <row r="108" customFormat="false" ht="13.5" hidden="false" customHeight="false" outlineLevel="0" collapsed="false">
      <c r="D108" s="93" t="n">
        <f aca="false">SUM(D98:D107)</f>
        <v>3251</v>
      </c>
      <c r="E108" s="84"/>
      <c r="F108" s="84"/>
      <c r="G108" s="84"/>
      <c r="H108" s="95"/>
      <c r="I108" s="95"/>
      <c r="J108" s="95"/>
      <c r="K108" s="93" t="n">
        <f aca="false">SUM(K98:K107)</f>
        <v>1503.075</v>
      </c>
    </row>
    <row r="10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5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9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30.56"/>
    <col collapsed="false" customWidth="true" hidden="false" outlineLevel="0" max="3" min="3" style="0" width="12.7"/>
    <col collapsed="false" customWidth="true" hidden="false" outlineLevel="0" max="4" min="4" style="0" width="14.85"/>
    <col collapsed="false" customWidth="true" hidden="false" outlineLevel="0" max="5" min="5" style="0" width="13.28"/>
    <col collapsed="false" customWidth="true" hidden="false" outlineLevel="0" max="17" min="6" style="0" width="12.7"/>
    <col collapsed="false" customWidth="true" hidden="false" outlineLevel="0" max="18" min="18" style="0" width="6.56"/>
    <col collapsed="false" customWidth="true" hidden="false" outlineLevel="0" max="19" min="19" style="0" width="5.85"/>
    <col collapsed="false" customWidth="true" hidden="false" outlineLevel="0" max="23" min="20" style="0" width="20.56"/>
    <col collapsed="false" customWidth="true" hidden="false" outlineLevel="0" max="24" min="24" style="0" width="18.14"/>
    <col collapsed="false" customWidth="true" hidden="false" outlineLevel="0" max="25" min="25" style="0" width="12.85"/>
  </cols>
  <sheetData>
    <row r="1" customFormat="false" ht="23.25" hidden="false" customHeight="false" outlineLevel="0" collapsed="false">
      <c r="A1" s="53" t="s">
        <v>333</v>
      </c>
    </row>
    <row r="2" customFormat="false" ht="12.75" hidden="false" customHeight="false" outlineLevel="0" collapsed="false">
      <c r="A2" s="54"/>
    </row>
    <row r="3" customFormat="false" ht="12.75" hidden="false" customHeight="false" outlineLevel="0" collapsed="false">
      <c r="A3" s="54"/>
    </row>
    <row r="4" customFormat="false" ht="12.75" hidden="false" customHeight="false" outlineLevel="0" collapsed="false">
      <c r="A4" s="54"/>
    </row>
    <row r="5" customFormat="false" ht="12.75" hidden="false" customHeight="false" outlineLevel="0" collapsed="false">
      <c r="A5" s="42" t="s">
        <v>112</v>
      </c>
      <c r="B5" s="0" t="s">
        <v>334</v>
      </c>
    </row>
    <row r="6" customFormat="false" ht="12.75" hidden="false" customHeight="false" outlineLevel="0" collapsed="false">
      <c r="A6" s="42"/>
      <c r="B6" s="0" t="s">
        <v>335</v>
      </c>
    </row>
    <row r="7" customFormat="false" ht="12.75" hidden="false" customHeight="false" outlineLevel="0" collapsed="false">
      <c r="A7" s="54"/>
    </row>
    <row r="8" customFormat="false" ht="12.75" hidden="false" customHeight="false" outlineLevel="0" collapsed="false">
      <c r="A8" s="42" t="s">
        <v>114</v>
      </c>
      <c r="B8" s="0" t="s">
        <v>336</v>
      </c>
    </row>
    <row r="9" customFormat="false" ht="12.75" hidden="false" customHeight="false" outlineLevel="0" collapsed="false">
      <c r="A9" s="42"/>
      <c r="B9" s="0" t="s">
        <v>337</v>
      </c>
    </row>
    <row r="10" customFormat="false" ht="12.75" hidden="false" customHeight="false" outlineLevel="0" collapsed="false">
      <c r="A10" s="42"/>
      <c r="B10" s="0" t="s">
        <v>338</v>
      </c>
    </row>
    <row r="11" customFormat="false" ht="12.75" hidden="false" customHeight="false" outlineLevel="0" collapsed="false">
      <c r="A11" s="42"/>
    </row>
    <row r="12" customFormat="false" ht="12.75" hidden="false" customHeight="false" outlineLevel="0" collapsed="false">
      <c r="A12" s="42" t="s">
        <v>116</v>
      </c>
    </row>
    <row r="13" customFormat="false" ht="12.75" hidden="false" customHeight="false" outlineLevel="0" collapsed="false">
      <c r="A13" s="42"/>
    </row>
    <row r="14" customFormat="false" ht="12.75" hidden="false" customHeight="false" outlineLevel="0" collapsed="false">
      <c r="A14" s="86" t="s">
        <v>339</v>
      </c>
      <c r="B14" s="55" t="s">
        <v>117</v>
      </c>
      <c r="C14" s="56"/>
      <c r="D14" s="57"/>
      <c r="E14" s="58"/>
      <c r="F14" s="56"/>
      <c r="G14" s="57"/>
      <c r="H14" s="58"/>
      <c r="I14" s="56"/>
      <c r="J14" s="57"/>
      <c r="K14" s="58"/>
      <c r="L14" s="59"/>
      <c r="M14" s="57" t="s">
        <v>2</v>
      </c>
      <c r="N14" s="58"/>
      <c r="O14" s="59"/>
      <c r="P14" s="57" t="s">
        <v>6</v>
      </c>
      <c r="Q14" s="58"/>
    </row>
    <row r="15" customFormat="false" ht="12.75" hidden="false" customHeight="false" outlineLevel="0" collapsed="false">
      <c r="B15" s="13" t="s">
        <v>118</v>
      </c>
      <c r="C15" s="13" t="s">
        <v>119</v>
      </c>
      <c r="D15" s="13"/>
      <c r="E15" s="13"/>
      <c r="F15" s="13" t="s">
        <v>120</v>
      </c>
      <c r="G15" s="13"/>
      <c r="H15" s="13"/>
      <c r="I15" s="13" t="s">
        <v>121</v>
      </c>
      <c r="J15" s="13"/>
      <c r="K15" s="13"/>
      <c r="L15" s="60" t="s">
        <v>12</v>
      </c>
      <c r="M15" s="4" t="s">
        <v>13</v>
      </c>
      <c r="N15" s="61" t="s">
        <v>14</v>
      </c>
      <c r="O15" s="60" t="s">
        <v>12</v>
      </c>
      <c r="P15" s="4" t="s">
        <v>13</v>
      </c>
      <c r="Q15" s="61" t="s">
        <v>14</v>
      </c>
    </row>
    <row r="16" customFormat="false" ht="12.75" hidden="false" customHeight="false" outlineLevel="0" collapsed="false">
      <c r="B16" s="62" t="s">
        <v>122</v>
      </c>
      <c r="C16" s="63" t="s">
        <v>123</v>
      </c>
      <c r="D16" s="64" t="s">
        <v>17</v>
      </c>
      <c r="E16" s="65" t="s">
        <v>124</v>
      </c>
      <c r="F16" s="60" t="s">
        <v>123</v>
      </c>
      <c r="G16" s="4" t="s">
        <v>17</v>
      </c>
      <c r="H16" s="61" t="s">
        <v>124</v>
      </c>
      <c r="I16" s="60" t="s">
        <v>123</v>
      </c>
      <c r="J16" s="4" t="s">
        <v>17</v>
      </c>
      <c r="K16" s="61" t="s">
        <v>124</v>
      </c>
      <c r="L16" s="63" t="s">
        <v>17</v>
      </c>
      <c r="M16" s="64" t="s">
        <v>17</v>
      </c>
      <c r="N16" s="65" t="s">
        <v>17</v>
      </c>
      <c r="O16" s="63" t="s">
        <v>17</v>
      </c>
      <c r="P16" s="64" t="s">
        <v>17</v>
      </c>
      <c r="Q16" s="65" t="s">
        <v>17</v>
      </c>
    </row>
    <row r="17" customFormat="false" ht="12.75" hidden="false" customHeight="false" outlineLevel="0" collapsed="false">
      <c r="B17" s="66" t="n">
        <v>12642.51053</v>
      </c>
      <c r="C17" s="67" t="n">
        <v>68</v>
      </c>
      <c r="D17" s="68" t="n">
        <v>26387.1</v>
      </c>
      <c r="E17" s="69" t="n">
        <v>15096.72563</v>
      </c>
      <c r="F17" s="67" t="n">
        <v>7</v>
      </c>
      <c r="G17" s="68" t="n">
        <v>1886.5</v>
      </c>
      <c r="H17" s="69" t="n">
        <v>251.95</v>
      </c>
      <c r="I17" s="67" t="n">
        <v>6</v>
      </c>
      <c r="J17" s="68" t="n">
        <v>7600</v>
      </c>
      <c r="K17" s="69" t="n">
        <v>5044</v>
      </c>
      <c r="L17" s="70" t="n">
        <v>12636.36053</v>
      </c>
      <c r="M17" s="71" t="n">
        <v>6.15</v>
      </c>
      <c r="N17" s="69" t="n">
        <v>3275</v>
      </c>
      <c r="O17" s="70" t="n">
        <v>2460.3651</v>
      </c>
      <c r="P17" s="71" t="n">
        <v>245.8</v>
      </c>
      <c r="Q17" s="69" t="n">
        <v>1768.5</v>
      </c>
    </row>
    <row r="18" customFormat="false" ht="12.75" hidden="false" customHeight="false" outlineLevel="0" collapsed="false">
      <c r="E18" s="74"/>
    </row>
    <row r="19" customFormat="false" ht="12.75" hidden="false" customHeight="false" outlineLevel="0" collapsed="false">
      <c r="A19" s="86" t="s">
        <v>340</v>
      </c>
      <c r="B19" s="55" t="s">
        <v>117</v>
      </c>
      <c r="C19" s="56"/>
      <c r="D19" s="57"/>
      <c r="E19" s="58"/>
      <c r="F19" s="56"/>
      <c r="G19" s="57"/>
      <c r="H19" s="58"/>
      <c r="I19" s="56"/>
      <c r="J19" s="57"/>
      <c r="K19" s="58"/>
      <c r="L19" s="59"/>
      <c r="M19" s="57" t="s">
        <v>2</v>
      </c>
      <c r="N19" s="58"/>
      <c r="O19" s="59"/>
      <c r="P19" s="57" t="s">
        <v>6</v>
      </c>
      <c r="Q19" s="58"/>
    </row>
    <row r="20" customFormat="false" ht="12.75" hidden="false" customHeight="false" outlineLevel="0" collapsed="false">
      <c r="B20" s="13" t="s">
        <v>118</v>
      </c>
      <c r="C20" s="13" t="s">
        <v>119</v>
      </c>
      <c r="D20" s="13"/>
      <c r="E20" s="13"/>
      <c r="F20" s="13" t="s">
        <v>120</v>
      </c>
      <c r="G20" s="13"/>
      <c r="H20" s="13"/>
      <c r="I20" s="13" t="s">
        <v>121</v>
      </c>
      <c r="J20" s="13"/>
      <c r="K20" s="13"/>
      <c r="L20" s="60" t="s">
        <v>12</v>
      </c>
      <c r="M20" s="4" t="s">
        <v>13</v>
      </c>
      <c r="N20" s="61" t="s">
        <v>14</v>
      </c>
      <c r="O20" s="60" t="s">
        <v>12</v>
      </c>
      <c r="P20" s="4" t="s">
        <v>13</v>
      </c>
      <c r="Q20" s="61" t="s">
        <v>14</v>
      </c>
    </row>
    <row r="21" customFormat="false" ht="12.75" hidden="false" customHeight="false" outlineLevel="0" collapsed="false">
      <c r="B21" s="62" t="s">
        <v>122</v>
      </c>
      <c r="C21" s="63" t="s">
        <v>123</v>
      </c>
      <c r="D21" s="64" t="s">
        <v>17</v>
      </c>
      <c r="E21" s="65" t="s">
        <v>124</v>
      </c>
      <c r="F21" s="60" t="s">
        <v>123</v>
      </c>
      <c r="G21" s="4" t="s">
        <v>17</v>
      </c>
      <c r="H21" s="61" t="s">
        <v>124</v>
      </c>
      <c r="I21" s="60" t="s">
        <v>123</v>
      </c>
      <c r="J21" s="4" t="s">
        <v>17</v>
      </c>
      <c r="K21" s="61" t="s">
        <v>124</v>
      </c>
      <c r="L21" s="63" t="s">
        <v>17</v>
      </c>
      <c r="M21" s="64" t="s">
        <v>17</v>
      </c>
      <c r="N21" s="65" t="s">
        <v>17</v>
      </c>
      <c r="O21" s="63" t="s">
        <v>17</v>
      </c>
      <c r="P21" s="64" t="s">
        <v>17</v>
      </c>
      <c r="Q21" s="65" t="s">
        <v>17</v>
      </c>
    </row>
    <row r="22" customFormat="false" ht="12.75" hidden="false" customHeight="false" outlineLevel="0" collapsed="false">
      <c r="B22" s="66" t="n">
        <v>8837</v>
      </c>
      <c r="C22" s="67" t="n">
        <v>17</v>
      </c>
      <c r="D22" s="68" t="n">
        <v>12024</v>
      </c>
      <c r="E22" s="69" t="n">
        <v>8837</v>
      </c>
      <c r="F22" s="67" t="n">
        <v>0</v>
      </c>
      <c r="G22" s="68" t="n">
        <v>0</v>
      </c>
      <c r="H22" s="69" t="n">
        <v>0</v>
      </c>
      <c r="I22" s="67" t="n">
        <v>0</v>
      </c>
      <c r="J22" s="68" t="n">
        <v>0</v>
      </c>
      <c r="K22" s="69" t="n">
        <v>0</v>
      </c>
      <c r="L22" s="70" t="n">
        <v>8837</v>
      </c>
      <c r="M22" s="71" t="n">
        <v>0</v>
      </c>
      <c r="N22" s="69" t="n">
        <v>0</v>
      </c>
      <c r="O22" s="70" t="n">
        <v>0</v>
      </c>
      <c r="P22" s="71" t="n">
        <v>0</v>
      </c>
      <c r="Q22" s="69" t="n">
        <v>0</v>
      </c>
    </row>
    <row r="24" customFormat="false" ht="12.75" hidden="false" customHeight="false" outlineLevel="0" collapsed="false">
      <c r="A24" s="42" t="s">
        <v>126</v>
      </c>
      <c r="B24" s="0" t="s">
        <v>341</v>
      </c>
      <c r="C24" s="74"/>
      <c r="E24" s="74"/>
    </row>
    <row r="25" customFormat="false" ht="12.75" hidden="false" customHeight="false" outlineLevel="0" collapsed="false">
      <c r="C25" s="74"/>
      <c r="D25" s="74"/>
    </row>
    <row r="26" customFormat="false" ht="12.75" hidden="false" customHeight="false" outlineLevel="0" collapsed="false">
      <c r="A26" s="42" t="s">
        <v>128</v>
      </c>
      <c r="B26" s="0" t="s">
        <v>131</v>
      </c>
    </row>
    <row r="28" customFormat="false" ht="12.75" hidden="false" customHeight="false" outlineLevel="0" collapsed="false">
      <c r="A28" s="42" t="s">
        <v>130</v>
      </c>
      <c r="B28" s="0" t="s">
        <v>131</v>
      </c>
    </row>
    <row r="29" customFormat="false" ht="12.75" hidden="false" customHeight="false" outlineLevel="0" collapsed="false">
      <c r="D29" s="74"/>
    </row>
    <row r="30" customFormat="false" ht="12.75" hidden="false" customHeight="false" outlineLevel="0" collapsed="false">
      <c r="A30" s="42" t="s">
        <v>132</v>
      </c>
      <c r="B30" s="0" t="s">
        <v>342</v>
      </c>
    </row>
    <row r="32" customFormat="false" ht="12.75" hidden="false" customHeight="false" outlineLevel="0" collapsed="false">
      <c r="A32" s="42" t="s">
        <v>133</v>
      </c>
      <c r="B32" s="0" t="s">
        <v>343</v>
      </c>
    </row>
    <row r="34" customFormat="false" ht="12.75" hidden="false" customHeight="false" outlineLevel="0" collapsed="false">
      <c r="A34" s="42" t="s">
        <v>135</v>
      </c>
      <c r="B34" s="0" t="s">
        <v>344</v>
      </c>
    </row>
    <row r="39" customFormat="false" ht="15" hidden="false" customHeight="true" outlineLevel="0" collapsed="false"/>
  </sheetData>
  <mergeCells count="6">
    <mergeCell ref="C15:E15"/>
    <mergeCell ref="F15:H15"/>
    <mergeCell ref="I15:K15"/>
    <mergeCell ref="C20:E20"/>
    <mergeCell ref="F20:H20"/>
    <mergeCell ref="I20:K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2" man="true" max="16383" min="0"/>
  </rowBreaks>
  <colBreaks count="1" manualBreakCount="1">
    <brk id="17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55"/>
  <sheetViews>
    <sheetView showFormulas="false" showGridLines="true" showRowColHeaders="true" showZeros="true" rightToLeft="false" tabSelected="false" showOutlineSymbols="true" defaultGridColor="true" view="normal" topLeftCell="C16" colorId="64" zoomScale="100" zoomScaleNormal="100" zoomScalePageLayoutView="100" workbookViewId="0">
      <selection pane="topLeft" activeCell="G45" activeCellId="0" sqref="G45"/>
    </sheetView>
  </sheetViews>
  <sheetFormatPr defaultColWidth="29.2812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0.99"/>
    <col collapsed="false" customWidth="true" hidden="false" outlineLevel="0" max="3" min="3" style="0" width="27.56"/>
    <col collapsed="false" customWidth="true" hidden="false" outlineLevel="0" max="4" min="4" style="0" width="17.56"/>
    <col collapsed="false" customWidth="true" hidden="false" outlineLevel="0" max="5" min="5" style="0" width="27.42"/>
    <col collapsed="false" customWidth="true" hidden="false" outlineLevel="0" max="6" min="6" style="0" width="36.42"/>
    <col collapsed="false" customWidth="true" hidden="false" outlineLevel="0" max="8" min="7" style="0" width="17.56"/>
    <col collapsed="false" customWidth="true" hidden="false" outlineLevel="0" max="9" min="9" style="0" width="68.99"/>
    <col collapsed="false" customWidth="true" hidden="false" outlineLevel="0" max="10" min="10" style="0" width="58.71"/>
    <col collapsed="false" customWidth="true" hidden="false" outlineLevel="0" max="11" min="11" style="0" width="17.56"/>
    <col collapsed="false" customWidth="true" hidden="false" outlineLevel="0" max="12" min="12" style="0" width="11.42"/>
    <col collapsed="false" customWidth="true" hidden="false" outlineLevel="0" max="13" min="13" style="0" width="4.56"/>
    <col collapsed="false" customWidth="true" hidden="false" outlineLevel="0" max="14" min="14" style="0" width="23.28"/>
    <col collapsed="false" customWidth="true" hidden="false" outlineLevel="0" max="15" min="15" style="0" width="29.71"/>
    <col collapsed="false" customWidth="true" hidden="false" outlineLevel="0" max="16" min="16" style="0" width="17.56"/>
    <col collapsed="false" customWidth="true" hidden="false" outlineLevel="0" max="17" min="17" style="0" width="19.14"/>
    <col collapsed="false" customWidth="true" hidden="false" outlineLevel="0" max="18" min="18" style="0" width="19.85"/>
    <col collapsed="false" customWidth="true" hidden="false" outlineLevel="0" max="19" min="19" style="0" width="42.99"/>
    <col collapsed="false" customWidth="true" hidden="false" outlineLevel="0" max="21" min="20" style="0" width="17.56"/>
  </cols>
  <sheetData>
    <row r="1" customFormat="false" ht="12.75" hidden="false" customHeight="false" outlineLevel="0" collapsed="false">
      <c r="A1" s="42" t="s">
        <v>137</v>
      </c>
    </row>
    <row r="3" customFormat="false" ht="12.75" hidden="false" customHeight="false" outlineLevel="0" collapsed="false">
      <c r="A3" s="42" t="s">
        <v>176</v>
      </c>
    </row>
    <row r="4" customFormat="false" ht="12.75" hidden="false" customHeight="false" outlineLevel="0" collapsed="false">
      <c r="B4" s="75" t="s">
        <v>123</v>
      </c>
      <c r="C4" s="75" t="s">
        <v>139</v>
      </c>
      <c r="D4" s="75" t="s">
        <v>17</v>
      </c>
      <c r="E4" s="75" t="s">
        <v>5</v>
      </c>
      <c r="F4" s="75" t="s">
        <v>140</v>
      </c>
      <c r="G4" s="75" t="s">
        <v>141</v>
      </c>
      <c r="H4" s="75" t="s">
        <v>142</v>
      </c>
      <c r="I4" s="75" t="s">
        <v>143</v>
      </c>
      <c r="J4" s="75" t="s">
        <v>144</v>
      </c>
      <c r="K4" s="75" t="s">
        <v>145</v>
      </c>
    </row>
    <row r="5" customFormat="false" ht="12.75" hidden="false" customHeight="false" outlineLevel="0" collapsed="false">
      <c r="A5" s="18" t="n">
        <v>1</v>
      </c>
      <c r="B5" s="10" t="s">
        <v>345</v>
      </c>
      <c r="C5" s="18" t="s">
        <v>346</v>
      </c>
      <c r="D5" s="26" t="n">
        <v>1711</v>
      </c>
      <c r="E5" s="18" t="s">
        <v>164</v>
      </c>
      <c r="F5" s="18"/>
      <c r="G5" s="18" t="s">
        <v>59</v>
      </c>
      <c r="H5" s="76" t="n">
        <v>0.0755113968439509</v>
      </c>
      <c r="I5" s="76"/>
      <c r="J5" s="76"/>
      <c r="K5" s="73" t="n">
        <f aca="false">H5*D5</f>
        <v>129.2</v>
      </c>
    </row>
    <row r="6" customFormat="false" ht="12.75" hidden="false" customHeight="false" outlineLevel="0" collapsed="false">
      <c r="A6" s="18" t="n">
        <v>2</v>
      </c>
      <c r="B6" s="10" t="s">
        <v>347</v>
      </c>
      <c r="C6" s="18" t="s">
        <v>346</v>
      </c>
      <c r="D6" s="26" t="n">
        <v>1711</v>
      </c>
      <c r="E6" s="18" t="s">
        <v>73</v>
      </c>
      <c r="F6" s="18"/>
      <c r="G6" s="18" t="s">
        <v>59</v>
      </c>
      <c r="H6" s="76" t="n">
        <v>0.061718293395675</v>
      </c>
      <c r="I6" s="76"/>
      <c r="J6" s="73"/>
      <c r="K6" s="73" t="n">
        <f aca="false">H6*D6</f>
        <v>105.6</v>
      </c>
    </row>
    <row r="7" customFormat="false" ht="12.75" hidden="false" customHeight="false" outlineLevel="0" collapsed="false">
      <c r="A7" s="18" t="n">
        <v>3</v>
      </c>
      <c r="B7" s="1" t="s">
        <v>348</v>
      </c>
      <c r="C7" s="0" t="s">
        <v>349</v>
      </c>
      <c r="D7" s="99" t="n">
        <v>1708.5</v>
      </c>
      <c r="E7" s="0" t="s">
        <v>350</v>
      </c>
      <c r="H7" s="76" t="n">
        <v>1</v>
      </c>
      <c r="I7" s="76"/>
      <c r="J7" s="73"/>
      <c r="K7" s="100" t="n">
        <f aca="false">H7*D7</f>
        <v>1708.5</v>
      </c>
    </row>
    <row r="8" customFormat="false" ht="12.75" hidden="false" customHeight="false" outlineLevel="0" collapsed="false">
      <c r="A8" s="18" t="n">
        <v>4</v>
      </c>
      <c r="B8" s="1" t="s">
        <v>351</v>
      </c>
      <c r="C8" s="0" t="s">
        <v>352</v>
      </c>
      <c r="D8" s="26" t="n">
        <v>1700</v>
      </c>
      <c r="E8" s="0" t="s">
        <v>353</v>
      </c>
      <c r="F8" s="0" t="s">
        <v>354</v>
      </c>
      <c r="G8" s="0" t="s">
        <v>355</v>
      </c>
      <c r="H8" s="76" t="n">
        <v>1</v>
      </c>
      <c r="I8" s="76"/>
      <c r="J8" s="73" t="s">
        <v>356</v>
      </c>
      <c r="K8" s="73" t="n">
        <f aca="false">H8*D8</f>
        <v>1700</v>
      </c>
    </row>
    <row r="9" customFormat="false" ht="12.75" hidden="false" customHeight="false" outlineLevel="0" collapsed="false">
      <c r="A9" s="18" t="n">
        <v>5</v>
      </c>
      <c r="B9" s="1" t="s">
        <v>357</v>
      </c>
      <c r="C9" s="0" t="s">
        <v>358</v>
      </c>
      <c r="D9" s="99" t="n">
        <v>856.2</v>
      </c>
      <c r="E9" s="0" t="s">
        <v>359</v>
      </c>
      <c r="F9" s="0" t="s">
        <v>360</v>
      </c>
      <c r="G9" s="0" t="s">
        <v>185</v>
      </c>
      <c r="H9" s="77" t="n">
        <v>1</v>
      </c>
      <c r="I9" s="76" t="s">
        <v>361</v>
      </c>
      <c r="J9" s="73"/>
      <c r="K9" s="100" t="n">
        <f aca="false">H9*D9</f>
        <v>856.2</v>
      </c>
      <c r="L9" s="101"/>
    </row>
    <row r="10" customFormat="false" ht="12.75" hidden="false" customHeight="false" outlineLevel="0" collapsed="false">
      <c r="A10" s="18" t="n">
        <v>6</v>
      </c>
      <c r="B10" s="1" t="s">
        <v>362</v>
      </c>
      <c r="C10" s="0" t="s">
        <v>363</v>
      </c>
      <c r="D10" s="26" t="n">
        <v>842</v>
      </c>
      <c r="E10" s="0" t="s">
        <v>364</v>
      </c>
      <c r="F10" s="0" t="s">
        <v>365</v>
      </c>
      <c r="G10" s="0" t="s">
        <v>366</v>
      </c>
      <c r="H10" s="76" t="n">
        <v>1</v>
      </c>
      <c r="I10" s="76"/>
      <c r="J10" s="73" t="s">
        <v>367</v>
      </c>
      <c r="K10" s="73" t="n">
        <f aca="false">H10*D10</f>
        <v>842</v>
      </c>
      <c r="L10" s="101"/>
    </row>
    <row r="11" customFormat="false" ht="12.75" hidden="false" customHeight="false" outlineLevel="0" collapsed="false">
      <c r="A11" s="18" t="n">
        <v>7</v>
      </c>
      <c r="B11" s="10" t="s">
        <v>368</v>
      </c>
      <c r="C11" s="18" t="s">
        <v>369</v>
      </c>
      <c r="D11" s="26" t="n">
        <v>784</v>
      </c>
      <c r="E11" s="18" t="s">
        <v>73</v>
      </c>
      <c r="F11" s="18"/>
      <c r="G11" s="18" t="s">
        <v>59</v>
      </c>
      <c r="H11" s="76" t="n">
        <v>1</v>
      </c>
      <c r="I11" s="76"/>
      <c r="J11" s="73"/>
      <c r="K11" s="73" t="n">
        <f aca="false">H11*D11</f>
        <v>784</v>
      </c>
    </row>
    <row r="12" customFormat="false" ht="12.75" hidden="false" customHeight="false" outlineLevel="0" collapsed="false">
      <c r="A12" s="18" t="n">
        <v>8</v>
      </c>
      <c r="B12" s="1" t="s">
        <v>370</v>
      </c>
      <c r="C12" s="0" t="s">
        <v>371</v>
      </c>
      <c r="D12" s="99" t="n">
        <v>763.5</v>
      </c>
      <c r="E12" s="0" t="s">
        <v>372</v>
      </c>
      <c r="F12" s="0" t="s">
        <v>373</v>
      </c>
      <c r="H12" s="88" t="n">
        <v>0.0107400130975769</v>
      </c>
      <c r="I12" s="88"/>
      <c r="J12" s="73"/>
      <c r="K12" s="100" t="n">
        <f aca="false">H12*D12</f>
        <v>8.2</v>
      </c>
    </row>
    <row r="13" customFormat="false" ht="12.75" hidden="false" customHeight="false" outlineLevel="0" collapsed="false">
      <c r="A13" s="18" t="n">
        <v>9</v>
      </c>
      <c r="B13" s="1" t="s">
        <v>374</v>
      </c>
      <c r="C13" s="0" t="s">
        <v>375</v>
      </c>
      <c r="D13" s="26" t="n">
        <v>760</v>
      </c>
      <c r="E13" s="0" t="s">
        <v>376</v>
      </c>
      <c r="F13" s="0" t="s">
        <v>377</v>
      </c>
      <c r="G13" s="0" t="s">
        <v>355</v>
      </c>
      <c r="H13" s="77" t="n">
        <v>1</v>
      </c>
      <c r="I13" s="77"/>
      <c r="J13" s="73" t="s">
        <v>356</v>
      </c>
      <c r="K13" s="73" t="n">
        <f aca="false">H13*D13</f>
        <v>760</v>
      </c>
    </row>
    <row r="14" customFormat="false" ht="12.75" hidden="false" customHeight="false" outlineLevel="0" collapsed="false">
      <c r="A14" s="18" t="n">
        <v>10</v>
      </c>
      <c r="B14" s="1" t="s">
        <v>378</v>
      </c>
      <c r="C14" s="0" t="s">
        <v>379</v>
      </c>
      <c r="D14" s="26" t="n">
        <v>614</v>
      </c>
      <c r="E14" s="0" t="s">
        <v>380</v>
      </c>
      <c r="F14" s="0" t="s">
        <v>354</v>
      </c>
      <c r="G14" s="0" t="s">
        <v>366</v>
      </c>
      <c r="H14" s="76" t="n">
        <v>1</v>
      </c>
      <c r="I14" s="76"/>
      <c r="J14" s="73" t="s">
        <v>381</v>
      </c>
      <c r="K14" s="73" t="n">
        <f aca="false">H14*D14</f>
        <v>614</v>
      </c>
    </row>
    <row r="15" customFormat="false" ht="12.75" hidden="false" customHeight="false" outlineLevel="0" collapsed="false">
      <c r="A15" s="18" t="n">
        <v>11</v>
      </c>
      <c r="B15" s="1" t="s">
        <v>382</v>
      </c>
      <c r="C15" s="0" t="s">
        <v>383</v>
      </c>
      <c r="D15" s="26" t="n">
        <v>600</v>
      </c>
      <c r="E15" s="0" t="s">
        <v>376</v>
      </c>
      <c r="F15" s="0" t="s">
        <v>377</v>
      </c>
      <c r="G15" s="0" t="s">
        <v>355</v>
      </c>
      <c r="H15" s="76" t="n">
        <v>1</v>
      </c>
      <c r="I15" s="76"/>
      <c r="J15" s="73" t="s">
        <v>384</v>
      </c>
      <c r="K15" s="73" t="n">
        <f aca="false">H15*D15</f>
        <v>600</v>
      </c>
    </row>
    <row r="16" customFormat="false" ht="12.75" hidden="false" customHeight="false" outlineLevel="0" collapsed="false">
      <c r="A16" s="18" t="n">
        <v>12</v>
      </c>
      <c r="B16" s="1" t="s">
        <v>385</v>
      </c>
      <c r="C16" s="0" t="s">
        <v>386</v>
      </c>
      <c r="D16" s="0" t="n">
        <v>497.6</v>
      </c>
      <c r="E16" s="0" t="s">
        <v>387</v>
      </c>
      <c r="F16" s="0" t="s">
        <v>360</v>
      </c>
      <c r="G16" s="0" t="s">
        <v>185</v>
      </c>
      <c r="H16" s="77" t="n">
        <v>1</v>
      </c>
      <c r="I16" s="76" t="s">
        <v>361</v>
      </c>
      <c r="J16" s="73"/>
      <c r="K16" s="100" t="n">
        <f aca="false">H16*D16</f>
        <v>497.6</v>
      </c>
    </row>
    <row r="17" customFormat="false" ht="12.75" hidden="false" customHeight="false" outlineLevel="0" collapsed="false">
      <c r="A17" s="18" t="n">
        <v>13</v>
      </c>
      <c r="B17" s="10" t="s">
        <v>388</v>
      </c>
      <c r="C17" s="18" t="s">
        <v>155</v>
      </c>
      <c r="D17" s="0" t="n">
        <v>447</v>
      </c>
      <c r="E17" s="26" t="s">
        <v>389</v>
      </c>
      <c r="F17" s="18"/>
      <c r="G17" s="18" t="s">
        <v>59</v>
      </c>
      <c r="H17" s="76" t="n">
        <v>1</v>
      </c>
      <c r="I17" s="76"/>
      <c r="J17" s="73"/>
      <c r="K17" s="73" t="n">
        <f aca="false">H17*D17</f>
        <v>447</v>
      </c>
    </row>
    <row r="18" customFormat="false" ht="12.75" hidden="false" customHeight="false" outlineLevel="0" collapsed="false">
      <c r="A18" s="18" t="n">
        <v>14</v>
      </c>
      <c r="B18" s="1" t="s">
        <v>390</v>
      </c>
      <c r="C18" s="0" t="s">
        <v>391</v>
      </c>
      <c r="D18" s="0" t="n">
        <v>400.5</v>
      </c>
      <c r="E18" s="0" t="s">
        <v>392</v>
      </c>
      <c r="F18" s="0" t="s">
        <v>360</v>
      </c>
      <c r="G18" s="0" t="s">
        <v>185</v>
      </c>
      <c r="H18" s="77" t="n">
        <v>1</v>
      </c>
      <c r="I18" s="76" t="s">
        <v>361</v>
      </c>
      <c r="J18" s="73"/>
      <c r="K18" s="100" t="n">
        <f aca="false">H18*D18</f>
        <v>400.5</v>
      </c>
    </row>
    <row r="19" customFormat="false" ht="12.75" hidden="false" customHeight="false" outlineLevel="0" collapsed="false">
      <c r="A19" s="18" t="n">
        <v>15</v>
      </c>
      <c r="B19" s="1" t="s">
        <v>393</v>
      </c>
      <c r="C19" s="0" t="s">
        <v>394</v>
      </c>
      <c r="D19" s="0" t="n">
        <v>353</v>
      </c>
      <c r="E19" s="0" t="s">
        <v>160</v>
      </c>
      <c r="F19" s="0" t="s">
        <v>360</v>
      </c>
      <c r="G19" s="0" t="s">
        <v>185</v>
      </c>
      <c r="H19" s="77" t="n">
        <v>1</v>
      </c>
      <c r="I19" s="76" t="s">
        <v>361</v>
      </c>
      <c r="J19" s="73"/>
      <c r="K19" s="73" t="n">
        <f aca="false">H19*D19</f>
        <v>353</v>
      </c>
    </row>
    <row r="20" customFormat="false" ht="12.75" hidden="false" customHeight="false" outlineLevel="0" collapsed="false">
      <c r="A20" s="18" t="n">
        <v>16</v>
      </c>
      <c r="B20" s="1" t="s">
        <v>395</v>
      </c>
      <c r="C20" s="0" t="s">
        <v>396</v>
      </c>
      <c r="D20" s="99" t="n">
        <v>250</v>
      </c>
      <c r="E20" s="0" t="s">
        <v>397</v>
      </c>
      <c r="H20" s="77" t="n">
        <v>0.5</v>
      </c>
      <c r="I20" s="77"/>
      <c r="J20" s="73"/>
      <c r="K20" s="73" t="n">
        <f aca="false">H20*D20</f>
        <v>125</v>
      </c>
    </row>
    <row r="21" customFormat="false" ht="12.75" hidden="false" customHeight="false" outlineLevel="0" collapsed="false">
      <c r="A21" s="18" t="n">
        <v>17</v>
      </c>
      <c r="B21" s="10" t="s">
        <v>398</v>
      </c>
      <c r="C21" s="18" t="s">
        <v>155</v>
      </c>
      <c r="D21" s="26" t="n">
        <v>239</v>
      </c>
      <c r="E21" s="18" t="s">
        <v>164</v>
      </c>
      <c r="F21" s="18"/>
      <c r="G21" s="18" t="s">
        <v>59</v>
      </c>
      <c r="H21" s="76" t="n">
        <v>1</v>
      </c>
      <c r="I21" s="76"/>
      <c r="J21" s="73"/>
      <c r="K21" s="73" t="n">
        <f aca="false">H21*D21</f>
        <v>239</v>
      </c>
      <c r="L21" s="101"/>
    </row>
    <row r="22" customFormat="false" ht="12.75" hidden="false" customHeight="false" outlineLevel="0" collapsed="false">
      <c r="A22" s="18" t="n">
        <v>18</v>
      </c>
      <c r="B22" s="1" t="s">
        <v>399</v>
      </c>
      <c r="C22" s="0" t="s">
        <v>400</v>
      </c>
      <c r="D22" s="26" t="n">
        <v>229</v>
      </c>
      <c r="E22" s="0" t="s">
        <v>401</v>
      </c>
      <c r="F22" s="0" t="s">
        <v>402</v>
      </c>
      <c r="G22" s="0" t="s">
        <v>185</v>
      </c>
      <c r="H22" s="77" t="n">
        <v>1</v>
      </c>
      <c r="I22" s="77"/>
      <c r="J22" s="73" t="s">
        <v>403</v>
      </c>
      <c r="K22" s="73" t="n">
        <f aca="false">H22*D22</f>
        <v>229</v>
      </c>
    </row>
    <row r="23" customFormat="false" ht="12.75" hidden="false" customHeight="false" outlineLevel="0" collapsed="false">
      <c r="A23" s="18" t="n">
        <v>19</v>
      </c>
      <c r="B23" s="10" t="s">
        <v>404</v>
      </c>
      <c r="C23" s="18" t="s">
        <v>405</v>
      </c>
      <c r="D23" s="26" t="n">
        <v>170</v>
      </c>
      <c r="E23" s="18" t="s">
        <v>160</v>
      </c>
      <c r="F23" s="18"/>
      <c r="G23" s="18" t="s">
        <v>59</v>
      </c>
      <c r="H23" s="76" t="n">
        <v>1</v>
      </c>
      <c r="I23" s="76"/>
      <c r="J23" s="73"/>
      <c r="K23" s="73" t="n">
        <f aca="false">H23*D23</f>
        <v>170</v>
      </c>
    </row>
    <row r="24" customFormat="false" ht="12.75" hidden="false" customHeight="false" outlineLevel="0" collapsed="false">
      <c r="A24" s="18" t="n">
        <v>20</v>
      </c>
      <c r="B24" s="1" t="s">
        <v>406</v>
      </c>
      <c r="C24" s="0" t="s">
        <v>371</v>
      </c>
      <c r="D24" s="26" t="n">
        <v>169</v>
      </c>
      <c r="E24" s="0" t="s">
        <v>407</v>
      </c>
      <c r="F24" s="0" t="s">
        <v>408</v>
      </c>
      <c r="H24" s="77" t="n">
        <v>0.517751479289941</v>
      </c>
      <c r="I24" s="77" t="s">
        <v>236</v>
      </c>
      <c r="J24" s="73" t="s">
        <v>409</v>
      </c>
      <c r="K24" s="100" t="n">
        <f aca="false">H24*D24</f>
        <v>87.5</v>
      </c>
      <c r="L24" s="102"/>
      <c r="M24" s="18"/>
      <c r="N24" s="18"/>
      <c r="O24" s="18"/>
    </row>
    <row r="25" customFormat="false" ht="12.75" hidden="false" customHeight="false" outlineLevel="0" collapsed="false">
      <c r="A25" s="18" t="n">
        <v>21</v>
      </c>
      <c r="B25" s="1" t="s">
        <v>410</v>
      </c>
      <c r="C25" s="0" t="s">
        <v>411</v>
      </c>
      <c r="D25" s="26" t="n">
        <v>150</v>
      </c>
      <c r="E25" s="0" t="s">
        <v>157</v>
      </c>
      <c r="F25" s="0" t="s">
        <v>412</v>
      </c>
      <c r="H25" s="103" t="n">
        <v>0.1</v>
      </c>
      <c r="I25" s="103" t="s">
        <v>413</v>
      </c>
      <c r="J25" s="73" t="s">
        <v>414</v>
      </c>
      <c r="K25" s="73" t="n">
        <f aca="false">H25*D25</f>
        <v>15</v>
      </c>
      <c r="L25" s="18"/>
      <c r="M25" s="18"/>
      <c r="N25" s="18"/>
      <c r="O25" s="18"/>
    </row>
    <row r="26" customFormat="false" ht="12.75" hidden="false" customHeight="false" outlineLevel="0" collapsed="false">
      <c r="A26" s="18" t="n">
        <v>22</v>
      </c>
      <c r="B26" s="10" t="s">
        <v>415</v>
      </c>
      <c r="C26" s="18" t="s">
        <v>416</v>
      </c>
      <c r="D26" s="26" t="n">
        <v>122</v>
      </c>
      <c r="E26" s="18" t="s">
        <v>157</v>
      </c>
      <c r="F26" s="18" t="s">
        <v>412</v>
      </c>
      <c r="G26" s="18"/>
      <c r="H26" s="103" t="n">
        <v>0.2</v>
      </c>
      <c r="I26" s="103" t="s">
        <v>417</v>
      </c>
      <c r="J26" s="73" t="s">
        <v>418</v>
      </c>
      <c r="K26" s="100" t="n">
        <f aca="false">H26*D26</f>
        <v>24.4</v>
      </c>
      <c r="L26" s="101"/>
    </row>
    <row r="27" customFormat="false" ht="12.75" hidden="false" customHeight="false" outlineLevel="0" collapsed="false">
      <c r="A27" s="18" t="n">
        <v>23</v>
      </c>
      <c r="B27" s="10" t="s">
        <v>419</v>
      </c>
      <c r="C27" s="18" t="s">
        <v>420</v>
      </c>
      <c r="D27" s="26" t="n">
        <v>117</v>
      </c>
      <c r="E27" s="18" t="s">
        <v>421</v>
      </c>
      <c r="F27" s="18" t="s">
        <v>412</v>
      </c>
      <c r="G27" s="18"/>
      <c r="H27" s="103" t="n">
        <v>0.2</v>
      </c>
      <c r="I27" s="103" t="s">
        <v>417</v>
      </c>
      <c r="J27" s="73" t="s">
        <v>422</v>
      </c>
      <c r="K27" s="100" t="n">
        <f aca="false">H27*D27</f>
        <v>23.4</v>
      </c>
    </row>
    <row r="28" customFormat="false" ht="12.75" hidden="false" customHeight="false" outlineLevel="0" collapsed="false">
      <c r="A28" s="18" t="n">
        <v>24</v>
      </c>
      <c r="B28" s="10" t="s">
        <v>423</v>
      </c>
      <c r="C28" s="18" t="s">
        <v>424</v>
      </c>
      <c r="D28" s="104" t="n">
        <v>110</v>
      </c>
      <c r="E28" s="18" t="s">
        <v>160</v>
      </c>
      <c r="F28" s="18" t="s">
        <v>354</v>
      </c>
      <c r="G28" s="18" t="s">
        <v>185</v>
      </c>
      <c r="H28" s="76" t="n">
        <v>1</v>
      </c>
      <c r="I28" s="76"/>
      <c r="J28" s="73"/>
      <c r="K28" s="73" t="n">
        <f aca="false">H28*D28</f>
        <v>110</v>
      </c>
    </row>
    <row r="29" customFormat="false" ht="12.75" hidden="false" customHeight="false" outlineLevel="0" collapsed="false">
      <c r="A29" s="18" t="n">
        <v>25</v>
      </c>
      <c r="B29" s="1" t="s">
        <v>425</v>
      </c>
      <c r="C29" s="0" t="s">
        <v>193</v>
      </c>
      <c r="D29" s="26" t="n">
        <v>110</v>
      </c>
      <c r="E29" s="0" t="s">
        <v>105</v>
      </c>
      <c r="F29" s="0" t="s">
        <v>412</v>
      </c>
      <c r="H29" s="77" t="n">
        <v>0.25</v>
      </c>
      <c r="I29" s="77" t="s">
        <v>236</v>
      </c>
      <c r="J29" s="73" t="s">
        <v>194</v>
      </c>
      <c r="K29" s="100" t="n">
        <f aca="false">H29*D29</f>
        <v>27.5</v>
      </c>
    </row>
    <row r="30" customFormat="false" ht="12.75" hidden="false" customHeight="false" outlineLevel="0" collapsed="false">
      <c r="A30" s="18" t="n">
        <v>26</v>
      </c>
      <c r="B30" s="1" t="s">
        <v>426</v>
      </c>
      <c r="C30" s="0" t="s">
        <v>427</v>
      </c>
      <c r="D30" s="26" t="n">
        <v>110</v>
      </c>
      <c r="E30" s="0" t="s">
        <v>157</v>
      </c>
      <c r="F30" s="0" t="s">
        <v>428</v>
      </c>
      <c r="H30" s="77" t="n">
        <v>0.2</v>
      </c>
      <c r="I30" s="103" t="s">
        <v>417</v>
      </c>
      <c r="J30" s="73" t="s">
        <v>429</v>
      </c>
      <c r="K30" s="73" t="n">
        <f aca="false">H30*D30</f>
        <v>22</v>
      </c>
    </row>
    <row r="31" customFormat="false" ht="12.75" hidden="false" customHeight="false" outlineLevel="0" collapsed="false">
      <c r="A31" s="18" t="n">
        <v>27</v>
      </c>
      <c r="B31" s="1" t="s">
        <v>430</v>
      </c>
      <c r="C31" s="0" t="s">
        <v>431</v>
      </c>
      <c r="D31" s="26" t="n">
        <v>110</v>
      </c>
      <c r="E31" s="0" t="s">
        <v>105</v>
      </c>
      <c r="F31" s="0" t="s">
        <v>412</v>
      </c>
      <c r="H31" s="103" t="n">
        <v>0.0875</v>
      </c>
      <c r="I31" s="103" t="s">
        <v>432</v>
      </c>
      <c r="J31" s="73" t="s">
        <v>433</v>
      </c>
      <c r="K31" s="100" t="n">
        <f aca="false">H31*D31</f>
        <v>9.625</v>
      </c>
    </row>
    <row r="32" customFormat="false" ht="12.75" hidden="false" customHeight="false" outlineLevel="0" collapsed="false">
      <c r="A32" s="18" t="n">
        <v>28</v>
      </c>
      <c r="B32" s="1" t="s">
        <v>434</v>
      </c>
      <c r="C32" s="0" t="s">
        <v>435</v>
      </c>
      <c r="D32" s="99" t="n">
        <v>68.5</v>
      </c>
      <c r="E32" s="0" t="s">
        <v>436</v>
      </c>
      <c r="F32" s="0" t="s">
        <v>354</v>
      </c>
      <c r="G32" s="0" t="s">
        <v>185</v>
      </c>
      <c r="H32" s="77" t="n">
        <v>1</v>
      </c>
      <c r="I32" s="77"/>
      <c r="J32" s="76" t="s">
        <v>361</v>
      </c>
      <c r="K32" s="100" t="n">
        <f aca="false">H32*D32</f>
        <v>68.5</v>
      </c>
    </row>
    <row r="33" customFormat="false" ht="12.75" hidden="false" customHeight="false" outlineLevel="0" collapsed="false">
      <c r="A33" s="18" t="n">
        <v>29</v>
      </c>
      <c r="B33" s="1" t="s">
        <v>437</v>
      </c>
      <c r="C33" s="0" t="s">
        <v>438</v>
      </c>
      <c r="D33" s="99" t="n">
        <v>58.3</v>
      </c>
      <c r="E33" s="0" t="s">
        <v>170</v>
      </c>
      <c r="F33" s="0" t="s">
        <v>439</v>
      </c>
      <c r="H33" s="88" t="n">
        <v>0.085</v>
      </c>
      <c r="I33" s="88"/>
      <c r="J33" s="73" t="s">
        <v>440</v>
      </c>
      <c r="K33" s="73" t="n">
        <f aca="false">H33*D33</f>
        <v>4.9555</v>
      </c>
    </row>
    <row r="34" customFormat="false" ht="12.75" hidden="false" customHeight="false" outlineLevel="0" collapsed="false">
      <c r="A34" s="18" t="n">
        <v>30</v>
      </c>
      <c r="B34" s="1" t="s">
        <v>441</v>
      </c>
      <c r="C34" s="0" t="s">
        <v>442</v>
      </c>
      <c r="D34" s="26" t="n">
        <v>54</v>
      </c>
      <c r="E34" s="0" t="s">
        <v>157</v>
      </c>
      <c r="F34" s="0" t="s">
        <v>412</v>
      </c>
      <c r="H34" s="77" t="n">
        <v>0.2</v>
      </c>
      <c r="I34" s="77" t="s">
        <v>417</v>
      </c>
      <c r="J34" s="73" t="s">
        <v>443</v>
      </c>
      <c r="K34" s="100" t="n">
        <f aca="false">H34*D34</f>
        <v>10.8</v>
      </c>
    </row>
    <row r="35" customFormat="false" ht="12.75" hidden="false" customHeight="false" outlineLevel="0" collapsed="false">
      <c r="A35" s="18" t="n">
        <v>31</v>
      </c>
      <c r="B35" s="1" t="s">
        <v>444</v>
      </c>
      <c r="C35" s="0" t="s">
        <v>445</v>
      </c>
      <c r="D35" s="26" t="n">
        <v>39</v>
      </c>
      <c r="E35" s="0" t="s">
        <v>446</v>
      </c>
      <c r="F35" s="0" t="s">
        <v>447</v>
      </c>
      <c r="H35" s="77" t="n">
        <v>0.5</v>
      </c>
      <c r="I35" s="77" t="s">
        <v>448</v>
      </c>
      <c r="J35" s="73" t="s">
        <v>449</v>
      </c>
      <c r="K35" s="100" t="n">
        <f aca="false">H35*D35</f>
        <v>19.5</v>
      </c>
    </row>
    <row r="36" customFormat="false" ht="12.75" hidden="false" customHeight="false" outlineLevel="0" collapsed="false">
      <c r="A36" s="18" t="n">
        <v>32</v>
      </c>
      <c r="B36" s="1" t="s">
        <v>450</v>
      </c>
      <c r="C36" s="0" t="s">
        <v>451</v>
      </c>
      <c r="D36" s="99" t="n">
        <v>25.3</v>
      </c>
      <c r="E36" s="0" t="s">
        <v>452</v>
      </c>
      <c r="F36" s="0" t="s">
        <v>453</v>
      </c>
      <c r="H36" s="103" t="n">
        <v>0.2871</v>
      </c>
      <c r="I36" s="103" t="s">
        <v>454</v>
      </c>
      <c r="J36" s="73" t="s">
        <v>455</v>
      </c>
      <c r="K36" s="100" t="n">
        <f aca="false">H36*D36</f>
        <v>7.26363</v>
      </c>
    </row>
    <row r="37" customFormat="false" ht="12.75" hidden="false" customHeight="false" outlineLevel="0" collapsed="false">
      <c r="A37" s="18" t="n">
        <v>33</v>
      </c>
      <c r="B37" s="1" t="s">
        <v>456</v>
      </c>
      <c r="C37" s="0" t="s">
        <v>457</v>
      </c>
      <c r="D37" s="26" t="n">
        <v>22</v>
      </c>
      <c r="E37" s="0" t="s">
        <v>452</v>
      </c>
      <c r="F37" s="0" t="s">
        <v>458</v>
      </c>
      <c r="H37" s="103" t="n">
        <v>0.1625</v>
      </c>
      <c r="I37" s="103" t="s">
        <v>459</v>
      </c>
      <c r="J37" s="73" t="s">
        <v>460</v>
      </c>
      <c r="K37" s="100" t="n">
        <f aca="false">H37*D37</f>
        <v>3.575</v>
      </c>
      <c r="L37" s="101"/>
    </row>
    <row r="38" customFormat="false" ht="12.75" hidden="false" customHeight="false" outlineLevel="0" collapsed="false">
      <c r="A38" s="18" t="n">
        <v>34</v>
      </c>
      <c r="B38" s="10" t="s">
        <v>461</v>
      </c>
      <c r="C38" s="18" t="s">
        <v>411</v>
      </c>
      <c r="D38" s="26" t="n">
        <v>22</v>
      </c>
      <c r="E38" s="18" t="s">
        <v>462</v>
      </c>
      <c r="F38" s="18" t="s">
        <v>463</v>
      </c>
      <c r="G38" s="18"/>
      <c r="H38" s="103" t="n">
        <v>0.17</v>
      </c>
      <c r="I38" s="103" t="s">
        <v>464</v>
      </c>
      <c r="J38" s="73" t="s">
        <v>465</v>
      </c>
      <c r="K38" s="100" t="n">
        <f aca="false">H38*D38</f>
        <v>3.74</v>
      </c>
    </row>
    <row r="39" customFormat="false" ht="12.75" hidden="false" customHeight="false" outlineLevel="0" collapsed="false">
      <c r="A39" s="18" t="n">
        <v>35</v>
      </c>
      <c r="B39" s="1" t="s">
        <v>466</v>
      </c>
      <c r="C39" s="0" t="s">
        <v>435</v>
      </c>
      <c r="D39" s="99" t="n">
        <v>21.8</v>
      </c>
      <c r="E39" s="0" t="s">
        <v>436</v>
      </c>
      <c r="F39" s="0" t="s">
        <v>354</v>
      </c>
      <c r="G39" s="0" t="s">
        <v>185</v>
      </c>
      <c r="H39" s="77" t="n">
        <v>1</v>
      </c>
      <c r="I39" s="77"/>
      <c r="J39" s="76" t="s">
        <v>361</v>
      </c>
      <c r="K39" s="100" t="n">
        <f aca="false">H39*D39</f>
        <v>21.8</v>
      </c>
    </row>
    <row r="40" customFormat="false" ht="12.75" hidden="false" customHeight="false" outlineLevel="0" collapsed="false">
      <c r="A40" s="18" t="n">
        <v>36</v>
      </c>
      <c r="B40" s="10" t="s">
        <v>467</v>
      </c>
      <c r="C40" s="18" t="s">
        <v>468</v>
      </c>
      <c r="D40" s="99" t="n">
        <v>20.1</v>
      </c>
      <c r="E40" s="18" t="s">
        <v>153</v>
      </c>
      <c r="F40" s="18" t="s">
        <v>469</v>
      </c>
      <c r="G40" s="0" t="s">
        <v>185</v>
      </c>
      <c r="H40" s="88" t="n">
        <v>0.089</v>
      </c>
      <c r="I40" s="88" t="s">
        <v>470</v>
      </c>
      <c r="J40" s="73" t="s">
        <v>471</v>
      </c>
      <c r="K40" s="100" t="n">
        <f aca="false">H40*D40</f>
        <v>1.7889</v>
      </c>
    </row>
    <row r="41" customFormat="false" ht="12.75" hidden="false" customHeight="false" outlineLevel="0" collapsed="false">
      <c r="A41" s="18" t="n">
        <v>37</v>
      </c>
      <c r="B41" s="1" t="s">
        <v>472</v>
      </c>
      <c r="C41" s="0" t="s">
        <v>435</v>
      </c>
      <c r="D41" s="99" t="n">
        <v>18.8</v>
      </c>
      <c r="E41" s="0" t="s">
        <v>436</v>
      </c>
      <c r="F41" s="0" t="s">
        <v>354</v>
      </c>
      <c r="G41" s="0" t="s">
        <v>185</v>
      </c>
      <c r="H41" s="77" t="n">
        <v>1</v>
      </c>
      <c r="I41" s="77"/>
      <c r="J41" s="76" t="s">
        <v>361</v>
      </c>
      <c r="K41" s="100" t="n">
        <f aca="false">H41*D41</f>
        <v>18.8</v>
      </c>
      <c r="L41" s="102"/>
      <c r="M41" s="18"/>
      <c r="N41" s="18"/>
    </row>
    <row r="42" customFormat="false" ht="12.75" hidden="false" customHeight="false" outlineLevel="0" collapsed="false">
      <c r="A42" s="18" t="n">
        <v>38</v>
      </c>
      <c r="B42" s="78" t="s">
        <v>473</v>
      </c>
      <c r="C42" s="79" t="s">
        <v>435</v>
      </c>
      <c r="D42" s="105" t="n">
        <v>18.3</v>
      </c>
      <c r="E42" s="79" t="s">
        <v>436</v>
      </c>
      <c r="F42" s="79"/>
      <c r="G42" s="79" t="s">
        <v>185</v>
      </c>
      <c r="H42" s="81" t="n">
        <v>1</v>
      </c>
      <c r="I42" s="81"/>
      <c r="J42" s="71"/>
      <c r="K42" s="106" t="n">
        <f aca="false">H42*D42</f>
        <v>18.3</v>
      </c>
      <c r="L42" s="18"/>
      <c r="M42" s="18"/>
      <c r="N42" s="18"/>
    </row>
    <row r="43" customFormat="false" ht="13.5" hidden="false" customHeight="false" outlineLevel="0" collapsed="false">
      <c r="D43" s="83" t="n">
        <f aca="false">SUM(D5:D42)</f>
        <v>16002.4</v>
      </c>
      <c r="E43" s="84"/>
      <c r="F43" s="84"/>
      <c r="G43" s="84"/>
      <c r="H43" s="85"/>
      <c r="I43" s="85"/>
      <c r="J43" s="83"/>
      <c r="K43" s="83" t="n">
        <f aca="false">SUM(K5:K42)</f>
        <v>11067.24803</v>
      </c>
    </row>
    <row r="44" customFormat="false" ht="13.5" hidden="false" customHeight="false" outlineLevel="0" collapsed="false">
      <c r="D44" s="74"/>
      <c r="E44" s="74"/>
      <c r="F44" s="74"/>
      <c r="G44" s="74"/>
      <c r="H44" s="74"/>
      <c r="I44" s="74"/>
      <c r="J44" s="73"/>
      <c r="K44" s="74"/>
    </row>
    <row r="45" customFormat="false" ht="12.75" hidden="false" customHeight="false" outlineLevel="0" collapsed="false">
      <c r="D45" s="74"/>
      <c r="J45" s="73"/>
    </row>
    <row r="46" customFormat="false" ht="12.75" hidden="false" customHeight="false" outlineLevel="0" collapsed="false">
      <c r="A46" s="42" t="s">
        <v>233</v>
      </c>
      <c r="D46" s="74"/>
      <c r="J46" s="73"/>
    </row>
    <row r="47" customFormat="false" ht="12.75" hidden="false" customHeight="false" outlineLevel="0" collapsed="false">
      <c r="A47" s="0" t="n">
        <v>1</v>
      </c>
      <c r="B47" s="1" t="s">
        <v>474</v>
      </c>
      <c r="C47" s="0" t="s">
        <v>475</v>
      </c>
      <c r="D47" s="26" t="n">
        <v>1020</v>
      </c>
      <c r="E47" s="0" t="s">
        <v>476</v>
      </c>
      <c r="H47" s="76" t="n">
        <v>0.5</v>
      </c>
      <c r="I47" s="76" t="s">
        <v>477</v>
      </c>
      <c r="J47" s="73" t="s">
        <v>478</v>
      </c>
      <c r="K47" s="73" t="n">
        <f aca="false">H47*D47</f>
        <v>510</v>
      </c>
    </row>
    <row r="48" customFormat="false" ht="12.75" hidden="false" customHeight="false" outlineLevel="0" collapsed="false">
      <c r="A48" s="0" t="n">
        <v>2</v>
      </c>
      <c r="B48" s="1" t="s">
        <v>479</v>
      </c>
      <c r="C48" s="0" t="s">
        <v>480</v>
      </c>
      <c r="D48" s="26" t="n">
        <v>965</v>
      </c>
      <c r="E48" s="0" t="s">
        <v>481</v>
      </c>
      <c r="F48" s="0" t="s">
        <v>189</v>
      </c>
      <c r="H48" s="76" t="n">
        <v>0.5</v>
      </c>
      <c r="I48" s="76" t="s">
        <v>477</v>
      </c>
      <c r="J48" s="73" t="s">
        <v>478</v>
      </c>
      <c r="K48" s="100" t="n">
        <f aca="false">H48*D48</f>
        <v>482.5</v>
      </c>
    </row>
    <row r="49" customFormat="false" ht="12.75" hidden="false" customHeight="false" outlineLevel="0" collapsed="false">
      <c r="A49" s="0" t="n">
        <v>3</v>
      </c>
      <c r="B49" s="1" t="s">
        <v>482</v>
      </c>
      <c r="C49" s="0" t="s">
        <v>483</v>
      </c>
      <c r="D49" s="26" t="n">
        <v>530</v>
      </c>
      <c r="E49" s="0" t="s">
        <v>105</v>
      </c>
      <c r="F49" s="0" t="s">
        <v>484</v>
      </c>
      <c r="H49" s="76" t="n">
        <v>0.5</v>
      </c>
      <c r="I49" s="76" t="s">
        <v>477</v>
      </c>
      <c r="J49" s="73" t="s">
        <v>478</v>
      </c>
      <c r="K49" s="73" t="n">
        <f aca="false">H49*D49</f>
        <v>265</v>
      </c>
    </row>
    <row r="50" customFormat="false" ht="12.75" hidden="false" customHeight="false" outlineLevel="0" collapsed="false">
      <c r="A50" s="0" t="n">
        <v>4</v>
      </c>
      <c r="B50" s="1" t="s">
        <v>485</v>
      </c>
      <c r="C50" s="0" t="s">
        <v>486</v>
      </c>
      <c r="D50" s="26" t="n">
        <v>253</v>
      </c>
      <c r="E50" s="0" t="s">
        <v>487</v>
      </c>
      <c r="F50" s="0" t="s">
        <v>189</v>
      </c>
      <c r="H50" s="77" t="n">
        <v>0.5</v>
      </c>
      <c r="I50" s="76" t="s">
        <v>477</v>
      </c>
      <c r="J50" s="73" t="s">
        <v>478</v>
      </c>
      <c r="K50" s="73" t="n">
        <f aca="false">H50*D50</f>
        <v>126.5</v>
      </c>
    </row>
    <row r="51" customFormat="false" ht="12.75" hidden="false" customHeight="false" outlineLevel="0" collapsed="false">
      <c r="A51" s="0" t="n">
        <v>5</v>
      </c>
      <c r="B51" s="1" t="s">
        <v>488</v>
      </c>
      <c r="C51" s="0" t="s">
        <v>489</v>
      </c>
      <c r="D51" s="26" t="n">
        <v>240</v>
      </c>
      <c r="E51" s="0" t="s">
        <v>105</v>
      </c>
      <c r="F51" s="0" t="s">
        <v>412</v>
      </c>
      <c r="H51" s="103" t="n">
        <v>0.5767</v>
      </c>
      <c r="I51" s="103" t="s">
        <v>490</v>
      </c>
      <c r="J51" s="73" t="s">
        <v>491</v>
      </c>
      <c r="K51" s="100" t="n">
        <f aca="false">H51*D51</f>
        <v>138.408</v>
      </c>
    </row>
    <row r="52" customFormat="false" ht="12.75" hidden="false" customHeight="false" outlineLevel="0" collapsed="false">
      <c r="A52" s="0" t="n">
        <v>6</v>
      </c>
      <c r="B52" s="1" t="s">
        <v>492</v>
      </c>
      <c r="C52" s="0" t="s">
        <v>493</v>
      </c>
      <c r="D52" s="99" t="n">
        <v>49.5</v>
      </c>
      <c r="E52" s="0" t="s">
        <v>376</v>
      </c>
      <c r="F52" s="0" t="s">
        <v>494</v>
      </c>
      <c r="H52" s="88" t="n">
        <v>0.391</v>
      </c>
      <c r="I52" s="88" t="s">
        <v>495</v>
      </c>
      <c r="J52" s="73" t="s">
        <v>491</v>
      </c>
      <c r="K52" s="73" t="n">
        <f aca="false">H52*D52</f>
        <v>19.3545</v>
      </c>
    </row>
    <row r="53" customFormat="false" ht="12.75" hidden="false" customHeight="false" outlineLevel="0" collapsed="false">
      <c r="A53" s="0" t="n">
        <v>7</v>
      </c>
      <c r="B53" s="1" t="s">
        <v>496</v>
      </c>
      <c r="C53" s="0" t="s">
        <v>497</v>
      </c>
      <c r="D53" s="26" t="n">
        <v>43</v>
      </c>
      <c r="E53" s="0" t="s">
        <v>498</v>
      </c>
      <c r="F53" s="0" t="s">
        <v>499</v>
      </c>
      <c r="H53" s="77" t="n">
        <v>0.45</v>
      </c>
      <c r="I53" s="77" t="s">
        <v>500</v>
      </c>
      <c r="J53" s="73"/>
      <c r="K53" s="73" t="n">
        <f aca="false">H53*D53</f>
        <v>19.35</v>
      </c>
    </row>
    <row r="54" customFormat="false" ht="12.75" hidden="false" customHeight="false" outlineLevel="0" collapsed="false">
      <c r="A54" s="0" t="n">
        <v>8</v>
      </c>
      <c r="B54" s="78" t="s">
        <v>501</v>
      </c>
      <c r="C54" s="79" t="s">
        <v>502</v>
      </c>
      <c r="D54" s="80" t="n">
        <v>16</v>
      </c>
      <c r="E54" s="79" t="s">
        <v>503</v>
      </c>
      <c r="F54" s="79" t="s">
        <v>494</v>
      </c>
      <c r="G54" s="79"/>
      <c r="H54" s="81" t="n">
        <v>0.5</v>
      </c>
      <c r="I54" s="81" t="s">
        <v>504</v>
      </c>
      <c r="J54" s="71" t="s">
        <v>491</v>
      </c>
      <c r="K54" s="71" t="n">
        <f aca="false">H54*D54</f>
        <v>8</v>
      </c>
      <c r="L54" s="18"/>
      <c r="M54" s="18"/>
      <c r="N54" s="18"/>
    </row>
    <row r="55" customFormat="false" ht="13.5" hidden="false" customHeight="false" outlineLevel="0" collapsed="false">
      <c r="D55" s="83" t="n">
        <f aca="false">SUM(D47:D54)</f>
        <v>3116.5</v>
      </c>
      <c r="E55" s="84"/>
      <c r="F55" s="84"/>
      <c r="G55" s="84"/>
      <c r="H55" s="85"/>
      <c r="I55" s="85"/>
      <c r="J55" s="83"/>
      <c r="K55" s="83" t="n">
        <f aca="false">SUM(K47:K54)</f>
        <v>1569.1125</v>
      </c>
    </row>
    <row r="56" customFormat="false" ht="13.5" hidden="false" customHeight="false" outlineLevel="0" collapsed="false">
      <c r="J56" s="73"/>
    </row>
    <row r="57" customFormat="false" ht="12.75" hidden="false" customHeight="false" outlineLevel="0" collapsed="false">
      <c r="D57" s="74"/>
      <c r="J57" s="73"/>
    </row>
    <row r="58" customFormat="false" ht="12.75" hidden="false" customHeight="false" outlineLevel="0" collapsed="false">
      <c r="A58" s="42" t="s">
        <v>505</v>
      </c>
      <c r="J58" s="73"/>
    </row>
    <row r="59" customFormat="false" ht="12.75" hidden="false" customHeight="false" outlineLevel="0" collapsed="false">
      <c r="B59" s="75" t="s">
        <v>123</v>
      </c>
      <c r="C59" s="75" t="s">
        <v>139</v>
      </c>
      <c r="D59" s="75" t="s">
        <v>17</v>
      </c>
      <c r="E59" s="75" t="s">
        <v>5</v>
      </c>
      <c r="F59" s="75" t="s">
        <v>140</v>
      </c>
      <c r="G59" s="75" t="s">
        <v>141</v>
      </c>
      <c r="H59" s="75" t="s">
        <v>142</v>
      </c>
      <c r="I59" s="75" t="s">
        <v>143</v>
      </c>
      <c r="J59" s="107" t="s">
        <v>144</v>
      </c>
      <c r="K59" s="75" t="s">
        <v>145</v>
      </c>
    </row>
    <row r="60" customFormat="false" ht="12.75" hidden="false" customHeight="false" outlineLevel="0" collapsed="false">
      <c r="A60" s="0" t="n">
        <v>1</v>
      </c>
      <c r="B60" s="1" t="s">
        <v>506</v>
      </c>
      <c r="C60" s="18" t="s">
        <v>507</v>
      </c>
      <c r="D60" s="108" t="n">
        <v>270</v>
      </c>
      <c r="E60" s="18" t="s">
        <v>508</v>
      </c>
      <c r="F60" s="108"/>
      <c r="G60" s="108"/>
      <c r="H60" s="109" t="n">
        <v>0.0125925925925926</v>
      </c>
      <c r="I60" s="109"/>
      <c r="J60" s="110"/>
      <c r="K60" s="100" t="n">
        <f aca="false">H60*D60</f>
        <v>3.4</v>
      </c>
      <c r="L60" s="101"/>
    </row>
    <row r="61" customFormat="false" ht="12.75" hidden="false" customHeight="false" outlineLevel="0" collapsed="false">
      <c r="A61" s="0" t="n">
        <v>2</v>
      </c>
      <c r="B61" s="78" t="s">
        <v>509</v>
      </c>
      <c r="C61" s="79" t="s">
        <v>510</v>
      </c>
      <c r="D61" s="105" t="n">
        <v>5.5</v>
      </c>
      <c r="E61" s="79" t="s">
        <v>511</v>
      </c>
      <c r="F61" s="79"/>
      <c r="G61" s="79"/>
      <c r="H61" s="82" t="n">
        <v>0.5</v>
      </c>
      <c r="I61" s="82"/>
      <c r="J61" s="71"/>
      <c r="K61" s="106" t="n">
        <f aca="false">H61*D61</f>
        <v>2.75</v>
      </c>
    </row>
    <row r="62" customFormat="false" ht="13.5" hidden="false" customHeight="false" outlineLevel="0" collapsed="false">
      <c r="D62" s="111" t="n">
        <f aca="false">SUM(D60:D61)</f>
        <v>275.5</v>
      </c>
      <c r="E62" s="84"/>
      <c r="F62" s="84"/>
      <c r="G62" s="84"/>
      <c r="H62" s="85"/>
      <c r="I62" s="85"/>
      <c r="J62" s="83"/>
      <c r="K62" s="111" t="n">
        <f aca="false">SUM(K60:K61)</f>
        <v>6.15</v>
      </c>
    </row>
    <row r="63" customFormat="false" ht="13.5" hidden="false" customHeight="false" outlineLevel="0" collapsed="false">
      <c r="D63" s="74"/>
      <c r="J63" s="73"/>
    </row>
    <row r="64" customFormat="false" ht="12.75" hidden="false" customHeight="false" outlineLevel="0" collapsed="false">
      <c r="D64" s="74"/>
      <c r="J64" s="73"/>
    </row>
    <row r="65" customFormat="false" ht="12.75" hidden="false" customHeight="false" outlineLevel="0" collapsed="false">
      <c r="A65" s="42" t="s">
        <v>252</v>
      </c>
      <c r="J65" s="73"/>
    </row>
    <row r="66" customFormat="false" ht="12.75" hidden="false" customHeight="false" outlineLevel="0" collapsed="false">
      <c r="B66" s="75" t="s">
        <v>123</v>
      </c>
      <c r="C66" s="75" t="s">
        <v>139</v>
      </c>
      <c r="D66" s="75" t="s">
        <v>17</v>
      </c>
      <c r="E66" s="75" t="s">
        <v>5</v>
      </c>
      <c r="F66" s="75" t="s">
        <v>140</v>
      </c>
      <c r="G66" s="75" t="s">
        <v>141</v>
      </c>
      <c r="H66" s="75" t="s">
        <v>142</v>
      </c>
      <c r="I66" s="75" t="s">
        <v>143</v>
      </c>
      <c r="J66" s="107" t="s">
        <v>144</v>
      </c>
      <c r="K66" s="75" t="s">
        <v>145</v>
      </c>
    </row>
    <row r="67" customFormat="false" ht="12.75" hidden="false" customHeight="false" outlineLevel="0" collapsed="false">
      <c r="A67" s="18" t="n">
        <v>1</v>
      </c>
      <c r="B67" s="10" t="s">
        <v>512</v>
      </c>
      <c r="C67" s="18" t="s">
        <v>513</v>
      </c>
      <c r="D67" s="26" t="n">
        <v>550</v>
      </c>
      <c r="E67" s="18" t="s">
        <v>105</v>
      </c>
      <c r="F67" s="18"/>
      <c r="G67" s="18"/>
      <c r="H67" s="76" t="n">
        <v>0.5</v>
      </c>
      <c r="I67" s="76"/>
      <c r="J67" s="73"/>
      <c r="K67" s="73" t="n">
        <f aca="false">H67*D67</f>
        <v>275</v>
      </c>
      <c r="L67" s="18"/>
    </row>
    <row r="68" customFormat="false" ht="12.75" hidden="false" customHeight="false" outlineLevel="0" collapsed="false">
      <c r="A68" s="18" t="n">
        <v>2</v>
      </c>
      <c r="B68" s="78" t="s">
        <v>514</v>
      </c>
      <c r="C68" s="79"/>
      <c r="D68" s="80" t="n">
        <v>3000</v>
      </c>
      <c r="E68" s="79" t="s">
        <v>515</v>
      </c>
      <c r="F68" s="79"/>
      <c r="G68" s="79"/>
      <c r="H68" s="82" t="n">
        <v>1</v>
      </c>
      <c r="I68" s="82"/>
      <c r="J68" s="71"/>
      <c r="K68" s="71" t="n">
        <f aca="false">H68*D68</f>
        <v>3000</v>
      </c>
      <c r="L68" s="18"/>
    </row>
    <row r="69" customFormat="false" ht="13.5" hidden="false" customHeight="false" outlineLevel="0" collapsed="false">
      <c r="D69" s="83" t="n">
        <f aca="false">SUM(D67:D68)</f>
        <v>3550</v>
      </c>
      <c r="E69" s="84"/>
      <c r="F69" s="84"/>
      <c r="G69" s="84"/>
      <c r="H69" s="85"/>
      <c r="I69" s="85"/>
      <c r="J69" s="83"/>
      <c r="K69" s="83" t="n">
        <f aca="false">SUM(K67:K68)</f>
        <v>3275</v>
      </c>
    </row>
    <row r="70" customFormat="false" ht="13.5" hidden="false" customHeight="false" outlineLevel="0" collapsed="false">
      <c r="J70" s="73"/>
    </row>
    <row r="71" customFormat="false" ht="12.75" hidden="false" customHeight="false" outlineLevel="0" collapsed="false">
      <c r="D71" s="74"/>
      <c r="J71" s="73"/>
    </row>
    <row r="72" customFormat="false" ht="12.75" hidden="false" customHeight="false" outlineLevel="0" collapsed="false">
      <c r="A72" s="42" t="s">
        <v>260</v>
      </c>
      <c r="J72" s="73"/>
      <c r="K72" s="73"/>
    </row>
    <row r="73" customFormat="false" ht="12.75" hidden="false" customHeight="false" outlineLevel="0" collapsed="false">
      <c r="B73" s="75" t="s">
        <v>123</v>
      </c>
      <c r="C73" s="75" t="s">
        <v>139</v>
      </c>
      <c r="D73" s="75" t="s">
        <v>17</v>
      </c>
      <c r="E73" s="75" t="s">
        <v>5</v>
      </c>
      <c r="F73" s="75" t="s">
        <v>140</v>
      </c>
      <c r="G73" s="75" t="s">
        <v>141</v>
      </c>
      <c r="H73" s="75" t="s">
        <v>142</v>
      </c>
      <c r="I73" s="75" t="s">
        <v>143</v>
      </c>
      <c r="J73" s="107" t="s">
        <v>144</v>
      </c>
      <c r="K73" s="75" t="s">
        <v>145</v>
      </c>
    </row>
    <row r="74" customFormat="false" ht="12.75" hidden="false" customHeight="false" outlineLevel="0" collapsed="false">
      <c r="A74" s="0" t="n">
        <v>1</v>
      </c>
      <c r="B74" s="1" t="s">
        <v>516</v>
      </c>
      <c r="C74" s="0" t="s">
        <v>517</v>
      </c>
      <c r="D74" s="26" t="n">
        <v>2000</v>
      </c>
      <c r="E74" s="0" t="s">
        <v>518</v>
      </c>
      <c r="G74" s="0" t="s">
        <v>519</v>
      </c>
      <c r="H74" s="96" t="n">
        <v>0.2537</v>
      </c>
      <c r="I74" s="96" t="s">
        <v>520</v>
      </c>
      <c r="K74" s="100" t="n">
        <f aca="false">H74*D74</f>
        <v>507.4</v>
      </c>
    </row>
    <row r="75" customFormat="false" ht="12.75" hidden="false" customHeight="false" outlineLevel="0" collapsed="false">
      <c r="A75" s="0" t="n">
        <v>2</v>
      </c>
      <c r="B75" s="1" t="s">
        <v>521</v>
      </c>
      <c r="C75" s="0" t="s">
        <v>522</v>
      </c>
      <c r="D75" s="26" t="n">
        <v>1680</v>
      </c>
      <c r="E75" s="0" t="s">
        <v>376</v>
      </c>
      <c r="F75" s="0" t="s">
        <v>523</v>
      </c>
      <c r="H75" s="91" t="n">
        <v>0.375</v>
      </c>
      <c r="I75" s="91" t="s">
        <v>524</v>
      </c>
      <c r="J75" s="73" t="s">
        <v>525</v>
      </c>
      <c r="K75" s="73" t="n">
        <f aca="false">H75*D75</f>
        <v>630</v>
      </c>
    </row>
    <row r="76" customFormat="false" ht="12.75" hidden="false" customHeight="false" outlineLevel="0" collapsed="false">
      <c r="A76" s="0" t="n">
        <v>3</v>
      </c>
      <c r="B76" s="1" t="s">
        <v>526</v>
      </c>
      <c r="C76" s="0" t="s">
        <v>527</v>
      </c>
      <c r="D76" s="26" t="n">
        <v>960</v>
      </c>
      <c r="E76" s="0" t="s">
        <v>528</v>
      </c>
      <c r="F76" s="0" t="s">
        <v>179</v>
      </c>
      <c r="H76" s="96" t="n">
        <v>0.208333333333333</v>
      </c>
      <c r="I76" s="96" t="s">
        <v>529</v>
      </c>
      <c r="J76" s="73" t="s">
        <v>530</v>
      </c>
      <c r="K76" s="73" t="n">
        <f aca="false">H76*D76</f>
        <v>200</v>
      </c>
      <c r="L76" s="101"/>
    </row>
    <row r="77" customFormat="false" ht="12.75" hidden="false" customHeight="false" outlineLevel="0" collapsed="false">
      <c r="A77" s="0" t="n">
        <v>4</v>
      </c>
      <c r="B77" s="1" t="s">
        <v>531</v>
      </c>
      <c r="C77" s="0" t="s">
        <v>532</v>
      </c>
      <c r="D77" s="26" t="n">
        <v>665</v>
      </c>
      <c r="E77" s="0" t="s">
        <v>105</v>
      </c>
      <c r="H77" s="96" t="n">
        <v>1</v>
      </c>
      <c r="I77" s="96"/>
      <c r="J77" s="73"/>
      <c r="K77" s="73" t="n">
        <f aca="false">H77*D77</f>
        <v>665</v>
      </c>
      <c r="L77" s="101"/>
    </row>
    <row r="78" customFormat="false" ht="12.75" hidden="false" customHeight="false" outlineLevel="0" collapsed="false">
      <c r="A78" s="0" t="n">
        <v>5</v>
      </c>
      <c r="B78" s="1" t="s">
        <v>533</v>
      </c>
      <c r="C78" s="0" t="s">
        <v>315</v>
      </c>
      <c r="D78" s="26" t="n">
        <v>264</v>
      </c>
      <c r="E78" s="0" t="s">
        <v>534</v>
      </c>
      <c r="H78" s="96" t="n">
        <v>0.288257575757576</v>
      </c>
      <c r="I78" s="96" t="s">
        <v>236</v>
      </c>
      <c r="J78" s="73" t="s">
        <v>535</v>
      </c>
      <c r="K78" s="100" t="n">
        <f aca="false">H78*D78</f>
        <v>76.1</v>
      </c>
    </row>
    <row r="79" customFormat="false" ht="12.75" hidden="false" customHeight="false" outlineLevel="0" collapsed="false">
      <c r="A79" s="0" t="n">
        <v>6</v>
      </c>
      <c r="B79" s="1" t="s">
        <v>536</v>
      </c>
      <c r="C79" s="0" t="s">
        <v>537</v>
      </c>
      <c r="D79" s="26" t="n">
        <v>233</v>
      </c>
      <c r="E79" s="0" t="s">
        <v>528</v>
      </c>
      <c r="F79" s="0" t="s">
        <v>538</v>
      </c>
      <c r="H79" s="91" t="n">
        <v>0.3333</v>
      </c>
      <c r="I79" s="91" t="s">
        <v>539</v>
      </c>
      <c r="J79" s="73" t="s">
        <v>540</v>
      </c>
      <c r="K79" s="100" t="n">
        <f aca="false">H79*D79</f>
        <v>77.6589</v>
      </c>
      <c r="L79" s="112"/>
    </row>
    <row r="80" customFormat="false" ht="12.75" hidden="false" customHeight="false" outlineLevel="0" collapsed="false">
      <c r="A80" s="0" t="n">
        <v>7</v>
      </c>
      <c r="B80" s="1" t="s">
        <v>541</v>
      </c>
      <c r="C80" s="0" t="s">
        <v>542</v>
      </c>
      <c r="D80" s="99" t="n">
        <v>219.2</v>
      </c>
      <c r="E80" s="0" t="s">
        <v>543</v>
      </c>
      <c r="F80" s="0" t="s">
        <v>354</v>
      </c>
      <c r="H80" s="91" t="n">
        <v>0.4915</v>
      </c>
      <c r="I80" s="91" t="s">
        <v>544</v>
      </c>
      <c r="J80" s="73" t="s">
        <v>545</v>
      </c>
      <c r="K80" s="100" t="n">
        <f aca="false">H80*D80</f>
        <v>107.7368</v>
      </c>
    </row>
    <row r="81" customFormat="false" ht="12.75" hidden="false" customHeight="false" outlineLevel="0" collapsed="false">
      <c r="A81" s="0" t="n">
        <v>8</v>
      </c>
      <c r="B81" s="1" t="s">
        <v>546</v>
      </c>
      <c r="C81" s="0" t="s">
        <v>547</v>
      </c>
      <c r="D81" s="26" t="n">
        <v>199</v>
      </c>
      <c r="E81" s="0" t="s">
        <v>105</v>
      </c>
      <c r="F81" s="0" t="s">
        <v>548</v>
      </c>
      <c r="H81" s="96" t="n">
        <v>0.0488</v>
      </c>
      <c r="I81" s="96" t="s">
        <v>549</v>
      </c>
      <c r="J81" s="73" t="s">
        <v>550</v>
      </c>
      <c r="K81" s="100" t="n">
        <f aca="false">H81*D81</f>
        <v>9.7112</v>
      </c>
    </row>
    <row r="82" customFormat="false" ht="12.75" hidden="false" customHeight="false" outlineLevel="0" collapsed="false">
      <c r="A82" s="0" t="n">
        <v>9</v>
      </c>
      <c r="B82" s="1" t="s">
        <v>551</v>
      </c>
      <c r="C82" s="0" t="s">
        <v>522</v>
      </c>
      <c r="D82" s="26" t="n">
        <v>192</v>
      </c>
      <c r="E82" s="0" t="s">
        <v>376</v>
      </c>
      <c r="F82" s="0" t="s">
        <v>523</v>
      </c>
      <c r="H82" s="92" t="n">
        <v>0.5</v>
      </c>
      <c r="I82" s="92"/>
      <c r="J82" s="73"/>
      <c r="K82" s="73" t="n">
        <f aca="false">H82*D82</f>
        <v>96</v>
      </c>
    </row>
    <row r="83" customFormat="false" ht="12.75" hidden="false" customHeight="false" outlineLevel="0" collapsed="false">
      <c r="A83" s="0" t="n">
        <v>10</v>
      </c>
      <c r="B83" s="1" t="s">
        <v>552</v>
      </c>
      <c r="C83" s="0" t="s">
        <v>553</v>
      </c>
      <c r="D83" s="26" t="n">
        <v>155</v>
      </c>
      <c r="E83" s="0" t="s">
        <v>105</v>
      </c>
      <c r="G83" s="0" t="s">
        <v>554</v>
      </c>
      <c r="H83" s="96" t="n">
        <v>0.0328</v>
      </c>
      <c r="I83" s="96" t="s">
        <v>555</v>
      </c>
      <c r="J83" s="73"/>
      <c r="K83" s="100" t="n">
        <f aca="false">H83*D83</f>
        <v>5.084</v>
      </c>
    </row>
    <row r="84" customFormat="false" ht="12.75" hidden="false" customHeight="false" outlineLevel="0" collapsed="false">
      <c r="A84" s="0" t="n">
        <v>11</v>
      </c>
      <c r="B84" s="1" t="s">
        <v>556</v>
      </c>
      <c r="C84" s="0" t="s">
        <v>557</v>
      </c>
      <c r="D84" s="26" t="n">
        <v>150</v>
      </c>
      <c r="E84" s="0" t="s">
        <v>376</v>
      </c>
      <c r="G84" s="0" t="s">
        <v>558</v>
      </c>
      <c r="H84" s="92" t="n">
        <v>0.1</v>
      </c>
      <c r="I84" s="92" t="s">
        <v>559</v>
      </c>
      <c r="J84" s="0" t="s">
        <v>560</v>
      </c>
      <c r="K84" s="73" t="n">
        <f aca="false">H84*D84</f>
        <v>15</v>
      </c>
    </row>
    <row r="85" customFormat="false" ht="12.75" hidden="false" customHeight="false" outlineLevel="0" collapsed="false">
      <c r="A85" s="0" t="n">
        <v>12</v>
      </c>
      <c r="B85" s="10" t="s">
        <v>561</v>
      </c>
      <c r="C85" s="18" t="s">
        <v>296</v>
      </c>
      <c r="D85" s="26" t="n">
        <v>100</v>
      </c>
      <c r="E85" s="18" t="s">
        <v>153</v>
      </c>
      <c r="F85" s="18"/>
      <c r="G85" s="18"/>
      <c r="H85" s="113" t="n">
        <v>0.002</v>
      </c>
      <c r="I85" s="113"/>
      <c r="J85" s="73"/>
      <c r="K85" s="100" t="n">
        <f aca="false">H85*D85</f>
        <v>0.2</v>
      </c>
    </row>
    <row r="86" customFormat="false" ht="12.75" hidden="false" customHeight="false" outlineLevel="0" collapsed="false">
      <c r="A86" s="0" t="n">
        <v>13</v>
      </c>
      <c r="B86" s="1" t="s">
        <v>562</v>
      </c>
      <c r="C86" s="0" t="s">
        <v>563</v>
      </c>
      <c r="D86" s="26" t="n">
        <v>90</v>
      </c>
      <c r="E86" s="0" t="s">
        <v>105</v>
      </c>
      <c r="F86" s="0" t="s">
        <v>412</v>
      </c>
      <c r="H86" s="96" t="n">
        <v>0.0645</v>
      </c>
      <c r="I86" s="96" t="s">
        <v>564</v>
      </c>
      <c r="J86" s="73" t="s">
        <v>565</v>
      </c>
      <c r="K86" s="100" t="n">
        <f aca="false">H86*D86</f>
        <v>5.805</v>
      </c>
    </row>
    <row r="87" customFormat="false" ht="12.75" hidden="false" customHeight="false" outlineLevel="0" collapsed="false">
      <c r="A87" s="0" t="n">
        <v>14</v>
      </c>
      <c r="B87" s="1" t="s">
        <v>566</v>
      </c>
      <c r="C87" s="0" t="s">
        <v>567</v>
      </c>
      <c r="D87" s="26" t="n">
        <v>80</v>
      </c>
      <c r="E87" s="0" t="s">
        <v>283</v>
      </c>
      <c r="F87" s="0" t="s">
        <v>568</v>
      </c>
      <c r="H87" s="96" t="n">
        <v>0.0765</v>
      </c>
      <c r="I87" s="96" t="s">
        <v>569</v>
      </c>
      <c r="J87" s="73" t="s">
        <v>570</v>
      </c>
      <c r="K87" s="100" t="n">
        <f aca="false">H87*D87</f>
        <v>6.12</v>
      </c>
      <c r="L87" s="18"/>
      <c r="M87" s="18"/>
      <c r="N87" s="18"/>
      <c r="O87" s="18"/>
      <c r="P87" s="18"/>
    </row>
    <row r="88" customFormat="false" ht="12.75" hidden="false" customHeight="false" outlineLevel="0" collapsed="false">
      <c r="A88" s="0" t="n">
        <v>15</v>
      </c>
      <c r="B88" s="1" t="s">
        <v>571</v>
      </c>
      <c r="C88" s="0" t="s">
        <v>572</v>
      </c>
      <c r="D88" s="26" t="n">
        <v>74</v>
      </c>
      <c r="E88" s="0" t="s">
        <v>573</v>
      </c>
      <c r="F88" s="0" t="s">
        <v>574</v>
      </c>
      <c r="H88" s="91" t="n">
        <v>0.445</v>
      </c>
      <c r="I88" s="91" t="s">
        <v>575</v>
      </c>
      <c r="J88" s="73" t="s">
        <v>576</v>
      </c>
      <c r="K88" s="100" t="n">
        <f aca="false">H88*D88</f>
        <v>32.93</v>
      </c>
      <c r="L88" s="102"/>
      <c r="M88" s="18"/>
      <c r="N88" s="18"/>
      <c r="O88" s="18"/>
      <c r="P88" s="18"/>
    </row>
    <row r="89" customFormat="false" ht="12.75" hidden="false" customHeight="false" outlineLevel="0" collapsed="false">
      <c r="A89" s="0" t="n">
        <v>16</v>
      </c>
      <c r="B89" s="1" t="s">
        <v>577</v>
      </c>
      <c r="C89" s="0" t="s">
        <v>578</v>
      </c>
      <c r="D89" s="26" t="n">
        <v>74</v>
      </c>
      <c r="E89" s="0" t="s">
        <v>579</v>
      </c>
      <c r="F89" s="0" t="s">
        <v>568</v>
      </c>
      <c r="H89" s="96" t="n">
        <v>0.0886</v>
      </c>
      <c r="I89" s="96" t="s">
        <v>580</v>
      </c>
      <c r="J89" s="73" t="s">
        <v>581</v>
      </c>
      <c r="K89" s="100" t="n">
        <f aca="false">H89*D89</f>
        <v>6.5564</v>
      </c>
      <c r="L89" s="102"/>
      <c r="M89" s="18"/>
      <c r="N89" s="18"/>
      <c r="O89" s="18"/>
      <c r="P89" s="18"/>
    </row>
    <row r="90" customFormat="false" ht="12.75" hidden="false" customHeight="false" outlineLevel="0" collapsed="false">
      <c r="A90" s="0" t="n">
        <v>17</v>
      </c>
      <c r="B90" s="1" t="s">
        <v>582</v>
      </c>
      <c r="C90" s="0" t="s">
        <v>583</v>
      </c>
      <c r="D90" s="26" t="n">
        <v>40</v>
      </c>
      <c r="E90" s="0" t="s">
        <v>273</v>
      </c>
      <c r="H90" s="91" t="n">
        <v>0.0025</v>
      </c>
      <c r="I90" s="91"/>
      <c r="J90" s="73"/>
      <c r="K90" s="100" t="n">
        <f aca="false">H90*D90</f>
        <v>0.1</v>
      </c>
      <c r="L90" s="102"/>
      <c r="M90" s="18"/>
      <c r="N90" s="18"/>
      <c r="O90" s="18"/>
      <c r="P90" s="18"/>
    </row>
    <row r="91" customFormat="false" ht="12.75" hidden="false" customHeight="false" outlineLevel="0" collapsed="false">
      <c r="A91" s="0" t="n">
        <v>18</v>
      </c>
      <c r="B91" s="10" t="s">
        <v>584</v>
      </c>
      <c r="C91" s="18" t="s">
        <v>572</v>
      </c>
      <c r="D91" s="26" t="n">
        <v>28</v>
      </c>
      <c r="E91" s="18" t="s">
        <v>585</v>
      </c>
      <c r="H91" s="96" t="n">
        <v>0.4426</v>
      </c>
      <c r="I91" s="96" t="s">
        <v>586</v>
      </c>
      <c r="J91" s="73" t="s">
        <v>587</v>
      </c>
      <c r="K91" s="100" t="n">
        <f aca="false">H91*D91</f>
        <v>12.3928</v>
      </c>
    </row>
    <row r="92" customFormat="false" ht="12.75" hidden="false" customHeight="false" outlineLevel="0" collapsed="false">
      <c r="A92" s="18" t="n">
        <v>19</v>
      </c>
      <c r="B92" s="10" t="s">
        <v>588</v>
      </c>
      <c r="C92" s="18" t="s">
        <v>589</v>
      </c>
      <c r="D92" s="26" t="n">
        <v>25</v>
      </c>
      <c r="E92" s="18" t="s">
        <v>273</v>
      </c>
      <c r="F92" s="18"/>
      <c r="G92" s="18"/>
      <c r="H92" s="113" t="n">
        <v>0.008</v>
      </c>
      <c r="I92" s="113"/>
      <c r="J92" s="73"/>
      <c r="K92" s="100" t="n">
        <f aca="false">H92*D92</f>
        <v>0.2</v>
      </c>
      <c r="L92" s="18"/>
      <c r="M92" s="18"/>
      <c r="N92" s="18"/>
      <c r="O92" s="18"/>
    </row>
    <row r="93" customFormat="false" ht="12.75" hidden="false" customHeight="false" outlineLevel="0" collapsed="false">
      <c r="A93" s="18" t="n">
        <v>20</v>
      </c>
      <c r="B93" s="10" t="s">
        <v>590</v>
      </c>
      <c r="C93" s="18" t="s">
        <v>591</v>
      </c>
      <c r="D93" s="26" t="n">
        <v>24</v>
      </c>
      <c r="E93" s="18" t="s">
        <v>592</v>
      </c>
      <c r="F93" s="18"/>
      <c r="G93" s="18"/>
      <c r="H93" s="113" t="n">
        <v>0.1225</v>
      </c>
      <c r="I93" s="113" t="s">
        <v>593</v>
      </c>
      <c r="J93" s="73"/>
      <c r="K93" s="100" t="n">
        <f aca="false">H93*D93</f>
        <v>2.94</v>
      </c>
      <c r="L93" s="18"/>
      <c r="M93" s="18"/>
      <c r="N93" s="18"/>
      <c r="O93" s="18"/>
    </row>
    <row r="94" customFormat="false" ht="12.75" hidden="false" customHeight="false" outlineLevel="0" collapsed="false">
      <c r="A94" s="18" t="n">
        <v>21</v>
      </c>
      <c r="B94" s="10" t="s">
        <v>533</v>
      </c>
      <c r="C94" s="18" t="s">
        <v>532</v>
      </c>
      <c r="D94" s="26" t="n">
        <v>10</v>
      </c>
      <c r="E94" s="18" t="s">
        <v>511</v>
      </c>
      <c r="F94" s="18"/>
      <c r="G94" s="18"/>
      <c r="H94" s="113" t="n">
        <v>0.333</v>
      </c>
      <c r="I94" s="113"/>
      <c r="J94" s="73"/>
      <c r="K94" s="73" t="n">
        <f aca="false">H94*D94</f>
        <v>3.33</v>
      </c>
      <c r="L94" s="18"/>
      <c r="M94" s="18"/>
      <c r="N94" s="18"/>
      <c r="O94" s="18"/>
    </row>
    <row r="95" customFormat="false" ht="12.75" hidden="false" customHeight="false" outlineLevel="0" collapsed="false">
      <c r="A95" s="18" t="n">
        <v>22</v>
      </c>
      <c r="B95" s="78" t="s">
        <v>594</v>
      </c>
      <c r="C95" s="79" t="s">
        <v>296</v>
      </c>
      <c r="D95" s="80" t="n">
        <v>6</v>
      </c>
      <c r="E95" s="79" t="s">
        <v>153</v>
      </c>
      <c r="F95" s="79"/>
      <c r="G95" s="79"/>
      <c r="H95" s="114" t="n">
        <v>0.0166666666666667</v>
      </c>
      <c r="I95" s="114"/>
      <c r="J95" s="71"/>
      <c r="K95" s="106" t="n">
        <f aca="false">H95*D95</f>
        <v>0.1</v>
      </c>
      <c r="L95" s="18"/>
      <c r="M95" s="18"/>
      <c r="N95" s="18"/>
      <c r="O95" s="18"/>
    </row>
    <row r="96" customFormat="false" ht="13.5" hidden="false" customHeight="false" outlineLevel="0" collapsed="false">
      <c r="D96" s="115" t="n">
        <f aca="false">SUM(D74:D95)</f>
        <v>7268.2</v>
      </c>
      <c r="E96" s="84"/>
      <c r="F96" s="84"/>
      <c r="G96" s="84"/>
      <c r="H96" s="95"/>
      <c r="I96" s="95"/>
      <c r="J96" s="83"/>
      <c r="K96" s="115" t="n">
        <f aca="false">SUM(K74:K95)</f>
        <v>2460.3651</v>
      </c>
    </row>
    <row r="97" customFormat="false" ht="13.5" hidden="false" customHeight="false" outlineLevel="0" collapsed="false">
      <c r="B97" s="74"/>
      <c r="D97" s="101"/>
      <c r="J97" s="73"/>
      <c r="K97" s="101"/>
    </row>
    <row r="98" customFormat="false" ht="12.75" hidden="false" customHeight="false" outlineLevel="0" collapsed="false">
      <c r="A98" s="42" t="s">
        <v>286</v>
      </c>
      <c r="J98" s="73"/>
      <c r="K98" s="73"/>
    </row>
    <row r="99" customFormat="false" ht="12.75" hidden="false" customHeight="false" outlineLevel="0" collapsed="false">
      <c r="B99" s="75" t="s">
        <v>123</v>
      </c>
      <c r="C99" s="75" t="s">
        <v>139</v>
      </c>
      <c r="D99" s="75" t="s">
        <v>17</v>
      </c>
      <c r="E99" s="75" t="s">
        <v>5</v>
      </c>
      <c r="F99" s="75" t="s">
        <v>140</v>
      </c>
      <c r="G99" s="75" t="s">
        <v>141</v>
      </c>
      <c r="H99" s="75" t="s">
        <v>142</v>
      </c>
      <c r="I99" s="75" t="s">
        <v>143</v>
      </c>
      <c r="J99" s="107" t="s">
        <v>144</v>
      </c>
      <c r="K99" s="75" t="s">
        <v>145</v>
      </c>
    </row>
    <row r="100" customFormat="false" ht="12.75" hidden="false" customHeight="false" outlineLevel="0" collapsed="false">
      <c r="A100" s="0" t="n">
        <v>1</v>
      </c>
      <c r="B100" s="1" t="s">
        <v>595</v>
      </c>
      <c r="C100" s="0" t="s">
        <v>315</v>
      </c>
      <c r="D100" s="26" t="n">
        <v>840</v>
      </c>
      <c r="E100" s="0" t="s">
        <v>153</v>
      </c>
      <c r="H100" s="91" t="n">
        <v>0.0025</v>
      </c>
      <c r="I100" s="91"/>
      <c r="J100" s="73"/>
      <c r="K100" s="100" t="n">
        <f aca="false">H100*D100</f>
        <v>2.1</v>
      </c>
    </row>
    <row r="101" customFormat="false" ht="12.75" hidden="false" customHeight="false" outlineLevel="0" collapsed="false">
      <c r="A101" s="0" t="n">
        <v>2</v>
      </c>
      <c r="B101" s="1" t="s">
        <v>596</v>
      </c>
      <c r="C101" s="0" t="s">
        <v>597</v>
      </c>
      <c r="D101" s="26" t="n">
        <v>396</v>
      </c>
      <c r="E101" s="0" t="s">
        <v>105</v>
      </c>
      <c r="F101" s="0" t="s">
        <v>484</v>
      </c>
      <c r="G101" s="0" t="s">
        <v>598</v>
      </c>
      <c r="H101" s="92" t="n">
        <v>0.25</v>
      </c>
      <c r="I101" s="92" t="s">
        <v>599</v>
      </c>
      <c r="J101" s="73"/>
      <c r="K101" s="73" t="n">
        <f aca="false">H101*D101</f>
        <v>99</v>
      </c>
    </row>
    <row r="102" customFormat="false" ht="12.75" hidden="false" customHeight="false" outlineLevel="0" collapsed="false">
      <c r="A102" s="0" t="n">
        <v>3</v>
      </c>
      <c r="B102" s="1" t="s">
        <v>571</v>
      </c>
      <c r="C102" s="0" t="s">
        <v>572</v>
      </c>
      <c r="D102" s="26" t="n">
        <v>271</v>
      </c>
      <c r="E102" s="0" t="s">
        <v>600</v>
      </c>
      <c r="H102" s="92" t="n">
        <v>0.445018450184502</v>
      </c>
      <c r="I102" s="92" t="s">
        <v>601</v>
      </c>
      <c r="J102" s="73" t="s">
        <v>576</v>
      </c>
      <c r="K102" s="100" t="n">
        <f aca="false">H102*D102</f>
        <v>120.6</v>
      </c>
      <c r="L102" s="101"/>
    </row>
    <row r="103" customFormat="false" ht="12.75" hidden="false" customHeight="false" outlineLevel="0" collapsed="false">
      <c r="A103" s="0" t="n">
        <v>4</v>
      </c>
      <c r="B103" s="1" t="s">
        <v>602</v>
      </c>
      <c r="C103" s="0" t="s">
        <v>603</v>
      </c>
      <c r="D103" s="26" t="n">
        <v>80</v>
      </c>
      <c r="H103" s="92" t="n">
        <v>0.3</v>
      </c>
      <c r="I103" s="92" t="s">
        <v>604</v>
      </c>
      <c r="J103" s="73"/>
      <c r="K103" s="73" t="n">
        <f aca="false">H103*D103</f>
        <v>24</v>
      </c>
      <c r="L103" s="101"/>
    </row>
    <row r="104" customFormat="false" ht="12.75" hidden="false" customHeight="false" outlineLevel="0" collapsed="false">
      <c r="A104" s="0" t="n">
        <v>5</v>
      </c>
      <c r="B104" s="78" t="s">
        <v>605</v>
      </c>
      <c r="C104" s="79" t="s">
        <v>296</v>
      </c>
      <c r="D104" s="80" t="n">
        <v>24</v>
      </c>
      <c r="E104" s="79" t="s">
        <v>153</v>
      </c>
      <c r="F104" s="79"/>
      <c r="G104" s="79"/>
      <c r="H104" s="97" t="n">
        <v>0.00416666666666667</v>
      </c>
      <c r="I104" s="97"/>
      <c r="J104" s="71"/>
      <c r="K104" s="106" t="n">
        <f aca="false">H104*D104</f>
        <v>0.1</v>
      </c>
      <c r="L104" s="101"/>
    </row>
    <row r="105" customFormat="false" ht="13.5" hidden="false" customHeight="false" outlineLevel="0" collapsed="false">
      <c r="D105" s="93" t="n">
        <f aca="false">SUM(D100:D104)</f>
        <v>1611</v>
      </c>
      <c r="E105" s="84"/>
      <c r="F105" s="84"/>
      <c r="G105" s="84"/>
      <c r="H105" s="95"/>
      <c r="I105" s="95"/>
      <c r="J105" s="83"/>
      <c r="K105" s="93" t="n">
        <f aca="false">SUM(K100:K104)</f>
        <v>245.8</v>
      </c>
    </row>
    <row r="106" customFormat="false" ht="13.5" hidden="false" customHeight="false" outlineLevel="0" collapsed="false">
      <c r="J106" s="73"/>
    </row>
    <row r="107" customFormat="false" ht="12.75" hidden="false" customHeight="false" outlineLevel="0" collapsed="false">
      <c r="J107" s="73"/>
    </row>
    <row r="108" customFormat="false" ht="12.75" hidden="false" customHeight="false" outlineLevel="0" collapsed="false">
      <c r="A108" s="42" t="s">
        <v>301</v>
      </c>
      <c r="J108" s="73"/>
      <c r="K108" s="73"/>
    </row>
    <row r="109" customFormat="false" ht="12.75" hidden="false" customHeight="false" outlineLevel="0" collapsed="false">
      <c r="B109" s="75" t="s">
        <v>123</v>
      </c>
      <c r="C109" s="75" t="s">
        <v>139</v>
      </c>
      <c r="D109" s="75" t="s">
        <v>17</v>
      </c>
      <c r="E109" s="75" t="s">
        <v>5</v>
      </c>
      <c r="F109" s="75" t="s">
        <v>140</v>
      </c>
      <c r="G109" s="75" t="s">
        <v>141</v>
      </c>
      <c r="H109" s="75" t="s">
        <v>142</v>
      </c>
      <c r="I109" s="75" t="s">
        <v>143</v>
      </c>
      <c r="J109" s="107" t="s">
        <v>144</v>
      </c>
      <c r="K109" s="75" t="s">
        <v>145</v>
      </c>
    </row>
    <row r="110" customFormat="false" ht="12.75" hidden="false" customHeight="false" outlineLevel="0" collapsed="false">
      <c r="A110" s="0" t="n">
        <v>1</v>
      </c>
      <c r="B110" s="1" t="s">
        <v>606</v>
      </c>
      <c r="C110" s="0" t="s">
        <v>607</v>
      </c>
      <c r="D110" s="26" t="n">
        <v>3000</v>
      </c>
      <c r="E110" s="0" t="s">
        <v>608</v>
      </c>
      <c r="H110" s="92" t="n">
        <v>0.49</v>
      </c>
      <c r="I110" s="73" t="s">
        <v>609</v>
      </c>
      <c r="J110" s="73" t="s">
        <v>606</v>
      </c>
      <c r="K110" s="73" t="n">
        <f aca="false">H110*D110</f>
        <v>1470</v>
      </c>
    </row>
    <row r="111" customFormat="false" ht="12.75" hidden="false" customHeight="false" outlineLevel="0" collapsed="false">
      <c r="A111" s="0" t="n">
        <v>3</v>
      </c>
      <c r="B111" s="1" t="s">
        <v>610</v>
      </c>
      <c r="C111" s="0" t="s">
        <v>611</v>
      </c>
      <c r="D111" s="26" t="n">
        <v>600</v>
      </c>
      <c r="E111" s="0" t="s">
        <v>612</v>
      </c>
      <c r="H111" s="96" t="n">
        <v>0.3175</v>
      </c>
      <c r="I111" s="116" t="s">
        <v>613</v>
      </c>
      <c r="J111" s="73" t="s">
        <v>614</v>
      </c>
      <c r="K111" s="100" t="n">
        <f aca="false">H111*D111</f>
        <v>190.5</v>
      </c>
    </row>
    <row r="112" customFormat="false" ht="12.75" hidden="false" customHeight="false" outlineLevel="0" collapsed="false">
      <c r="A112" s="0" t="n">
        <v>4</v>
      </c>
      <c r="B112" s="78" t="s">
        <v>615</v>
      </c>
      <c r="C112" s="79" t="s">
        <v>616</v>
      </c>
      <c r="D112" s="80" t="n">
        <v>450</v>
      </c>
      <c r="E112" s="79" t="s">
        <v>612</v>
      </c>
      <c r="F112" s="79"/>
      <c r="G112" s="79"/>
      <c r="H112" s="98" t="n">
        <v>0.24</v>
      </c>
      <c r="I112" s="98" t="s">
        <v>617</v>
      </c>
      <c r="J112" s="71" t="s">
        <v>614</v>
      </c>
      <c r="K112" s="71" t="n">
        <f aca="false">H112*D112</f>
        <v>108</v>
      </c>
    </row>
    <row r="113" customFormat="false" ht="13.5" hidden="false" customHeight="false" outlineLevel="0" collapsed="false">
      <c r="D113" s="93" t="n">
        <f aca="false">SUM(D110:D112)</f>
        <v>4050</v>
      </c>
      <c r="E113" s="84"/>
      <c r="F113" s="84"/>
      <c r="G113" s="84"/>
      <c r="H113" s="95"/>
      <c r="I113" s="95"/>
      <c r="J113" s="83"/>
      <c r="K113" s="93" t="n">
        <f aca="false">SUM(K110:K112)</f>
        <v>1768.5</v>
      </c>
    </row>
    <row r="114" customFormat="false" ht="13.5" hidden="false" customHeight="false" outlineLevel="0" collapsed="false">
      <c r="J114" s="73"/>
    </row>
    <row r="115" customFormat="false" ht="12.75" hidden="false" customHeight="false" outlineLevel="0" collapsed="false">
      <c r="D115" s="74"/>
      <c r="J115" s="73"/>
      <c r="K115" s="74"/>
    </row>
    <row r="116" customFormat="false" ht="12.75" hidden="false" customHeight="false" outlineLevel="0" collapsed="false">
      <c r="J116" s="73"/>
    </row>
    <row r="117" customFormat="false" ht="12.75" hidden="false" customHeight="false" outlineLevel="0" collapsed="false">
      <c r="J117" s="73"/>
    </row>
    <row r="118" customFormat="false" ht="12.75" hidden="false" customHeight="false" outlineLevel="0" collapsed="false">
      <c r="J118" s="73"/>
    </row>
    <row r="119" customFormat="false" ht="12.75" hidden="false" customHeight="false" outlineLevel="0" collapsed="false">
      <c r="J119" s="73"/>
    </row>
    <row r="120" customFormat="false" ht="12.75" hidden="false" customHeight="false" outlineLevel="0" collapsed="false">
      <c r="J120" s="73"/>
    </row>
    <row r="121" customFormat="false" ht="12.75" hidden="false" customHeight="false" outlineLevel="0" collapsed="false">
      <c r="J121" s="73"/>
    </row>
    <row r="122" customFormat="false" ht="12.75" hidden="false" customHeight="false" outlineLevel="0" collapsed="false">
      <c r="J122" s="73"/>
    </row>
    <row r="123" customFormat="false" ht="12.75" hidden="false" customHeight="false" outlineLevel="0" collapsed="false">
      <c r="J123" s="73"/>
    </row>
    <row r="124" customFormat="false" ht="12.75" hidden="false" customHeight="false" outlineLevel="0" collapsed="false">
      <c r="J124" s="73"/>
    </row>
    <row r="125" customFormat="false" ht="12.75" hidden="false" customHeight="false" outlineLevel="0" collapsed="false">
      <c r="J125" s="73"/>
    </row>
    <row r="126" customFormat="false" ht="12.75" hidden="false" customHeight="false" outlineLevel="0" collapsed="false">
      <c r="J126" s="73"/>
    </row>
    <row r="127" customFormat="false" ht="12.75" hidden="false" customHeight="false" outlineLevel="0" collapsed="false">
      <c r="J127" s="73"/>
    </row>
    <row r="128" customFormat="false" ht="12.75" hidden="false" customHeight="false" outlineLevel="0" collapsed="false">
      <c r="J128" s="73"/>
    </row>
    <row r="129" customFormat="false" ht="12.75" hidden="false" customHeight="false" outlineLevel="0" collapsed="false">
      <c r="J129" s="73"/>
    </row>
    <row r="130" customFormat="false" ht="12.75" hidden="false" customHeight="false" outlineLevel="0" collapsed="false">
      <c r="J130" s="73"/>
    </row>
    <row r="131" customFormat="false" ht="12.75" hidden="false" customHeight="false" outlineLevel="0" collapsed="false">
      <c r="J131" s="73"/>
    </row>
    <row r="132" customFormat="false" ht="12.75" hidden="false" customHeight="false" outlineLevel="0" collapsed="false">
      <c r="J132" s="73"/>
    </row>
    <row r="133" customFormat="false" ht="12.75" hidden="false" customHeight="false" outlineLevel="0" collapsed="false">
      <c r="J133" s="73"/>
    </row>
    <row r="134" customFormat="false" ht="12.75" hidden="false" customHeight="false" outlineLevel="0" collapsed="false">
      <c r="J134" s="73"/>
    </row>
    <row r="135" customFormat="false" ht="12.75" hidden="false" customHeight="false" outlineLevel="0" collapsed="false">
      <c r="J135" s="73"/>
    </row>
    <row r="136" customFormat="false" ht="12.75" hidden="false" customHeight="false" outlineLevel="0" collapsed="false">
      <c r="J136" s="73"/>
    </row>
    <row r="137" customFormat="false" ht="12.75" hidden="false" customHeight="false" outlineLevel="0" collapsed="false">
      <c r="J137" s="73"/>
    </row>
    <row r="138" customFormat="false" ht="12.75" hidden="false" customHeight="false" outlineLevel="0" collapsed="false">
      <c r="J138" s="73"/>
    </row>
    <row r="139" customFormat="false" ht="12.75" hidden="false" customHeight="false" outlineLevel="0" collapsed="false">
      <c r="J139" s="73"/>
    </row>
    <row r="140" customFormat="false" ht="12.75" hidden="false" customHeight="false" outlineLevel="0" collapsed="false">
      <c r="J140" s="73"/>
    </row>
    <row r="141" customFormat="false" ht="12.75" hidden="false" customHeight="false" outlineLevel="0" collapsed="false">
      <c r="J141" s="73"/>
    </row>
    <row r="142" customFormat="false" ht="12.75" hidden="false" customHeight="false" outlineLevel="0" collapsed="false">
      <c r="J142" s="73"/>
    </row>
    <row r="143" customFormat="false" ht="12.75" hidden="false" customHeight="false" outlineLevel="0" collapsed="false">
      <c r="J143" s="73"/>
    </row>
    <row r="144" customFormat="false" ht="12.75" hidden="false" customHeight="false" outlineLevel="0" collapsed="false">
      <c r="J144" s="73"/>
    </row>
    <row r="145" customFormat="false" ht="12.75" hidden="false" customHeight="false" outlineLevel="0" collapsed="false">
      <c r="J145" s="73"/>
    </row>
    <row r="146" customFormat="false" ht="12.75" hidden="false" customHeight="false" outlineLevel="0" collapsed="false">
      <c r="J146" s="73"/>
    </row>
    <row r="147" customFormat="false" ht="12.75" hidden="false" customHeight="false" outlineLevel="0" collapsed="false">
      <c r="J147" s="73"/>
    </row>
    <row r="148" customFormat="false" ht="12.75" hidden="false" customHeight="false" outlineLevel="0" collapsed="false">
      <c r="J148" s="73"/>
    </row>
    <row r="149" customFormat="false" ht="12.75" hidden="false" customHeight="false" outlineLevel="0" collapsed="false">
      <c r="J149" s="73"/>
    </row>
    <row r="150" customFormat="false" ht="12.75" hidden="false" customHeight="false" outlineLevel="0" collapsed="false">
      <c r="J150" s="73"/>
    </row>
    <row r="151" customFormat="false" ht="12.75" hidden="false" customHeight="false" outlineLevel="0" collapsed="false">
      <c r="J151" s="73"/>
    </row>
    <row r="152" customFormat="false" ht="12.75" hidden="false" customHeight="false" outlineLevel="0" collapsed="false">
      <c r="J152" s="73"/>
    </row>
    <row r="153" customFormat="false" ht="12.75" hidden="false" customHeight="false" outlineLevel="0" collapsed="false">
      <c r="J153" s="73"/>
    </row>
    <row r="154" customFormat="false" ht="12.75" hidden="false" customHeight="false" outlineLevel="0" collapsed="false">
      <c r="J154" s="73"/>
    </row>
    <row r="155" customFormat="false" ht="12.75" hidden="false" customHeight="false" outlineLevel="0" collapsed="false">
      <c r="J155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2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26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G21" activeCellId="0" sqref="G21"/>
    </sheetView>
  </sheetViews>
  <sheetFormatPr defaultColWidth="29.2812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8.28"/>
    <col collapsed="false" customWidth="true" hidden="false" outlineLevel="0" max="3" min="3" style="0" width="27.56"/>
    <col collapsed="false" customWidth="true" hidden="false" outlineLevel="0" max="4" min="4" style="0" width="17.56"/>
    <col collapsed="false" customWidth="true" hidden="false" outlineLevel="0" max="5" min="5" style="0" width="27.42"/>
    <col collapsed="false" customWidth="true" hidden="false" outlineLevel="0" max="6" min="6" style="0" width="36.42"/>
    <col collapsed="false" customWidth="true" hidden="false" outlineLevel="0" max="8" min="7" style="0" width="17.56"/>
    <col collapsed="false" customWidth="true" hidden="false" outlineLevel="0" max="9" min="9" style="0" width="24.85"/>
    <col collapsed="false" customWidth="true" hidden="false" outlineLevel="0" max="10" min="10" style="0" width="28.99"/>
    <col collapsed="false" customWidth="true" hidden="false" outlineLevel="0" max="11" min="11" style="0" width="17.56"/>
    <col collapsed="false" customWidth="true" hidden="false" outlineLevel="0" max="12" min="12" style="0" width="11.42"/>
    <col collapsed="false" customWidth="true" hidden="false" outlineLevel="0" max="13" min="13" style="0" width="4.56"/>
    <col collapsed="false" customWidth="true" hidden="false" outlineLevel="0" max="14" min="14" style="0" width="23.28"/>
    <col collapsed="false" customWidth="true" hidden="false" outlineLevel="0" max="15" min="15" style="0" width="29.71"/>
    <col collapsed="false" customWidth="true" hidden="false" outlineLevel="0" max="16" min="16" style="0" width="17.56"/>
    <col collapsed="false" customWidth="true" hidden="false" outlineLevel="0" max="17" min="17" style="0" width="19.14"/>
    <col collapsed="false" customWidth="true" hidden="false" outlineLevel="0" max="18" min="18" style="0" width="19.85"/>
    <col collapsed="false" customWidth="true" hidden="false" outlineLevel="0" max="19" min="19" style="0" width="42.99"/>
    <col collapsed="false" customWidth="true" hidden="false" outlineLevel="0" max="21" min="20" style="0" width="17.56"/>
  </cols>
  <sheetData>
    <row r="1" customFormat="false" ht="23.25" hidden="false" customHeight="false" outlineLevel="0" collapsed="false">
      <c r="A1" s="53" t="s">
        <v>618</v>
      </c>
    </row>
    <row r="2" customFormat="false" ht="23.25" hidden="false" customHeight="false" outlineLevel="0" collapsed="false">
      <c r="A2" s="53"/>
    </row>
    <row r="3" customFormat="false" ht="12.75" hidden="false" customHeight="false" outlineLevel="0" collapsed="false">
      <c r="A3" s="42" t="s">
        <v>137</v>
      </c>
    </row>
    <row r="4" customFormat="false" ht="12.75" hidden="false" customHeight="false" outlineLevel="0" collapsed="false">
      <c r="A4" s="42"/>
    </row>
    <row r="5" customFormat="false" ht="12.75" hidden="false" customHeight="false" outlineLevel="0" collapsed="false">
      <c r="A5" s="42" t="s">
        <v>619</v>
      </c>
    </row>
    <row r="6" customFormat="false" ht="12.75" hidden="false" customHeight="false" outlineLevel="0" collapsed="false">
      <c r="A6" s="42"/>
    </row>
    <row r="7" customFormat="false" ht="12.75" hidden="false" customHeight="false" outlineLevel="0" collapsed="false">
      <c r="B7" s="75" t="s">
        <v>123</v>
      </c>
      <c r="C7" s="75" t="s">
        <v>139</v>
      </c>
      <c r="D7" s="75" t="s">
        <v>17</v>
      </c>
      <c r="E7" s="75" t="s">
        <v>5</v>
      </c>
      <c r="F7" s="75" t="s">
        <v>140</v>
      </c>
      <c r="G7" s="75" t="s">
        <v>141</v>
      </c>
      <c r="H7" s="75" t="s">
        <v>142</v>
      </c>
      <c r="I7" s="75" t="s">
        <v>143</v>
      </c>
      <c r="J7" s="75" t="s">
        <v>144</v>
      </c>
      <c r="K7" s="75" t="s">
        <v>145</v>
      </c>
    </row>
    <row r="8" customFormat="false" ht="12.75" hidden="false" customHeight="false" outlineLevel="0" collapsed="false">
      <c r="A8" s="18" t="n">
        <v>1</v>
      </c>
      <c r="B8" s="10" t="s">
        <v>345</v>
      </c>
      <c r="C8" s="10" t="s">
        <v>620</v>
      </c>
      <c r="D8" s="26" t="n">
        <v>1711</v>
      </c>
      <c r="E8" s="18" t="s">
        <v>164</v>
      </c>
      <c r="F8" s="10" t="s">
        <v>621</v>
      </c>
      <c r="G8" s="18" t="s">
        <v>622</v>
      </c>
      <c r="H8" s="76" t="n">
        <v>0.0755113968439509</v>
      </c>
      <c r="I8" s="76"/>
      <c r="J8" s="76"/>
      <c r="K8" s="73" t="n">
        <f aca="false">H8*D8</f>
        <v>129.2</v>
      </c>
    </row>
    <row r="9" customFormat="false" ht="12.75" hidden="false" customHeight="false" outlineLevel="0" collapsed="false">
      <c r="A9" s="18" t="n">
        <v>2</v>
      </c>
      <c r="B9" s="10" t="s">
        <v>347</v>
      </c>
      <c r="C9" s="10" t="s">
        <v>623</v>
      </c>
      <c r="D9" s="26" t="n">
        <v>1711</v>
      </c>
      <c r="E9" s="18" t="s">
        <v>73</v>
      </c>
      <c r="F9" s="10" t="s">
        <v>621</v>
      </c>
      <c r="G9" s="18" t="s">
        <v>622</v>
      </c>
      <c r="H9" s="76" t="n">
        <v>0.061718293395675</v>
      </c>
      <c r="I9" s="76"/>
      <c r="J9" s="76"/>
      <c r="K9" s="73" t="n">
        <f aca="false">H9*D9</f>
        <v>105.6</v>
      </c>
    </row>
    <row r="10" customFormat="false" ht="12.75" hidden="false" customHeight="false" outlineLevel="0" collapsed="false">
      <c r="A10" s="18" t="n">
        <v>3</v>
      </c>
      <c r="B10" s="10" t="s">
        <v>351</v>
      </c>
      <c r="C10" s="10" t="s">
        <v>352</v>
      </c>
      <c r="D10" s="110" t="n">
        <v>1700</v>
      </c>
      <c r="E10" s="18" t="s">
        <v>353</v>
      </c>
      <c r="F10" s="10" t="s">
        <v>624</v>
      </c>
      <c r="G10" s="18" t="s">
        <v>355</v>
      </c>
      <c r="H10" s="76" t="n">
        <v>1</v>
      </c>
      <c r="I10" s="76"/>
      <c r="J10" s="76" t="s">
        <v>356</v>
      </c>
      <c r="K10" s="73" t="n">
        <f aca="false">H10*D10</f>
        <v>1700</v>
      </c>
    </row>
    <row r="11" customFormat="false" ht="12.75" hidden="false" customHeight="false" outlineLevel="0" collapsed="false">
      <c r="A11" s="18" t="n">
        <v>4</v>
      </c>
      <c r="B11" s="10" t="s">
        <v>357</v>
      </c>
      <c r="C11" s="10" t="s">
        <v>358</v>
      </c>
      <c r="D11" s="110" t="n">
        <v>856.2</v>
      </c>
      <c r="E11" s="18" t="s">
        <v>359</v>
      </c>
      <c r="F11" s="10" t="s">
        <v>625</v>
      </c>
      <c r="G11" s="18" t="s">
        <v>185</v>
      </c>
      <c r="H11" s="77" t="n">
        <v>1</v>
      </c>
      <c r="I11" s="77" t="s">
        <v>361</v>
      </c>
      <c r="J11" s="77"/>
      <c r="K11" s="73" t="n">
        <f aca="false">H11*D11</f>
        <v>856.2</v>
      </c>
    </row>
    <row r="12" customFormat="false" ht="12.75" hidden="false" customHeight="false" outlineLevel="0" collapsed="false">
      <c r="A12" s="18" t="n">
        <v>5</v>
      </c>
      <c r="B12" s="10" t="s">
        <v>362</v>
      </c>
      <c r="C12" s="10" t="s">
        <v>363</v>
      </c>
      <c r="D12" s="110" t="n">
        <v>842</v>
      </c>
      <c r="E12" s="18" t="s">
        <v>364</v>
      </c>
      <c r="F12" s="10" t="s">
        <v>626</v>
      </c>
      <c r="G12" s="18" t="s">
        <v>366</v>
      </c>
      <c r="H12" s="76" t="n">
        <v>1</v>
      </c>
      <c r="I12" s="76"/>
      <c r="J12" s="76" t="s">
        <v>367</v>
      </c>
      <c r="K12" s="100" t="n">
        <f aca="false">H12*D12</f>
        <v>842</v>
      </c>
    </row>
    <row r="13" customFormat="false" ht="12.75" hidden="false" customHeight="false" outlineLevel="0" collapsed="false">
      <c r="A13" s="18" t="n">
        <v>6</v>
      </c>
      <c r="B13" s="10" t="s">
        <v>368</v>
      </c>
      <c r="C13" s="10" t="s">
        <v>627</v>
      </c>
      <c r="D13" s="26" t="n">
        <v>784</v>
      </c>
      <c r="E13" s="18" t="s">
        <v>73</v>
      </c>
      <c r="F13" s="10" t="s">
        <v>628</v>
      </c>
      <c r="G13" s="18" t="s">
        <v>629</v>
      </c>
      <c r="H13" s="76" t="n">
        <v>1</v>
      </c>
      <c r="I13" s="76"/>
      <c r="J13" s="76"/>
      <c r="K13" s="73" t="n">
        <f aca="false">H13*D13</f>
        <v>784</v>
      </c>
    </row>
    <row r="14" customFormat="false" ht="12.75" hidden="false" customHeight="false" outlineLevel="0" collapsed="false">
      <c r="A14" s="18" t="n">
        <v>7</v>
      </c>
      <c r="B14" s="10" t="s">
        <v>374</v>
      </c>
      <c r="C14" s="10" t="s">
        <v>375</v>
      </c>
      <c r="D14" s="110" t="n">
        <v>760</v>
      </c>
      <c r="E14" s="18" t="s">
        <v>376</v>
      </c>
      <c r="F14" s="10" t="s">
        <v>630</v>
      </c>
      <c r="G14" s="18" t="s">
        <v>355</v>
      </c>
      <c r="H14" s="77" t="n">
        <v>1</v>
      </c>
      <c r="I14" s="77"/>
      <c r="J14" s="77" t="s">
        <v>356</v>
      </c>
      <c r="K14" s="73" t="n">
        <f aca="false">H14*D14</f>
        <v>760</v>
      </c>
    </row>
    <row r="15" customFormat="false" ht="12.75" hidden="false" customHeight="false" outlineLevel="0" collapsed="false">
      <c r="A15" s="18" t="n">
        <v>8</v>
      </c>
      <c r="B15" s="10" t="s">
        <v>378</v>
      </c>
      <c r="C15" s="10" t="s">
        <v>379</v>
      </c>
      <c r="D15" s="110" t="n">
        <v>614</v>
      </c>
      <c r="E15" s="18" t="s">
        <v>380</v>
      </c>
      <c r="F15" s="10" t="s">
        <v>189</v>
      </c>
      <c r="G15" s="18" t="s">
        <v>366</v>
      </c>
      <c r="H15" s="76" t="n">
        <v>1</v>
      </c>
      <c r="I15" s="76"/>
      <c r="J15" s="76" t="s">
        <v>381</v>
      </c>
      <c r="K15" s="73" t="n">
        <f aca="false">H15*D15</f>
        <v>614</v>
      </c>
    </row>
    <row r="16" customFormat="false" ht="12.75" hidden="false" customHeight="false" outlineLevel="0" collapsed="false">
      <c r="A16" s="18" t="n">
        <v>9</v>
      </c>
      <c r="B16" s="10" t="s">
        <v>382</v>
      </c>
      <c r="C16" s="10" t="s">
        <v>383</v>
      </c>
      <c r="D16" s="110" t="n">
        <v>600</v>
      </c>
      <c r="E16" s="18" t="s">
        <v>376</v>
      </c>
      <c r="F16" s="10" t="s">
        <v>631</v>
      </c>
      <c r="G16" s="18" t="s">
        <v>355</v>
      </c>
      <c r="H16" s="76" t="n">
        <v>1</v>
      </c>
      <c r="I16" s="76"/>
      <c r="J16" s="76" t="s">
        <v>384</v>
      </c>
      <c r="K16" s="73" t="n">
        <f aca="false">H16*D16</f>
        <v>600</v>
      </c>
    </row>
    <row r="17" customFormat="false" ht="12.75" hidden="false" customHeight="false" outlineLevel="0" collapsed="false">
      <c r="A17" s="18" t="n">
        <v>10</v>
      </c>
      <c r="B17" s="10" t="s">
        <v>385</v>
      </c>
      <c r="C17" s="10" t="s">
        <v>386</v>
      </c>
      <c r="D17" s="110" t="n">
        <v>497.6</v>
      </c>
      <c r="E17" s="18" t="s">
        <v>387</v>
      </c>
      <c r="F17" s="10" t="s">
        <v>632</v>
      </c>
      <c r="G17" s="18" t="s">
        <v>185</v>
      </c>
      <c r="H17" s="77" t="n">
        <v>1</v>
      </c>
      <c r="I17" s="77" t="s">
        <v>361</v>
      </c>
      <c r="J17" s="77"/>
      <c r="K17" s="100" t="n">
        <f aca="false">H17*D17</f>
        <v>497.6</v>
      </c>
    </row>
    <row r="18" customFormat="false" ht="12.75" hidden="false" customHeight="false" outlineLevel="0" collapsed="false">
      <c r="A18" s="18" t="n">
        <v>11</v>
      </c>
      <c r="B18" s="10" t="s">
        <v>388</v>
      </c>
      <c r="C18" s="10" t="s">
        <v>633</v>
      </c>
      <c r="D18" s="26" t="n">
        <v>447</v>
      </c>
      <c r="E18" s="26" t="s">
        <v>389</v>
      </c>
      <c r="F18" s="10" t="s">
        <v>621</v>
      </c>
      <c r="G18" s="18" t="s">
        <v>629</v>
      </c>
      <c r="H18" s="76" t="n">
        <v>1</v>
      </c>
      <c r="I18" s="76"/>
      <c r="J18" s="76"/>
      <c r="K18" s="100" t="n">
        <f aca="false">H18*D18</f>
        <v>447</v>
      </c>
    </row>
    <row r="19" customFormat="false" ht="12.75" hidden="false" customHeight="false" outlineLevel="0" collapsed="false">
      <c r="A19" s="18" t="n">
        <v>12</v>
      </c>
      <c r="B19" s="10" t="s">
        <v>390</v>
      </c>
      <c r="C19" s="10" t="s">
        <v>391</v>
      </c>
      <c r="D19" s="110" t="n">
        <v>400.5</v>
      </c>
      <c r="E19" s="18" t="s">
        <v>392</v>
      </c>
      <c r="F19" s="10" t="s">
        <v>634</v>
      </c>
      <c r="G19" s="18" t="s">
        <v>185</v>
      </c>
      <c r="H19" s="77" t="n">
        <v>1</v>
      </c>
      <c r="I19" s="77" t="s">
        <v>361</v>
      </c>
      <c r="J19" s="77"/>
      <c r="K19" s="73" t="n">
        <f aca="false">H19*D19</f>
        <v>400.5</v>
      </c>
    </row>
    <row r="20" customFormat="false" ht="12.75" hidden="false" customHeight="false" outlineLevel="0" collapsed="false">
      <c r="A20" s="18" t="n">
        <v>13</v>
      </c>
      <c r="B20" s="10" t="s">
        <v>393</v>
      </c>
      <c r="C20" s="10" t="s">
        <v>394</v>
      </c>
      <c r="D20" s="110" t="n">
        <v>353</v>
      </c>
      <c r="E20" s="18" t="s">
        <v>160</v>
      </c>
      <c r="F20" s="10" t="s">
        <v>635</v>
      </c>
      <c r="G20" s="18" t="s">
        <v>185</v>
      </c>
      <c r="H20" s="77" t="n">
        <v>1</v>
      </c>
      <c r="I20" s="77" t="s">
        <v>361</v>
      </c>
      <c r="J20" s="77"/>
      <c r="K20" s="73" t="n">
        <f aca="false">H20*D20</f>
        <v>353</v>
      </c>
    </row>
    <row r="21" customFormat="false" ht="12.75" hidden="false" customHeight="false" outlineLevel="0" collapsed="false">
      <c r="A21" s="18" t="n">
        <v>14</v>
      </c>
      <c r="B21" s="10" t="s">
        <v>398</v>
      </c>
      <c r="C21" s="10" t="s">
        <v>636</v>
      </c>
      <c r="D21" s="26" t="n">
        <v>239</v>
      </c>
      <c r="E21" s="18" t="s">
        <v>164</v>
      </c>
      <c r="F21" s="10" t="s">
        <v>637</v>
      </c>
      <c r="G21" s="18" t="s">
        <v>629</v>
      </c>
      <c r="H21" s="76" t="n">
        <v>1</v>
      </c>
      <c r="I21" s="76"/>
      <c r="J21" s="76"/>
      <c r="K21" s="73" t="n">
        <f aca="false">H21*D21</f>
        <v>239</v>
      </c>
    </row>
    <row r="22" customFormat="false" ht="12.75" hidden="false" customHeight="false" outlineLevel="0" collapsed="false">
      <c r="A22" s="18" t="n">
        <v>15</v>
      </c>
      <c r="B22" s="10" t="s">
        <v>399</v>
      </c>
      <c r="C22" s="10" t="s">
        <v>400</v>
      </c>
      <c r="D22" s="110" t="n">
        <v>229</v>
      </c>
      <c r="E22" s="18" t="s">
        <v>401</v>
      </c>
      <c r="F22" s="10" t="s">
        <v>638</v>
      </c>
      <c r="G22" s="18" t="s">
        <v>185</v>
      </c>
      <c r="H22" s="77" t="n">
        <v>1</v>
      </c>
      <c r="I22" s="77"/>
      <c r="J22" s="77" t="s">
        <v>403</v>
      </c>
      <c r="K22" s="73" t="n">
        <f aca="false">H22*D22</f>
        <v>229</v>
      </c>
    </row>
    <row r="23" customFormat="false" ht="12.75" hidden="false" customHeight="false" outlineLevel="0" collapsed="false">
      <c r="A23" s="18" t="n">
        <v>16</v>
      </c>
      <c r="B23" s="10" t="s">
        <v>404</v>
      </c>
      <c r="C23" s="10" t="s">
        <v>639</v>
      </c>
      <c r="D23" s="26" t="n">
        <v>170</v>
      </c>
      <c r="E23" s="18" t="s">
        <v>160</v>
      </c>
      <c r="F23" s="10" t="s">
        <v>628</v>
      </c>
      <c r="G23" s="18" t="s">
        <v>629</v>
      </c>
      <c r="H23" s="76" t="n">
        <v>1</v>
      </c>
      <c r="I23" s="76"/>
      <c r="J23" s="76"/>
      <c r="K23" s="73" t="n">
        <f aca="false">H23*D23</f>
        <v>170</v>
      </c>
    </row>
    <row r="24" customFormat="false" ht="12.75" hidden="false" customHeight="false" outlineLevel="0" collapsed="false">
      <c r="A24" s="18" t="n">
        <v>17</v>
      </c>
      <c r="B24" s="78" t="s">
        <v>423</v>
      </c>
      <c r="C24" s="78" t="s">
        <v>640</v>
      </c>
      <c r="D24" s="117" t="n">
        <v>110</v>
      </c>
      <c r="E24" s="79" t="s">
        <v>160</v>
      </c>
      <c r="F24" s="78" t="s">
        <v>641</v>
      </c>
      <c r="G24" s="79" t="s">
        <v>185</v>
      </c>
      <c r="H24" s="82" t="n">
        <v>1</v>
      </c>
      <c r="I24" s="82"/>
      <c r="J24" s="82"/>
      <c r="K24" s="71" t="n">
        <f aca="false">H24*D24</f>
        <v>110</v>
      </c>
      <c r="L24" s="18"/>
      <c r="M24" s="18"/>
      <c r="N24" s="18"/>
      <c r="O24" s="18"/>
    </row>
    <row r="25" customFormat="false" ht="13.5" hidden="false" customHeight="false" outlineLevel="0" collapsed="false">
      <c r="D25" s="83" t="n">
        <f aca="false">SUM(D8:D24)</f>
        <v>12024.3</v>
      </c>
      <c r="E25" s="84"/>
      <c r="F25" s="84"/>
      <c r="G25" s="84"/>
      <c r="H25" s="85"/>
      <c r="I25" s="85"/>
      <c r="J25" s="85"/>
      <c r="K25" s="83" t="n">
        <f aca="false">SUM(K8:K24)</f>
        <v>8837.1</v>
      </c>
    </row>
    <row r="2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R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2" activeCellId="0" sqref="A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33.14"/>
    <col collapsed="false" customWidth="true" hidden="false" outlineLevel="0" max="3" min="3" style="0" width="30.56"/>
    <col collapsed="false" customWidth="true" hidden="false" outlineLevel="0" max="4" min="4" style="0" width="12.7"/>
    <col collapsed="false" customWidth="true" hidden="false" outlineLevel="0" max="5" min="5" style="0" width="14.85"/>
    <col collapsed="false" customWidth="true" hidden="false" outlineLevel="0" max="6" min="6" style="0" width="22.85"/>
    <col collapsed="false" customWidth="true" hidden="false" outlineLevel="0" max="8" min="7" style="0" width="12.7"/>
    <col collapsed="false" customWidth="true" hidden="false" outlineLevel="0" max="9" min="9" style="0" width="27.14"/>
    <col collapsed="false" customWidth="true" hidden="false" outlineLevel="0" max="18" min="10" style="0" width="12.7"/>
    <col collapsed="false" customWidth="true" hidden="false" outlineLevel="0" max="19" min="19" style="0" width="6.56"/>
    <col collapsed="false" customWidth="true" hidden="false" outlineLevel="0" max="20" min="20" style="0" width="5.85"/>
    <col collapsed="false" customWidth="true" hidden="false" outlineLevel="0" max="24" min="21" style="0" width="20.56"/>
    <col collapsed="false" customWidth="true" hidden="false" outlineLevel="0" max="25" min="25" style="0" width="18.14"/>
    <col collapsed="false" customWidth="true" hidden="false" outlineLevel="0" max="26" min="26" style="0" width="12.85"/>
  </cols>
  <sheetData>
    <row r="1" customFormat="false" ht="23.25" hidden="false" customHeight="false" outlineLevel="0" collapsed="false">
      <c r="B1" s="53" t="s">
        <v>642</v>
      </c>
    </row>
    <row r="2" customFormat="false" ht="12.75" hidden="false" customHeight="false" outlineLevel="0" collapsed="false">
      <c r="B2" s="54"/>
    </row>
    <row r="3" customFormat="false" ht="12.75" hidden="false" customHeight="false" outlineLevel="0" collapsed="false">
      <c r="B3" s="54"/>
    </row>
    <row r="4" customFormat="false" ht="12.75" hidden="false" customHeight="false" outlineLevel="0" collapsed="false">
      <c r="B4" s="54"/>
    </row>
    <row r="5" customFormat="false" ht="12.75" hidden="false" customHeight="false" outlineLevel="0" collapsed="false">
      <c r="B5" s="42" t="s">
        <v>112</v>
      </c>
      <c r="C5" s="0" t="s">
        <v>643</v>
      </c>
    </row>
    <row r="6" customFormat="false" ht="12.75" hidden="false" customHeight="false" outlineLevel="0" collapsed="false">
      <c r="B6" s="54"/>
      <c r="C6" s="0" t="s">
        <v>644</v>
      </c>
    </row>
    <row r="7" customFormat="false" ht="12.75" hidden="false" customHeight="false" outlineLevel="0" collapsed="false">
      <c r="B7" s="54"/>
      <c r="C7" s="0" t="s">
        <v>645</v>
      </c>
    </row>
    <row r="8" customFormat="false" ht="12.75" hidden="false" customHeight="false" outlineLevel="0" collapsed="false">
      <c r="B8" s="42"/>
    </row>
    <row r="9" customFormat="false" ht="12.75" hidden="false" customHeight="false" outlineLevel="0" collapsed="false">
      <c r="B9" s="42" t="s">
        <v>114</v>
      </c>
      <c r="C9" s="0" t="s">
        <v>646</v>
      </c>
    </row>
    <row r="10" customFormat="false" ht="12.75" hidden="false" customHeight="false" outlineLevel="0" collapsed="false">
      <c r="B10" s="42"/>
      <c r="C10" s="0" t="s">
        <v>647</v>
      </c>
    </row>
    <row r="11" customFormat="false" ht="12.75" hidden="false" customHeight="false" outlineLevel="0" collapsed="false">
      <c r="B11" s="42"/>
      <c r="C11" s="0" t="s">
        <v>648</v>
      </c>
    </row>
    <row r="12" customFormat="false" ht="12.75" hidden="false" customHeight="false" outlineLevel="0" collapsed="false">
      <c r="B12" s="42"/>
      <c r="C12" s="0" t="s">
        <v>649</v>
      </c>
    </row>
    <row r="13" customFormat="false" ht="12.75" hidden="false" customHeight="false" outlineLevel="0" collapsed="false">
      <c r="B13" s="42"/>
      <c r="C13" s="0" t="s">
        <v>650</v>
      </c>
    </row>
    <row r="14" customFormat="false" ht="12.75" hidden="false" customHeight="false" outlineLevel="0" collapsed="false">
      <c r="B14" s="42"/>
      <c r="C14" s="0" t="s">
        <v>651</v>
      </c>
    </row>
    <row r="15" customFormat="false" ht="12.75" hidden="false" customHeight="false" outlineLevel="0" collapsed="false">
      <c r="B15" s="42"/>
      <c r="C15" s="0" t="s">
        <v>652</v>
      </c>
    </row>
    <row r="16" customFormat="false" ht="12.75" hidden="false" customHeight="false" outlineLevel="0" collapsed="false">
      <c r="B16" s="42"/>
      <c r="C16" s="0" t="s">
        <v>653</v>
      </c>
    </row>
    <row r="17" customFormat="false" ht="12.75" hidden="false" customHeight="false" outlineLevel="0" collapsed="false">
      <c r="B17" s="42"/>
      <c r="C17" s="0" t="s">
        <v>654</v>
      </c>
    </row>
    <row r="18" customFormat="false" ht="12.75" hidden="false" customHeight="false" outlineLevel="0" collapsed="false">
      <c r="B18" s="42"/>
    </row>
    <row r="19" customFormat="false" ht="12.75" hidden="false" customHeight="false" outlineLevel="0" collapsed="false">
      <c r="B19" s="42" t="s">
        <v>116</v>
      </c>
      <c r="C19" s="55" t="s">
        <v>117</v>
      </c>
      <c r="D19" s="56"/>
      <c r="E19" s="57"/>
      <c r="F19" s="58"/>
      <c r="G19" s="56"/>
      <c r="H19" s="57"/>
      <c r="I19" s="58"/>
      <c r="J19" s="56"/>
      <c r="K19" s="57"/>
      <c r="L19" s="58"/>
      <c r="M19" s="59"/>
      <c r="N19" s="57" t="s">
        <v>2</v>
      </c>
      <c r="O19" s="58"/>
      <c r="P19" s="59"/>
      <c r="Q19" s="57" t="s">
        <v>6</v>
      </c>
      <c r="R19" s="58"/>
    </row>
    <row r="20" customFormat="false" ht="12.75" hidden="false" customHeight="false" outlineLevel="0" collapsed="false">
      <c r="B20" s="18"/>
      <c r="C20" s="13" t="s">
        <v>118</v>
      </c>
      <c r="D20" s="13" t="s">
        <v>119</v>
      </c>
      <c r="E20" s="13"/>
      <c r="F20" s="13"/>
      <c r="G20" s="13" t="s">
        <v>120</v>
      </c>
      <c r="H20" s="13"/>
      <c r="I20" s="13"/>
      <c r="J20" s="13" t="s">
        <v>655</v>
      </c>
      <c r="K20" s="13"/>
      <c r="L20" s="13"/>
      <c r="M20" s="60" t="s">
        <v>12</v>
      </c>
      <c r="N20" s="4" t="s">
        <v>13</v>
      </c>
      <c r="O20" s="61" t="s">
        <v>656</v>
      </c>
      <c r="P20" s="60" t="s">
        <v>12</v>
      </c>
      <c r="Q20" s="4" t="s">
        <v>13</v>
      </c>
      <c r="R20" s="61" t="s">
        <v>14</v>
      </c>
    </row>
    <row r="21" customFormat="false" ht="12.75" hidden="false" customHeight="false" outlineLevel="0" collapsed="false">
      <c r="C21" s="62" t="s">
        <v>122</v>
      </c>
      <c r="D21" s="63" t="s">
        <v>123</v>
      </c>
      <c r="E21" s="64" t="s">
        <v>17</v>
      </c>
      <c r="F21" s="65" t="s">
        <v>124</v>
      </c>
      <c r="G21" s="60" t="s">
        <v>123</v>
      </c>
      <c r="H21" s="4" t="s">
        <v>17</v>
      </c>
      <c r="I21" s="61" t="s">
        <v>124</v>
      </c>
      <c r="J21" s="60" t="s">
        <v>123</v>
      </c>
      <c r="K21" s="4" t="s">
        <v>17</v>
      </c>
      <c r="L21" s="61" t="s">
        <v>124</v>
      </c>
      <c r="M21" s="63" t="s">
        <v>17</v>
      </c>
      <c r="N21" s="64" t="s">
        <v>17</v>
      </c>
      <c r="O21" s="65" t="s">
        <v>17</v>
      </c>
      <c r="P21" s="63" t="s">
        <v>17</v>
      </c>
      <c r="Q21" s="64" t="s">
        <v>17</v>
      </c>
      <c r="R21" s="65" t="s">
        <v>17</v>
      </c>
    </row>
    <row r="22" customFormat="false" ht="12.75" hidden="false" customHeight="false" outlineLevel="0" collapsed="false">
      <c r="C22" s="66" t="n">
        <v>5229.4</v>
      </c>
      <c r="D22" s="67" t="n">
        <v>32</v>
      </c>
      <c r="E22" s="68" t="n">
        <v>5229.4</v>
      </c>
      <c r="F22" s="69" t="n">
        <v>5229.4</v>
      </c>
      <c r="G22" s="67" t="n">
        <v>0</v>
      </c>
      <c r="H22" s="68" t="n">
        <v>0</v>
      </c>
      <c r="I22" s="69" t="n">
        <v>0</v>
      </c>
      <c r="J22" s="67" t="n">
        <v>0</v>
      </c>
      <c r="K22" s="68" t="n">
        <v>0</v>
      </c>
      <c r="L22" s="69" t="n">
        <v>0</v>
      </c>
      <c r="M22" s="70" t="n">
        <v>5229.4</v>
      </c>
      <c r="N22" s="71" t="n">
        <v>0</v>
      </c>
      <c r="O22" s="69" t="n">
        <v>0</v>
      </c>
      <c r="P22" s="70" t="n">
        <v>0</v>
      </c>
      <c r="Q22" s="71" t="n">
        <v>0</v>
      </c>
      <c r="R22" s="69" t="n">
        <v>0</v>
      </c>
    </row>
    <row r="24" customFormat="false" ht="12.75" hidden="false" customHeight="false" outlineLevel="0" collapsed="false">
      <c r="B24" s="42" t="s">
        <v>126</v>
      </c>
      <c r="C24" s="0" t="s">
        <v>657</v>
      </c>
      <c r="D24" s="74"/>
      <c r="F24" s="74"/>
    </row>
    <row r="25" customFormat="false" ht="12.75" hidden="false" customHeight="false" outlineLevel="0" collapsed="false">
      <c r="D25" s="74"/>
      <c r="E25" s="74"/>
    </row>
    <row r="26" customFormat="false" ht="12.75" hidden="false" customHeight="false" outlineLevel="0" collapsed="false">
      <c r="B26" s="42" t="s">
        <v>128</v>
      </c>
      <c r="C26" s="0" t="s">
        <v>131</v>
      </c>
    </row>
    <row r="28" customFormat="false" ht="12.75" hidden="false" customHeight="false" outlineLevel="0" collapsed="false">
      <c r="B28" s="42" t="s">
        <v>130</v>
      </c>
      <c r="C28" s="0" t="s">
        <v>131</v>
      </c>
    </row>
    <row r="30" customFormat="false" ht="12.75" hidden="false" customHeight="false" outlineLevel="0" collapsed="false">
      <c r="B30" s="42" t="s">
        <v>132</v>
      </c>
      <c r="C30" s="0" t="s">
        <v>658</v>
      </c>
    </row>
    <row r="32" customFormat="false" ht="12.75" hidden="false" customHeight="false" outlineLevel="0" collapsed="false">
      <c r="B32" s="42" t="s">
        <v>659</v>
      </c>
      <c r="C32" s="0" t="s">
        <v>660</v>
      </c>
    </row>
    <row r="34" customFormat="false" ht="12.75" hidden="false" customHeight="false" outlineLevel="0" collapsed="false">
      <c r="B34" s="42" t="s">
        <v>133</v>
      </c>
      <c r="C34" s="0" t="s">
        <v>661</v>
      </c>
    </row>
    <row r="36" customFormat="false" ht="12.75" hidden="false" customHeight="false" outlineLevel="0" collapsed="false">
      <c r="B36" s="42" t="s">
        <v>135</v>
      </c>
      <c r="C36" s="0" t="s">
        <v>662</v>
      </c>
    </row>
  </sheetData>
  <mergeCells count="3">
    <mergeCell ref="D20:F20"/>
    <mergeCell ref="G20:I20"/>
    <mergeCell ref="J20:L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  <colBreaks count="1" manualBreakCount="1">
    <brk id="18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29.2812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7.41"/>
    <col collapsed="false" customWidth="true" hidden="false" outlineLevel="0" max="3" min="3" style="0" width="21.13"/>
    <col collapsed="false" customWidth="true" hidden="false" outlineLevel="0" max="4" min="4" style="0" width="17.56"/>
    <col collapsed="false" customWidth="true" hidden="false" outlineLevel="0" max="5" min="5" style="0" width="19.14"/>
    <col collapsed="false" customWidth="true" hidden="false" outlineLevel="0" max="6" min="6" style="0" width="31.85"/>
    <col collapsed="false" customWidth="true" hidden="false" outlineLevel="0" max="8" min="7" style="0" width="17.56"/>
    <col collapsed="false" customWidth="true" hidden="false" outlineLevel="0" max="9" min="9" style="0" width="27.14"/>
    <col collapsed="false" customWidth="true" hidden="false" outlineLevel="0" max="10" min="10" style="0" width="11.42"/>
    <col collapsed="false" customWidth="true" hidden="false" outlineLevel="0" max="11" min="11" style="0" width="4.56"/>
    <col collapsed="false" customWidth="true" hidden="false" outlineLevel="0" max="12" min="12" style="0" width="23.28"/>
    <col collapsed="false" customWidth="true" hidden="false" outlineLevel="0" max="13" min="13" style="0" width="29.71"/>
    <col collapsed="false" customWidth="true" hidden="false" outlineLevel="0" max="14" min="14" style="0" width="17.56"/>
    <col collapsed="false" customWidth="true" hidden="false" outlineLevel="0" max="15" min="15" style="0" width="19.14"/>
    <col collapsed="false" customWidth="true" hidden="false" outlineLevel="0" max="16" min="16" style="0" width="19.85"/>
    <col collapsed="false" customWidth="true" hidden="false" outlineLevel="0" max="17" min="17" style="0" width="42.99"/>
    <col collapsed="false" customWidth="true" hidden="false" outlineLevel="0" max="19" min="18" style="0" width="17.56"/>
  </cols>
  <sheetData>
    <row r="1" customFormat="false" ht="12.75" hidden="false" customHeight="false" outlineLevel="0" collapsed="false">
      <c r="A1" s="42" t="s">
        <v>137</v>
      </c>
    </row>
    <row r="3" customFormat="false" ht="12.75" hidden="false" customHeight="false" outlineLevel="0" collapsed="false">
      <c r="A3" s="42" t="s">
        <v>176</v>
      </c>
    </row>
    <row r="4" customFormat="false" ht="12.75" hidden="false" customHeight="false" outlineLevel="0" collapsed="false">
      <c r="B4" s="75" t="s">
        <v>123</v>
      </c>
      <c r="C4" s="75" t="s">
        <v>139</v>
      </c>
      <c r="D4" s="75" t="s">
        <v>17</v>
      </c>
      <c r="E4" s="75" t="s">
        <v>5</v>
      </c>
      <c r="F4" s="75" t="s">
        <v>140</v>
      </c>
      <c r="G4" s="75" t="s">
        <v>141</v>
      </c>
      <c r="H4" s="75" t="s">
        <v>142</v>
      </c>
      <c r="I4" s="75" t="s">
        <v>144</v>
      </c>
      <c r="J4" s="75" t="s">
        <v>145</v>
      </c>
    </row>
    <row r="5" customFormat="false" ht="12.75" hidden="false" customHeight="false" outlineLevel="0" collapsed="false">
      <c r="A5" s="18" t="n">
        <v>1</v>
      </c>
      <c r="B5" s="10" t="s">
        <v>663</v>
      </c>
      <c r="C5" s="18" t="s">
        <v>379</v>
      </c>
      <c r="D5" s="26" t="n">
        <v>1090</v>
      </c>
      <c r="E5" s="18" t="s">
        <v>157</v>
      </c>
      <c r="F5" s="18" t="s">
        <v>664</v>
      </c>
      <c r="G5" s="18" t="s">
        <v>366</v>
      </c>
      <c r="H5" s="76" t="n">
        <v>1</v>
      </c>
      <c r="I5" s="76" t="s">
        <v>665</v>
      </c>
      <c r="J5" s="73" t="n">
        <f aca="false">H5*D5</f>
        <v>1090</v>
      </c>
      <c r="K5" s="18"/>
      <c r="L5" s="18"/>
    </row>
    <row r="6" customFormat="false" ht="12.75" hidden="false" customHeight="false" outlineLevel="0" collapsed="false">
      <c r="A6" s="18" t="n">
        <v>2</v>
      </c>
      <c r="B6" s="10" t="s">
        <v>666</v>
      </c>
      <c r="C6" s="18" t="s">
        <v>667</v>
      </c>
      <c r="D6" s="26" t="n">
        <v>739</v>
      </c>
      <c r="E6" s="18" t="s">
        <v>668</v>
      </c>
      <c r="F6" s="18" t="s">
        <v>669</v>
      </c>
      <c r="G6" s="18" t="s">
        <v>670</v>
      </c>
      <c r="H6" s="76" t="n">
        <v>1</v>
      </c>
      <c r="I6" s="76" t="s">
        <v>671</v>
      </c>
      <c r="J6" s="73" t="n">
        <f aca="false">H6*D6</f>
        <v>739</v>
      </c>
      <c r="K6" s="18"/>
      <c r="L6" s="18"/>
    </row>
    <row r="7" customFormat="false" ht="12.75" hidden="false" customHeight="false" outlineLevel="0" collapsed="false">
      <c r="A7" s="18" t="n">
        <v>3</v>
      </c>
      <c r="B7" s="10" t="s">
        <v>672</v>
      </c>
      <c r="C7" s="18" t="s">
        <v>673</v>
      </c>
      <c r="D7" s="26" t="n">
        <v>655</v>
      </c>
      <c r="E7" s="18" t="s">
        <v>170</v>
      </c>
      <c r="F7" s="18" t="s">
        <v>674</v>
      </c>
      <c r="G7" s="18" t="s">
        <v>355</v>
      </c>
      <c r="H7" s="76" t="n">
        <v>1</v>
      </c>
      <c r="I7" s="76" t="s">
        <v>675</v>
      </c>
      <c r="J7" s="73" t="n">
        <f aca="false">H7*D7</f>
        <v>655</v>
      </c>
      <c r="K7" s="18"/>
      <c r="L7" s="18"/>
    </row>
    <row r="8" customFormat="false" ht="12.75" hidden="false" customHeight="false" outlineLevel="0" collapsed="false">
      <c r="A8" s="18" t="n">
        <v>4</v>
      </c>
      <c r="B8" s="10" t="s">
        <v>676</v>
      </c>
      <c r="C8" s="18" t="s">
        <v>677</v>
      </c>
      <c r="D8" s="26" t="n">
        <v>570</v>
      </c>
      <c r="E8" s="18" t="s">
        <v>153</v>
      </c>
      <c r="F8" s="18" t="s">
        <v>678</v>
      </c>
      <c r="G8" s="18" t="s">
        <v>670</v>
      </c>
      <c r="H8" s="76" t="n">
        <v>1</v>
      </c>
      <c r="I8" s="76" t="s">
        <v>671</v>
      </c>
      <c r="J8" s="73" t="n">
        <f aca="false">H8*D8</f>
        <v>570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customFormat="false" ht="12.75" hidden="false" customHeight="false" outlineLevel="0" collapsed="false">
      <c r="A9" s="18" t="n">
        <v>5</v>
      </c>
      <c r="B9" s="10" t="s">
        <v>679</v>
      </c>
      <c r="C9" s="18" t="s">
        <v>680</v>
      </c>
      <c r="D9" s="26" t="n">
        <v>494</v>
      </c>
      <c r="E9" s="18" t="s">
        <v>681</v>
      </c>
      <c r="F9" s="18" t="s">
        <v>682</v>
      </c>
      <c r="G9" s="18" t="s">
        <v>366</v>
      </c>
      <c r="H9" s="76" t="n">
        <v>1</v>
      </c>
      <c r="I9" s="76"/>
      <c r="J9" s="73" t="n">
        <f aca="false">H9*D9</f>
        <v>494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customFormat="false" ht="12.75" hidden="false" customHeight="false" outlineLevel="0" collapsed="false">
      <c r="A10" s="18" t="n">
        <v>6</v>
      </c>
      <c r="B10" s="10" t="s">
        <v>683</v>
      </c>
      <c r="C10" s="18" t="s">
        <v>684</v>
      </c>
      <c r="D10" s="26" t="n">
        <v>487</v>
      </c>
      <c r="E10" s="18" t="s">
        <v>153</v>
      </c>
      <c r="F10" s="18" t="s">
        <v>678</v>
      </c>
      <c r="G10" s="18" t="s">
        <v>670</v>
      </c>
      <c r="H10" s="76" t="n">
        <v>1</v>
      </c>
      <c r="I10" s="76" t="s">
        <v>671</v>
      </c>
      <c r="J10" s="73" t="n">
        <f aca="false">H10*D10</f>
        <v>487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customFormat="false" ht="12.75" hidden="false" customHeight="false" outlineLevel="0" collapsed="false">
      <c r="A11" s="18" t="n">
        <v>7</v>
      </c>
      <c r="B11" s="10" t="s">
        <v>685</v>
      </c>
      <c r="C11" s="18" t="s">
        <v>686</v>
      </c>
      <c r="D11" s="26" t="n">
        <v>338</v>
      </c>
      <c r="E11" s="18" t="s">
        <v>687</v>
      </c>
      <c r="F11" s="18" t="s">
        <v>688</v>
      </c>
      <c r="G11" s="18" t="s">
        <v>670</v>
      </c>
      <c r="H11" s="76" t="n">
        <v>1</v>
      </c>
      <c r="I11" s="76" t="s">
        <v>671</v>
      </c>
      <c r="J11" s="73" t="n">
        <f aca="false">H11*D11</f>
        <v>338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customFormat="false" ht="12.75" hidden="false" customHeight="false" outlineLevel="0" collapsed="false">
      <c r="A12" s="18" t="n">
        <v>8</v>
      </c>
      <c r="B12" s="10" t="s">
        <v>689</v>
      </c>
      <c r="C12" s="18" t="s">
        <v>680</v>
      </c>
      <c r="D12" s="26" t="n">
        <v>271</v>
      </c>
      <c r="E12" s="18" t="s">
        <v>160</v>
      </c>
      <c r="F12" s="18" t="s">
        <v>690</v>
      </c>
      <c r="G12" s="18" t="s">
        <v>366</v>
      </c>
      <c r="H12" s="76" t="n">
        <v>1</v>
      </c>
      <c r="I12" s="76"/>
      <c r="J12" s="73" t="n">
        <f aca="false">H12*D12</f>
        <v>271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customFormat="false" ht="12.75" hidden="false" customHeight="false" outlineLevel="0" collapsed="false">
      <c r="A13" s="18" t="n">
        <v>9</v>
      </c>
      <c r="B13" s="10" t="s">
        <v>691</v>
      </c>
      <c r="C13" s="18" t="s">
        <v>692</v>
      </c>
      <c r="D13" s="26" t="n">
        <v>246</v>
      </c>
      <c r="E13" s="18" t="s">
        <v>668</v>
      </c>
      <c r="F13" s="18" t="s">
        <v>693</v>
      </c>
      <c r="G13" s="18" t="s">
        <v>670</v>
      </c>
      <c r="H13" s="76" t="n">
        <v>1</v>
      </c>
      <c r="I13" s="76" t="s">
        <v>671</v>
      </c>
      <c r="J13" s="73" t="n">
        <f aca="false">H13*D13</f>
        <v>246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customFormat="false" ht="12.75" hidden="false" customHeight="false" outlineLevel="0" collapsed="false">
      <c r="A14" s="18" t="n">
        <v>10</v>
      </c>
      <c r="B14" s="10" t="s">
        <v>694</v>
      </c>
      <c r="C14" s="18" t="s">
        <v>695</v>
      </c>
      <c r="D14" s="26" t="n">
        <v>234</v>
      </c>
      <c r="E14" s="18" t="s">
        <v>160</v>
      </c>
      <c r="F14" s="18" t="s">
        <v>696</v>
      </c>
      <c r="G14" s="18" t="s">
        <v>670</v>
      </c>
      <c r="H14" s="76" t="n">
        <v>1</v>
      </c>
      <c r="I14" s="76" t="s">
        <v>671</v>
      </c>
      <c r="J14" s="73" t="n">
        <f aca="false">H14*D14</f>
        <v>234</v>
      </c>
      <c r="K14" s="18"/>
      <c r="L14" s="18"/>
      <c r="M14" s="18"/>
    </row>
    <row r="15" customFormat="false" ht="12.75" hidden="false" customHeight="false" outlineLevel="0" collapsed="false">
      <c r="A15" s="18" t="n">
        <v>11</v>
      </c>
      <c r="B15" s="10" t="s">
        <v>697</v>
      </c>
      <c r="C15" s="18" t="s">
        <v>698</v>
      </c>
      <c r="D15" s="26" t="n">
        <v>105</v>
      </c>
      <c r="E15" s="18" t="s">
        <v>105</v>
      </c>
      <c r="F15" s="18" t="s">
        <v>699</v>
      </c>
      <c r="G15" s="18" t="s">
        <v>355</v>
      </c>
      <c r="H15" s="76" t="n">
        <v>1</v>
      </c>
      <c r="I15" s="76" t="s">
        <v>700</v>
      </c>
      <c r="J15" s="73" t="n">
        <f aca="false">H15*D15</f>
        <v>105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customFormat="false" ht="12.75" hidden="false" customHeight="false" outlineLevel="0" collapsed="false">
      <c r="A16" s="18" t="n">
        <v>12</v>
      </c>
      <c r="B16" s="78" t="s">
        <v>701</v>
      </c>
      <c r="C16" s="79" t="s">
        <v>702</v>
      </c>
      <c r="D16" s="117" t="s">
        <v>703</v>
      </c>
      <c r="E16" s="79" t="s">
        <v>153</v>
      </c>
      <c r="F16" s="79" t="s">
        <v>704</v>
      </c>
      <c r="G16" s="79" t="s">
        <v>670</v>
      </c>
      <c r="H16" s="118" t="n">
        <v>0</v>
      </c>
      <c r="I16" s="118"/>
      <c r="J16" s="71" t="n">
        <v>0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customFormat="false" ht="13.5" hidden="false" customHeight="false" outlineLevel="0" collapsed="false">
      <c r="D17" s="83" t="n">
        <f aca="false">SUM(D5:D16)</f>
        <v>5229</v>
      </c>
      <c r="E17" s="84"/>
      <c r="F17" s="84"/>
      <c r="G17" s="84"/>
      <c r="H17" s="85"/>
      <c r="I17" s="85"/>
      <c r="J17" s="83" t="n">
        <f aca="false">SUM(J5:J16)</f>
        <v>5229</v>
      </c>
    </row>
    <row r="18" customFormat="false" ht="13.5" hidden="false" customHeight="false" outlineLevel="0" collapsed="false">
      <c r="D18" s="73"/>
      <c r="H18" s="76"/>
      <c r="I18" s="76"/>
      <c r="J18" s="73"/>
    </row>
    <row r="19" customFormat="false" ht="12.75" hidden="false" customHeight="false" outlineLevel="0" collapsed="false">
      <c r="D19" s="73"/>
    </row>
    <row r="20" customFormat="false" ht="12.75" hidden="false" customHeight="false" outlineLevel="0" collapsed="false">
      <c r="D20" s="73"/>
    </row>
    <row r="21" customFormat="false" ht="12.75" hidden="false" customHeight="false" outlineLevel="0" collapsed="false">
      <c r="D21" s="73"/>
    </row>
    <row r="22" customFormat="false" ht="12.75" hidden="false" customHeight="false" outlineLevel="0" collapsed="false">
      <c r="D22" s="73"/>
    </row>
    <row r="23" customFormat="false" ht="12.75" hidden="false" customHeight="false" outlineLevel="0" collapsed="false">
      <c r="D23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3"/>
  <sheetViews>
    <sheetView showFormulas="false" showGridLines="true" showRowColHeaders="true" showZeros="true" rightToLeft="false" tabSelected="false" showOutlineSymbols="true" defaultGridColor="true" view="pageBreakPreview" topLeftCell="B1" colorId="64" zoomScale="100" zoomScaleNormal="100" zoomScalePageLayoutView="100" workbookViewId="0">
      <selection pane="topLeft" activeCell="B25" activeCellId="0" sqref="B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30.56"/>
    <col collapsed="false" customWidth="true" hidden="false" outlineLevel="0" max="3" min="3" style="0" width="12.7"/>
    <col collapsed="false" customWidth="true" hidden="false" outlineLevel="0" max="4" min="4" style="0" width="14.85"/>
    <col collapsed="false" customWidth="true" hidden="false" outlineLevel="0" max="5" min="5" style="0" width="13.28"/>
    <col collapsed="false" customWidth="true" hidden="false" outlineLevel="0" max="17" min="6" style="0" width="12.7"/>
    <col collapsed="false" customWidth="true" hidden="false" outlineLevel="0" max="18" min="18" style="0" width="6.56"/>
    <col collapsed="false" customWidth="true" hidden="false" outlineLevel="0" max="19" min="19" style="0" width="5.85"/>
    <col collapsed="false" customWidth="true" hidden="false" outlineLevel="0" max="23" min="20" style="0" width="20.56"/>
    <col collapsed="false" customWidth="true" hidden="false" outlineLevel="0" max="24" min="24" style="0" width="18.14"/>
    <col collapsed="false" customWidth="true" hidden="false" outlineLevel="0" max="25" min="25" style="0" width="12.85"/>
  </cols>
  <sheetData>
    <row r="1" customFormat="false" ht="23.25" hidden="false" customHeight="false" outlineLevel="0" collapsed="false">
      <c r="A1" s="53" t="s">
        <v>705</v>
      </c>
    </row>
    <row r="2" customFormat="false" ht="12.75" hidden="false" customHeight="false" outlineLevel="0" collapsed="false">
      <c r="A2" s="54"/>
    </row>
    <row r="3" customFormat="false" ht="12.75" hidden="false" customHeight="false" outlineLevel="0" collapsed="false">
      <c r="A3" s="54"/>
    </row>
    <row r="4" customFormat="false" ht="12.75" hidden="false" customHeight="false" outlineLevel="0" collapsed="false">
      <c r="A4" s="54"/>
    </row>
    <row r="5" customFormat="false" ht="12.75" hidden="false" customHeight="false" outlineLevel="0" collapsed="false">
      <c r="A5" s="42" t="s">
        <v>112</v>
      </c>
      <c r="B5" s="0" t="s">
        <v>706</v>
      </c>
    </row>
    <row r="6" customFormat="false" ht="12.75" hidden="false" customHeight="false" outlineLevel="0" collapsed="false">
      <c r="A6" s="54"/>
      <c r="B6" s="0" t="s">
        <v>707</v>
      </c>
    </row>
    <row r="7" customFormat="false" ht="12.75" hidden="false" customHeight="false" outlineLevel="0" collapsed="false">
      <c r="A7" s="42"/>
    </row>
    <row r="8" customFormat="false" ht="12.75" hidden="false" customHeight="false" outlineLevel="0" collapsed="false">
      <c r="A8" s="42" t="s">
        <v>114</v>
      </c>
      <c r="B8" s="0" t="s">
        <v>708</v>
      </c>
    </row>
    <row r="9" customFormat="false" ht="12.75" hidden="false" customHeight="false" outlineLevel="0" collapsed="false">
      <c r="A9" s="42"/>
      <c r="B9" s="0" t="s">
        <v>709</v>
      </c>
    </row>
    <row r="10" customFormat="false" ht="12.75" hidden="false" customHeight="false" outlineLevel="0" collapsed="false">
      <c r="A10" s="42"/>
      <c r="B10" s="0" t="s">
        <v>710</v>
      </c>
    </row>
    <row r="11" customFormat="false" ht="12.75" hidden="false" customHeight="false" outlineLevel="0" collapsed="false">
      <c r="A11" s="42"/>
      <c r="B11" s="0" t="s">
        <v>711</v>
      </c>
    </row>
    <row r="12" customFormat="false" ht="12.75" hidden="false" customHeight="false" outlineLevel="0" collapsed="false">
      <c r="A12" s="42"/>
    </row>
    <row r="13" customFormat="false" ht="12.75" hidden="false" customHeight="false" outlineLevel="0" collapsed="false">
      <c r="A13" s="42" t="s">
        <v>116</v>
      </c>
      <c r="B13" s="55" t="s">
        <v>117</v>
      </c>
      <c r="C13" s="56"/>
      <c r="D13" s="57"/>
      <c r="E13" s="58"/>
      <c r="F13" s="56"/>
      <c r="G13" s="57"/>
      <c r="H13" s="58"/>
      <c r="I13" s="56"/>
      <c r="J13" s="57"/>
      <c r="K13" s="58"/>
      <c r="L13" s="59"/>
      <c r="M13" s="57" t="s">
        <v>2</v>
      </c>
      <c r="N13" s="58"/>
      <c r="O13" s="59"/>
      <c r="P13" s="57" t="s">
        <v>6</v>
      </c>
      <c r="Q13" s="58"/>
    </row>
    <row r="14" customFormat="false" ht="12.75" hidden="false" customHeight="false" outlineLevel="0" collapsed="false">
      <c r="A14" s="18"/>
      <c r="B14" s="13" t="s">
        <v>118</v>
      </c>
      <c r="C14" s="13" t="s">
        <v>119</v>
      </c>
      <c r="D14" s="13"/>
      <c r="E14" s="13"/>
      <c r="F14" s="13" t="s">
        <v>120</v>
      </c>
      <c r="G14" s="13"/>
      <c r="H14" s="13"/>
      <c r="I14" s="13" t="s">
        <v>121</v>
      </c>
      <c r="J14" s="13"/>
      <c r="K14" s="13"/>
      <c r="L14" s="60" t="s">
        <v>12</v>
      </c>
      <c r="M14" s="4" t="s">
        <v>13</v>
      </c>
      <c r="N14" s="61" t="s">
        <v>14</v>
      </c>
      <c r="O14" s="60" t="s">
        <v>12</v>
      </c>
      <c r="P14" s="4" t="s">
        <v>13</v>
      </c>
      <c r="Q14" s="61" t="s">
        <v>14</v>
      </c>
    </row>
    <row r="15" customFormat="false" ht="12.75" hidden="false" customHeight="false" outlineLevel="0" collapsed="false">
      <c r="B15" s="62" t="s">
        <v>122</v>
      </c>
      <c r="C15" s="63" t="s">
        <v>123</v>
      </c>
      <c r="D15" s="64" t="s">
        <v>17</v>
      </c>
      <c r="E15" s="65" t="s">
        <v>124</v>
      </c>
      <c r="F15" s="60" t="s">
        <v>123</v>
      </c>
      <c r="G15" s="4" t="s">
        <v>17</v>
      </c>
      <c r="H15" s="61" t="s">
        <v>124</v>
      </c>
      <c r="I15" s="60" t="s">
        <v>123</v>
      </c>
      <c r="J15" s="4" t="s">
        <v>17</v>
      </c>
      <c r="K15" s="61" t="s">
        <v>124</v>
      </c>
      <c r="L15" s="63" t="s">
        <v>17</v>
      </c>
      <c r="M15" s="64" t="s">
        <v>17</v>
      </c>
      <c r="N15" s="65" t="s">
        <v>17</v>
      </c>
      <c r="O15" s="63" t="s">
        <v>17</v>
      </c>
      <c r="P15" s="64" t="s">
        <v>17</v>
      </c>
      <c r="Q15" s="65" t="s">
        <v>17</v>
      </c>
    </row>
    <row r="16" customFormat="false" ht="12.75" hidden="false" customHeight="false" outlineLevel="0" collapsed="false">
      <c r="B16" s="66" t="n">
        <v>2175</v>
      </c>
      <c r="C16" s="67" t="n">
        <v>25</v>
      </c>
      <c r="D16" s="68" t="n">
        <v>3847</v>
      </c>
      <c r="E16" s="69" t="n">
        <v>1759</v>
      </c>
      <c r="F16" s="67" t="n">
        <v>1</v>
      </c>
      <c r="G16" s="68" t="n">
        <v>800</v>
      </c>
      <c r="H16" s="69" t="n">
        <v>416</v>
      </c>
      <c r="I16" s="67" t="n">
        <v>7</v>
      </c>
      <c r="J16" s="68" t="n">
        <v>5270</v>
      </c>
      <c r="K16" s="69" t="n">
        <v>4615</v>
      </c>
      <c r="L16" s="70" t="n">
        <v>1759</v>
      </c>
      <c r="M16" s="71" t="n">
        <v>416</v>
      </c>
      <c r="N16" s="69" t="n">
        <v>3835</v>
      </c>
      <c r="O16" s="70" t="n">
        <v>0</v>
      </c>
      <c r="P16" s="71" t="n">
        <v>0</v>
      </c>
      <c r="Q16" s="69" t="n">
        <v>780</v>
      </c>
    </row>
    <row r="18" customFormat="false" ht="12.75" hidden="false" customHeight="false" outlineLevel="0" collapsed="false">
      <c r="A18" s="42" t="s">
        <v>126</v>
      </c>
      <c r="B18" s="0" t="s">
        <v>712</v>
      </c>
      <c r="C18" s="74"/>
      <c r="E18" s="74"/>
    </row>
    <row r="19" customFormat="false" ht="12.75" hidden="false" customHeight="false" outlineLevel="0" collapsed="false">
      <c r="C19" s="74"/>
      <c r="D19" s="74"/>
    </row>
    <row r="20" customFormat="false" ht="12.75" hidden="false" customHeight="false" outlineLevel="0" collapsed="false">
      <c r="A20" s="42" t="s">
        <v>128</v>
      </c>
      <c r="B20" s="0" t="s">
        <v>713</v>
      </c>
    </row>
    <row r="22" customFormat="false" ht="12.75" hidden="false" customHeight="false" outlineLevel="0" collapsed="false">
      <c r="A22" s="42" t="s">
        <v>130</v>
      </c>
      <c r="B22" s="0" t="s">
        <v>131</v>
      </c>
    </row>
    <row r="24" customFormat="false" ht="12.75" hidden="false" customHeight="false" outlineLevel="0" collapsed="false">
      <c r="A24" s="42" t="s">
        <v>132</v>
      </c>
      <c r="B24" s="0" t="s">
        <v>131</v>
      </c>
    </row>
    <row r="26" customFormat="false" ht="12.75" hidden="false" customHeight="false" outlineLevel="0" collapsed="false">
      <c r="A26" s="42" t="s">
        <v>133</v>
      </c>
      <c r="B26" s="0" t="s">
        <v>714</v>
      </c>
    </row>
    <row r="28" customFormat="false" ht="12.75" hidden="false" customHeight="false" outlineLevel="0" collapsed="false">
      <c r="A28" s="42" t="s">
        <v>135</v>
      </c>
      <c r="B28" s="0" t="s">
        <v>715</v>
      </c>
    </row>
    <row r="33" customFormat="false" ht="15" hidden="false" customHeight="true" outlineLevel="0" collapsed="false"/>
  </sheetData>
  <mergeCells count="3">
    <mergeCell ref="C14:E14"/>
    <mergeCell ref="F14:H14"/>
    <mergeCell ref="I14:K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6" man="true" max="16383" min="0"/>
  </rowBreaks>
  <colBreaks count="1" manualBreakCount="1">
    <brk id="17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1999-03-30T22:06:53Z</dcterms:created>
  <dc:creator>hcubillo</dc:creator>
  <dc:description/>
  <dc:language>en-US</dc:language>
  <cp:lastModifiedBy>clau</cp:lastModifiedBy>
  <cp:lastPrinted>2000-03-02T01:18:00Z</cp:lastPrinted>
  <cp:revision>0</cp:revision>
  <dc:subject/>
  <dc:title/>
</cp:coreProperties>
</file>