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ortfall Calculati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<sst xmlns="http://schemas.openxmlformats.org/spreadsheetml/2006/main" count="8" uniqueCount="8">
  <si>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MW Need in CA</t>
  </si>
  <si>
    <t xml:space="preserve">Avg Mkt Price ($/Mwh)</t>
  </si>
  <si>
    <t xml:space="preserve">Funds from UDCs ($/Mwh)</t>
  </si>
  <si>
    <t xml:space="preserve">Shortfall ($/Mwh)</t>
  </si>
  <si>
    <t xml:space="preserve">Monthly Spending</t>
  </si>
  <si>
    <t xml:space="preserve">Rolling Spending</t>
  </si>
  <si>
    <t xml:space="preserve">The MW Need has been provided during Treasury Settlement discussions by SCE and PG&amp;E.  ENE estimates that the MW need is larger.</t>
  </si>
  <si>
    <t xml:space="preserve">PG&amp;E, SCE, and SDG&amp;E have estimated that the difference between retail revenues and wholesale costs from 1/16/01 - 3/31/01 is $3.2B.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</si>
</sst>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_(* #,##0.00_);_(* \(#,##0.00\);_(* \-??_);_(@_)"/>
    <numFmt numFmtId="167" formatCode="[$-409]#,##0_);\(#,##0\)"/>
    <numFmt numFmtId="168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entury Schoolbook"/>
      <family val="1"/>
    </font>
    <font>
      <b val="true"/>
      <sz val="12"/>
      <name val="Century Schoolbook"/>
      <family val="1"/>
    </font>
    <font>
      <b val="true"/>
      <i val="true"/>
      <sz val="10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7" min="2" style="1" width="18.7"/>
    <col collapsed="false" customWidth="true" hidden="false" outlineLevel="0" max="9" min="8" style="1" width="15.7"/>
    <col collapsed="false" customWidth="false" hidden="false" outlineLevel="0" max="257" min="10" style="1" width="9.14"/>
  </cols>
  <sheetData>
    <row r="1" customFormat="false" ht="15" hidden="false" customHeight="false" outlineLevel="0" collapsed="false">
      <c r="B1" s="2" t="n">
        <v>36923</v>
      </c>
      <c r="C1" s="2" t="n">
        <v>36951</v>
      </c>
      <c r="D1" s="2" t="n">
        <v>36982</v>
      </c>
      <c r="E1" s="2" t="n">
        <v>37012</v>
      </c>
      <c r="F1" s="2" t="n">
        <v>37043</v>
      </c>
      <c r="G1" s="2" t="n">
        <v>37073</v>
      </c>
      <c r="H1" s="3"/>
      <c r="I1" s="3"/>
    </row>
    <row r="2" customFormat="false" ht="13.5" hidden="false" customHeight="true" outlineLevel="0" collapsed="false">
      <c r="B2" s="2"/>
      <c r="C2" s="2"/>
      <c r="D2" s="2"/>
      <c r="E2" s="2"/>
      <c r="F2" s="2"/>
      <c r="G2" s="2"/>
      <c r="H2" s="3"/>
      <c r="I2" s="3"/>
    </row>
    <row r="3" customFormat="false" ht="12.75" hidden="false" customHeight="false" outlineLevel="0" collapsed="false">
      <c r="A3" s="4" t="s">
        <v>0</v>
      </c>
      <c r="B3" s="5" t="n">
        <v>8800</v>
      </c>
      <c r="C3" s="5" t="n">
        <v>9925</v>
      </c>
      <c r="D3" s="5" t="n">
        <v>11375</v>
      </c>
      <c r="E3" s="5" t="n">
        <v>12375</v>
      </c>
      <c r="F3" s="5" t="n">
        <v>13900</v>
      </c>
      <c r="G3" s="5" t="n">
        <v>15560</v>
      </c>
    </row>
    <row r="4" customFormat="false" ht="12.75" hidden="false" customHeight="false" outlineLevel="0" collapsed="false">
      <c r="A4" s="4" t="s">
        <v>1</v>
      </c>
      <c r="B4" s="6" t="n">
        <v>150</v>
      </c>
      <c r="C4" s="7" t="n">
        <f aca="false">B4*1.05</f>
        <v>157.5</v>
      </c>
      <c r="D4" s="7" t="n">
        <f aca="false">C4*1.05</f>
        <v>165.375</v>
      </c>
      <c r="E4" s="7" t="n">
        <f aca="false">D4*1.05</f>
        <v>173.64375</v>
      </c>
      <c r="F4" s="7" t="n">
        <f aca="false">E4*1.05</f>
        <v>182.3259375</v>
      </c>
      <c r="G4" s="7" t="n">
        <f aca="false">F4*1.05</f>
        <v>191.442234375</v>
      </c>
    </row>
    <row r="5" customFormat="false" ht="12.75" hidden="false" customHeight="false" outlineLevel="0" collapsed="false">
      <c r="A5" s="4" t="s">
        <v>2</v>
      </c>
      <c r="B5" s="6" t="n">
        <v>0</v>
      </c>
      <c r="C5" s="6" t="n">
        <f aca="false">B5</f>
        <v>0</v>
      </c>
      <c r="D5" s="6" t="n">
        <f aca="false">C5</f>
        <v>0</v>
      </c>
      <c r="E5" s="6" t="n">
        <f aca="false">D5</f>
        <v>0</v>
      </c>
      <c r="F5" s="6" t="n">
        <f aca="false">E5</f>
        <v>0</v>
      </c>
      <c r="G5" s="6" t="n">
        <f aca="false">F5</f>
        <v>0</v>
      </c>
    </row>
    <row r="6" customFormat="false" ht="12.75" hidden="false" customHeight="false" outlineLevel="0" collapsed="false">
      <c r="A6" s="4" t="s">
        <v>3</v>
      </c>
      <c r="B6" s="7" t="n">
        <f aca="false">B5-B4</f>
        <v>-150</v>
      </c>
      <c r="C6" s="7" t="n">
        <f aca="false">C5-C4</f>
        <v>-157.5</v>
      </c>
      <c r="D6" s="7" t="n">
        <f aca="false">D5-D4</f>
        <v>-165.375</v>
      </c>
      <c r="E6" s="7" t="n">
        <f aca="false">E5-E4</f>
        <v>-173.64375</v>
      </c>
      <c r="F6" s="7" t="n">
        <f aca="false">F5-F4</f>
        <v>-182.3259375</v>
      </c>
      <c r="G6" s="7" t="n">
        <f aca="false">G5-G4</f>
        <v>-191.442234375</v>
      </c>
    </row>
    <row r="7" customFormat="false" ht="12.75" hidden="false" customHeight="false" outlineLevel="0" collapsed="false">
      <c r="A7" s="4"/>
      <c r="B7" s="7"/>
      <c r="C7" s="7"/>
      <c r="D7" s="7"/>
      <c r="E7" s="7"/>
      <c r="F7" s="7"/>
      <c r="G7" s="7"/>
    </row>
    <row r="8" customFormat="false" ht="12.75" hidden="false" customHeight="false" outlineLevel="0" collapsed="false">
      <c r="A8" s="4" t="s">
        <v>4</v>
      </c>
      <c r="B8" s="7" t="n">
        <f aca="false">730*B6*B3</f>
        <v>-963600000</v>
      </c>
      <c r="C8" s="7" t="n">
        <f aca="false">730*C6*C3</f>
        <v>-1141126875</v>
      </c>
      <c r="D8" s="7" t="n">
        <f aca="false">730*D6*D3</f>
        <v>-1373232656.25</v>
      </c>
      <c r="E8" s="7" t="n">
        <f aca="false">730*E6*E3</f>
        <v>-1568654226.5625</v>
      </c>
      <c r="F8" s="7" t="n">
        <f aca="false">730*F6*F3</f>
        <v>-1850061287.8125</v>
      </c>
      <c r="G8" s="7" t="n">
        <f aca="false">730*G6*G3</f>
        <v>-2174554051.81875</v>
      </c>
    </row>
    <row r="9" customFormat="false" ht="13.5" hidden="false" customHeight="false" outlineLevel="0" collapsed="false"/>
    <row r="10" customFormat="false" ht="13.5" hidden="false" customHeight="false" outlineLevel="0" collapsed="false">
      <c r="A10" s="4" t="s">
        <v>5</v>
      </c>
      <c r="B10" s="8" t="n">
        <f aca="false">SUM(B8)</f>
        <v>-963600000</v>
      </c>
      <c r="C10" s="8" t="n">
        <f aca="false">SUM(B8:C8)</f>
        <v>-2104726875</v>
      </c>
      <c r="D10" s="8" t="n">
        <f aca="false">SUM(B8:D8)</f>
        <v>-3477959531.25</v>
      </c>
      <c r="E10" s="8" t="n">
        <f aca="false">SUM(B8:E8)</f>
        <v>-5046613757.8125</v>
      </c>
      <c r="F10" s="8" t="n">
        <f aca="false">SUM(B8:F8)</f>
        <v>-6896675045.625</v>
      </c>
      <c r="G10" s="8" t="n">
        <f aca="false">SUM(B8:G8)</f>
        <v>-9071229097.44375</v>
      </c>
    </row>
    <row r="14" customFormat="false" ht="12.75" hidden="false" customHeight="false" outlineLevel="0" collapsed="false">
      <c r="A14" s="1" t="s">
        <v>6</v>
      </c>
    </row>
    <row r="16" customFormat="false" ht="12.75" hidden="false" customHeight="false" outlineLevel="0" collapsed="false">
      <c r="A16" s="1" t="s">
        <v>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2001-01-15T13:55:03Z</dcterms:created>
  <dc:creator>jsteffe</dc:creator>
  <dc:description/>
  <dc:language>en-US</dc:language>
  <cp:lastModifiedBy>jsteffe</cp:lastModifiedBy>
  <dcterms:modified xsi:type="dcterms:W3CDTF">2001-01-15T14:55:54Z</dcterms:modified>
  <cp:revision>0</cp:revision>
  <dc:subject/>
  <dc:title/>
</cp:coreProperties>
</file>